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C:\Users\Ashok Offline\Dropbox\2026-27 reports ongoing\TCED MEA FY 2025-26\Reports and documents\Proforma\"/>
    </mc:Choice>
  </mc:AlternateContent>
  <xr:revisionPtr revIDLastSave="0" documentId="13_ncr:1_{F251DCC6-FDC1-4650-BE76-4396F4B47B88}" xr6:coauthVersionLast="36" xr6:coauthVersionMax="47" xr10:uidLastSave="{00000000-0000-0000-0000-000000000000}"/>
  <bookViews>
    <workbookView xWindow="-110" yWindow="-110" windowWidth="23260" windowHeight="12460" tabRatio="917" firstSheet="2" activeTab="4" xr2:uid="{00000000-000D-0000-FFFF-FFFF00000000}"/>
  </bookViews>
  <sheets>
    <sheet name="General information" sheetId="1" r:id="rId1"/>
    <sheet name="Summary Sheet" sheetId="2" r:id="rId2"/>
    <sheet name="Infrastructure Details" sheetId="3" r:id="rId3"/>
    <sheet name="Division Wise Losses" sheetId="4" r:id="rId4"/>
    <sheet name="Form-Input energy" sheetId="5" r:id="rId5"/>
    <sheet name="Details of Received Sources" sheetId="6" r:id="rId6"/>
    <sheet name="Detail of Consumers&amp;Consumption" sheetId="7" r:id="rId7"/>
    <sheet name="Details on Feeder Levels" sheetId="8" r:id="rId8"/>
    <sheet name="Details on DT level losses" sheetId="9" r:id="rId9"/>
    <sheet name="Details of subsidy" sheetId="10" r:id="rId10"/>
  </sheets>
  <definedNames>
    <definedName name="_xlnm.Print_Area" localSheetId="0">'General information'!$C$8:$D$8</definedName>
  </definedNames>
  <calcPr calcId="191029"/>
</workbook>
</file>

<file path=xl/calcChain.xml><?xml version="1.0" encoding="utf-8"?>
<calcChain xmlns="http://schemas.openxmlformats.org/spreadsheetml/2006/main">
  <c r="F14" i="3" l="1"/>
  <c r="F6" i="7"/>
  <c r="F32" i="7" s="1"/>
  <c r="E32" i="7" l="1"/>
  <c r="J5" i="9" l="1"/>
  <c r="R30" i="5" l="1"/>
  <c r="R1430" i="5" s="1"/>
  <c r="E16" i="3" l="1"/>
  <c r="F20" i="3"/>
  <c r="D29" i="3" l="1"/>
  <c r="N12" i="4" l="1"/>
  <c r="D71" i="3" l="1"/>
  <c r="D65" i="3"/>
  <c r="D73" i="3" l="1"/>
  <c r="D59" i="3"/>
  <c r="D67" i="3" l="1"/>
  <c r="D87" i="3" l="1"/>
  <c r="J21" i="9"/>
  <c r="J22" i="9"/>
  <c r="J8" i="9" l="1"/>
  <c r="D38" i="3" l="1"/>
  <c r="E24" i="3" l="1"/>
  <c r="F16" i="3" l="1"/>
  <c r="Q8" i="4" l="1"/>
  <c r="Q9" i="4"/>
  <c r="Q10" i="4"/>
  <c r="Q11" i="4"/>
  <c r="Q7" i="4"/>
  <c r="W7" i="4" l="1"/>
  <c r="D93" i="3" l="1"/>
  <c r="H9" i="4" l="1"/>
  <c r="D92" i="3" l="1"/>
  <c r="D39" i="3"/>
  <c r="C92" i="3" l="1"/>
  <c r="E92" i="3" s="1"/>
  <c r="F92" i="3" s="1"/>
  <c r="N4" i="8"/>
  <c r="O4" i="8" s="1"/>
  <c r="C93" i="3" l="1"/>
  <c r="E93" i="3" s="1"/>
  <c r="F93" i="3" s="1"/>
  <c r="J16" i="9" l="1"/>
  <c r="C13" i="10" l="1"/>
  <c r="P12" i="10"/>
  <c r="L12" i="10"/>
  <c r="K12" i="10"/>
  <c r="M12" i="10" s="1"/>
  <c r="H12" i="10"/>
  <c r="E12" i="10"/>
  <c r="P11" i="10"/>
  <c r="L11" i="10"/>
  <c r="K11" i="10"/>
  <c r="H11" i="10"/>
  <c r="E11" i="10"/>
  <c r="P10" i="10"/>
  <c r="L10" i="10"/>
  <c r="K10" i="10"/>
  <c r="H10" i="10"/>
  <c r="E10" i="10"/>
  <c r="P9" i="10"/>
  <c r="K9" i="10"/>
  <c r="L9" i="10"/>
  <c r="M9" i="10" s="1"/>
  <c r="H9" i="10"/>
  <c r="E9" i="10"/>
  <c r="P8" i="10"/>
  <c r="L8" i="10"/>
  <c r="K8" i="10"/>
  <c r="H8" i="10"/>
  <c r="E8" i="10"/>
  <c r="J20" i="9"/>
  <c r="J19" i="9"/>
  <c r="J18" i="9"/>
  <c r="J17" i="9"/>
  <c r="J15" i="9"/>
  <c r="J14" i="9"/>
  <c r="J13" i="9"/>
  <c r="J12" i="9"/>
  <c r="J11" i="9"/>
  <c r="J9" i="9"/>
  <c r="J7" i="9"/>
  <c r="J6" i="9"/>
  <c r="S1430" i="5"/>
  <c r="R4" i="5"/>
  <c r="R6" i="5" s="1"/>
  <c r="V461" i="4"/>
  <c r="U461" i="4"/>
  <c r="P461" i="4"/>
  <c r="O461" i="4"/>
  <c r="K461" i="4"/>
  <c r="J461" i="4"/>
  <c r="G461" i="4"/>
  <c r="F461" i="4"/>
  <c r="V460" i="4"/>
  <c r="U460" i="4"/>
  <c r="P460" i="4"/>
  <c r="O460" i="4"/>
  <c r="K460" i="4"/>
  <c r="J460" i="4"/>
  <c r="G460" i="4"/>
  <c r="F460" i="4"/>
  <c r="V459" i="4"/>
  <c r="U459" i="4"/>
  <c r="P459" i="4"/>
  <c r="O459" i="4"/>
  <c r="K459" i="4"/>
  <c r="J459" i="4"/>
  <c r="G459" i="4"/>
  <c r="F459" i="4"/>
  <c r="V458" i="4"/>
  <c r="U458" i="4"/>
  <c r="P458" i="4"/>
  <c r="O458" i="4"/>
  <c r="K458" i="4"/>
  <c r="J458" i="4"/>
  <c r="G458" i="4"/>
  <c r="F458" i="4"/>
  <c r="V457" i="4"/>
  <c r="U457" i="4"/>
  <c r="P457" i="4"/>
  <c r="O457" i="4"/>
  <c r="K457" i="4"/>
  <c r="J457" i="4"/>
  <c r="G457" i="4"/>
  <c r="F457" i="4"/>
  <c r="V456" i="4"/>
  <c r="U456" i="4"/>
  <c r="P456" i="4"/>
  <c r="O456" i="4"/>
  <c r="N456" i="4"/>
  <c r="K456" i="4"/>
  <c r="J456" i="4"/>
  <c r="G456" i="4"/>
  <c r="F456" i="4"/>
  <c r="W455" i="4"/>
  <c r="Q455" i="4"/>
  <c r="L455" i="4"/>
  <c r="H455" i="4"/>
  <c r="W454" i="4"/>
  <c r="Q454" i="4"/>
  <c r="L454" i="4"/>
  <c r="H454" i="4"/>
  <c r="W453" i="4"/>
  <c r="Q453" i="4"/>
  <c r="L453" i="4"/>
  <c r="H453" i="4"/>
  <c r="W452" i="4"/>
  <c r="Q452" i="4"/>
  <c r="L452" i="4"/>
  <c r="H452" i="4"/>
  <c r="W451" i="4"/>
  <c r="Q451" i="4"/>
  <c r="L451" i="4"/>
  <c r="H451" i="4"/>
  <c r="V450" i="4"/>
  <c r="U450" i="4"/>
  <c r="P450" i="4"/>
  <c r="O450" i="4"/>
  <c r="N450" i="4"/>
  <c r="K450" i="4"/>
  <c r="J450" i="4"/>
  <c r="G450" i="4"/>
  <c r="F450" i="4"/>
  <c r="W449" i="4"/>
  <c r="Q449" i="4"/>
  <c r="L449" i="4"/>
  <c r="H449" i="4"/>
  <c r="W448" i="4"/>
  <c r="Q448" i="4"/>
  <c r="L448" i="4"/>
  <c r="H448" i="4"/>
  <c r="W447" i="4"/>
  <c r="Q447" i="4"/>
  <c r="L447" i="4"/>
  <c r="H447" i="4"/>
  <c r="W446" i="4"/>
  <c r="Q446" i="4"/>
  <c r="L446" i="4"/>
  <c r="H446" i="4"/>
  <c r="W445" i="4"/>
  <c r="Q445" i="4"/>
  <c r="L445" i="4"/>
  <c r="H445" i="4"/>
  <c r="V444" i="4"/>
  <c r="U444" i="4"/>
  <c r="P444" i="4"/>
  <c r="O444" i="4"/>
  <c r="N444" i="4"/>
  <c r="K444" i="4"/>
  <c r="J444" i="4"/>
  <c r="G444" i="4"/>
  <c r="F444" i="4"/>
  <c r="W443" i="4"/>
  <c r="Q443" i="4"/>
  <c r="L443" i="4"/>
  <c r="H443" i="4"/>
  <c r="W442" i="4"/>
  <c r="Q442" i="4"/>
  <c r="L442" i="4"/>
  <c r="H442" i="4"/>
  <c r="W441" i="4"/>
  <c r="Q441" i="4"/>
  <c r="L441" i="4"/>
  <c r="H441" i="4"/>
  <c r="W440" i="4"/>
  <c r="Q440" i="4"/>
  <c r="L440" i="4"/>
  <c r="H440" i="4"/>
  <c r="W439" i="4"/>
  <c r="Q439" i="4"/>
  <c r="L439" i="4"/>
  <c r="H439" i="4"/>
  <c r="V438" i="4"/>
  <c r="U438" i="4"/>
  <c r="P438" i="4"/>
  <c r="O438" i="4"/>
  <c r="N438" i="4"/>
  <c r="K438" i="4"/>
  <c r="J438" i="4"/>
  <c r="G438" i="4"/>
  <c r="F438" i="4"/>
  <c r="W437" i="4"/>
  <c r="Q437" i="4"/>
  <c r="L437" i="4"/>
  <c r="H437" i="4"/>
  <c r="W436" i="4"/>
  <c r="Q436" i="4"/>
  <c r="L436" i="4"/>
  <c r="H436" i="4"/>
  <c r="W435" i="4"/>
  <c r="Q435" i="4"/>
  <c r="L435" i="4"/>
  <c r="H435" i="4"/>
  <c r="W434" i="4"/>
  <c r="Q434" i="4"/>
  <c r="L434" i="4"/>
  <c r="H434" i="4"/>
  <c r="W433" i="4"/>
  <c r="Q433" i="4"/>
  <c r="L433" i="4"/>
  <c r="H433" i="4"/>
  <c r="V432" i="4"/>
  <c r="U432" i="4"/>
  <c r="P432" i="4"/>
  <c r="O432" i="4"/>
  <c r="N432" i="4"/>
  <c r="K432" i="4"/>
  <c r="J432" i="4"/>
  <c r="G432" i="4"/>
  <c r="F432" i="4"/>
  <c r="W431" i="4"/>
  <c r="Q431" i="4"/>
  <c r="L431" i="4"/>
  <c r="H431" i="4"/>
  <c r="W430" i="4"/>
  <c r="Q430" i="4"/>
  <c r="L430" i="4"/>
  <c r="H430" i="4"/>
  <c r="W429" i="4"/>
  <c r="Q429" i="4"/>
  <c r="L429" i="4"/>
  <c r="H429" i="4"/>
  <c r="W428" i="4"/>
  <c r="Q428" i="4"/>
  <c r="L428" i="4"/>
  <c r="H428" i="4"/>
  <c r="W427" i="4"/>
  <c r="Q427" i="4"/>
  <c r="L427" i="4"/>
  <c r="H427" i="4"/>
  <c r="V426" i="4"/>
  <c r="U426" i="4"/>
  <c r="P426" i="4"/>
  <c r="O426" i="4"/>
  <c r="N426" i="4"/>
  <c r="K426" i="4"/>
  <c r="J426" i="4"/>
  <c r="G426" i="4"/>
  <c r="F426" i="4"/>
  <c r="W425" i="4"/>
  <c r="Q425" i="4"/>
  <c r="L425" i="4"/>
  <c r="H425" i="4"/>
  <c r="W424" i="4"/>
  <c r="Q424" i="4"/>
  <c r="L424" i="4"/>
  <c r="H424" i="4"/>
  <c r="W423" i="4"/>
  <c r="Q423" i="4"/>
  <c r="L423" i="4"/>
  <c r="H423" i="4"/>
  <c r="W422" i="4"/>
  <c r="Q422" i="4"/>
  <c r="L422" i="4"/>
  <c r="H422" i="4"/>
  <c r="W421" i="4"/>
  <c r="Q421" i="4"/>
  <c r="L421" i="4"/>
  <c r="H421" i="4"/>
  <c r="V420" i="4"/>
  <c r="U420" i="4"/>
  <c r="P420" i="4"/>
  <c r="O420" i="4"/>
  <c r="N420" i="4"/>
  <c r="K420" i="4"/>
  <c r="J420" i="4"/>
  <c r="G420" i="4"/>
  <c r="F420" i="4"/>
  <c r="W419" i="4"/>
  <c r="Q419" i="4"/>
  <c r="L419" i="4"/>
  <c r="H419" i="4"/>
  <c r="W418" i="4"/>
  <c r="Q418" i="4"/>
  <c r="L418" i="4"/>
  <c r="H418" i="4"/>
  <c r="W417" i="4"/>
  <c r="Q417" i="4"/>
  <c r="L417" i="4"/>
  <c r="H417" i="4"/>
  <c r="W416" i="4"/>
  <c r="Q416" i="4"/>
  <c r="L416" i="4"/>
  <c r="H416" i="4"/>
  <c r="W415" i="4"/>
  <c r="Q415" i="4"/>
  <c r="L415" i="4"/>
  <c r="H415" i="4"/>
  <c r="V414" i="4"/>
  <c r="U414" i="4"/>
  <c r="P414" i="4"/>
  <c r="O414" i="4"/>
  <c r="N414" i="4"/>
  <c r="K414" i="4"/>
  <c r="J414" i="4"/>
  <c r="G414" i="4"/>
  <c r="F414" i="4"/>
  <c r="W413" i="4"/>
  <c r="Q413" i="4"/>
  <c r="L413" i="4"/>
  <c r="H413" i="4"/>
  <c r="W412" i="4"/>
  <c r="Q412" i="4"/>
  <c r="L412" i="4"/>
  <c r="H412" i="4"/>
  <c r="W411" i="4"/>
  <c r="Q411" i="4"/>
  <c r="L411" i="4"/>
  <c r="H411" i="4"/>
  <c r="W410" i="4"/>
  <c r="Q410" i="4"/>
  <c r="L410" i="4"/>
  <c r="H410" i="4"/>
  <c r="W409" i="4"/>
  <c r="Q409" i="4"/>
  <c r="L409" i="4"/>
  <c r="H409" i="4"/>
  <c r="V408" i="4"/>
  <c r="U408" i="4"/>
  <c r="P408" i="4"/>
  <c r="O408" i="4"/>
  <c r="N408" i="4"/>
  <c r="K408" i="4"/>
  <c r="J408" i="4"/>
  <c r="G408" i="4"/>
  <c r="F408" i="4"/>
  <c r="W407" i="4"/>
  <c r="Q407" i="4"/>
  <c r="L407" i="4"/>
  <c r="H407" i="4"/>
  <c r="W406" i="4"/>
  <c r="Q406" i="4"/>
  <c r="L406" i="4"/>
  <c r="H406" i="4"/>
  <c r="W405" i="4"/>
  <c r="Q405" i="4"/>
  <c r="L405" i="4"/>
  <c r="H405" i="4"/>
  <c r="W404" i="4"/>
  <c r="Q404" i="4"/>
  <c r="L404" i="4"/>
  <c r="H404" i="4"/>
  <c r="W403" i="4"/>
  <c r="Q403" i="4"/>
  <c r="L403" i="4"/>
  <c r="H403" i="4"/>
  <c r="V402" i="4"/>
  <c r="U402" i="4"/>
  <c r="P402" i="4"/>
  <c r="O402" i="4"/>
  <c r="N402" i="4"/>
  <c r="K402" i="4"/>
  <c r="J402" i="4"/>
  <c r="G402" i="4"/>
  <c r="F402" i="4"/>
  <c r="W401" i="4"/>
  <c r="Q401" i="4"/>
  <c r="L401" i="4"/>
  <c r="H401" i="4"/>
  <c r="W400" i="4"/>
  <c r="Q400" i="4"/>
  <c r="L400" i="4"/>
  <c r="H400" i="4"/>
  <c r="W399" i="4"/>
  <c r="Q399" i="4"/>
  <c r="L399" i="4"/>
  <c r="H399" i="4"/>
  <c r="W398" i="4"/>
  <c r="Q398" i="4"/>
  <c r="L398" i="4"/>
  <c r="H398" i="4"/>
  <c r="W397" i="4"/>
  <c r="Q397" i="4"/>
  <c r="L397" i="4"/>
  <c r="H397" i="4"/>
  <c r="V396" i="4"/>
  <c r="U396" i="4"/>
  <c r="P396" i="4"/>
  <c r="O396" i="4"/>
  <c r="N396" i="4"/>
  <c r="K396" i="4"/>
  <c r="J396" i="4"/>
  <c r="G396" i="4"/>
  <c r="F396" i="4"/>
  <c r="W395" i="4"/>
  <c r="Q395" i="4"/>
  <c r="L395" i="4"/>
  <c r="H395" i="4"/>
  <c r="W394" i="4"/>
  <c r="Q394" i="4"/>
  <c r="L394" i="4"/>
  <c r="H394" i="4"/>
  <c r="W393" i="4"/>
  <c r="Q393" i="4"/>
  <c r="L393" i="4"/>
  <c r="H393" i="4"/>
  <c r="W392" i="4"/>
  <c r="Q392" i="4"/>
  <c r="L392" i="4"/>
  <c r="H392" i="4"/>
  <c r="W391" i="4"/>
  <c r="Q391" i="4"/>
  <c r="L391" i="4"/>
  <c r="H391" i="4"/>
  <c r="V390" i="4"/>
  <c r="U390" i="4"/>
  <c r="P390" i="4"/>
  <c r="O390" i="4"/>
  <c r="N390" i="4"/>
  <c r="K390" i="4"/>
  <c r="J390" i="4"/>
  <c r="G390" i="4"/>
  <c r="F390" i="4"/>
  <c r="W389" i="4"/>
  <c r="Q389" i="4"/>
  <c r="L389" i="4"/>
  <c r="H389" i="4"/>
  <c r="W388" i="4"/>
  <c r="Q388" i="4"/>
  <c r="L388" i="4"/>
  <c r="H388" i="4"/>
  <c r="W387" i="4"/>
  <c r="Q387" i="4"/>
  <c r="L387" i="4"/>
  <c r="H387" i="4"/>
  <c r="W386" i="4"/>
  <c r="Q386" i="4"/>
  <c r="L386" i="4"/>
  <c r="H386" i="4"/>
  <c r="W385" i="4"/>
  <c r="Q385" i="4"/>
  <c r="L385" i="4"/>
  <c r="H385" i="4"/>
  <c r="V384" i="4"/>
  <c r="U384" i="4"/>
  <c r="W384" i="4" s="1"/>
  <c r="P384" i="4"/>
  <c r="O384" i="4"/>
  <c r="N384" i="4"/>
  <c r="K384" i="4"/>
  <c r="J384" i="4"/>
  <c r="G384" i="4"/>
  <c r="F384" i="4"/>
  <c r="W383" i="4"/>
  <c r="Q383" i="4"/>
  <c r="L383" i="4"/>
  <c r="H383" i="4"/>
  <c r="W382" i="4"/>
  <c r="Q382" i="4"/>
  <c r="L382" i="4"/>
  <c r="H382" i="4"/>
  <c r="W381" i="4"/>
  <c r="Q381" i="4"/>
  <c r="L381" i="4"/>
  <c r="H381" i="4"/>
  <c r="W380" i="4"/>
  <c r="Q380" i="4"/>
  <c r="L380" i="4"/>
  <c r="H380" i="4"/>
  <c r="W379" i="4"/>
  <c r="Q379" i="4"/>
  <c r="L379" i="4"/>
  <c r="H379" i="4"/>
  <c r="V378" i="4"/>
  <c r="U378" i="4"/>
  <c r="P378" i="4"/>
  <c r="O378" i="4"/>
  <c r="N378" i="4"/>
  <c r="K378" i="4"/>
  <c r="J378" i="4"/>
  <c r="G378" i="4"/>
  <c r="F378" i="4"/>
  <c r="W377" i="4"/>
  <c r="Q377" i="4"/>
  <c r="L377" i="4"/>
  <c r="H377" i="4"/>
  <c r="W376" i="4"/>
  <c r="Q376" i="4"/>
  <c r="L376" i="4"/>
  <c r="H376" i="4"/>
  <c r="W375" i="4"/>
  <c r="Q375" i="4"/>
  <c r="L375" i="4"/>
  <c r="H375" i="4"/>
  <c r="W374" i="4"/>
  <c r="Q374" i="4"/>
  <c r="L374" i="4"/>
  <c r="H374" i="4"/>
  <c r="W373" i="4"/>
  <c r="Q373" i="4"/>
  <c r="L373" i="4"/>
  <c r="H373" i="4"/>
  <c r="V372" i="4"/>
  <c r="U372" i="4"/>
  <c r="P372" i="4"/>
  <c r="O372" i="4"/>
  <c r="N372" i="4"/>
  <c r="K372" i="4"/>
  <c r="J372" i="4"/>
  <c r="G372" i="4"/>
  <c r="F372" i="4"/>
  <c r="W371" i="4"/>
  <c r="Q371" i="4"/>
  <c r="L371" i="4"/>
  <c r="H371" i="4"/>
  <c r="W370" i="4"/>
  <c r="Q370" i="4"/>
  <c r="L370" i="4"/>
  <c r="H370" i="4"/>
  <c r="W369" i="4"/>
  <c r="Q369" i="4"/>
  <c r="L369" i="4"/>
  <c r="H369" i="4"/>
  <c r="W368" i="4"/>
  <c r="Q368" i="4"/>
  <c r="L368" i="4"/>
  <c r="H368" i="4"/>
  <c r="W367" i="4"/>
  <c r="Q367" i="4"/>
  <c r="L367" i="4"/>
  <c r="H367" i="4"/>
  <c r="V366" i="4"/>
  <c r="U366" i="4"/>
  <c r="P366" i="4"/>
  <c r="O366" i="4"/>
  <c r="N366" i="4"/>
  <c r="K366" i="4"/>
  <c r="J366" i="4"/>
  <c r="G366" i="4"/>
  <c r="F366" i="4"/>
  <c r="W365" i="4"/>
  <c r="Q365" i="4"/>
  <c r="L365" i="4"/>
  <c r="H365" i="4"/>
  <c r="W364" i="4"/>
  <c r="Q364" i="4"/>
  <c r="L364" i="4"/>
  <c r="H364" i="4"/>
  <c r="W363" i="4"/>
  <c r="Q363" i="4"/>
  <c r="L363" i="4"/>
  <c r="H363" i="4"/>
  <c r="W362" i="4"/>
  <c r="Q362" i="4"/>
  <c r="L362" i="4"/>
  <c r="H362" i="4"/>
  <c r="W361" i="4"/>
  <c r="Q361" i="4"/>
  <c r="L361" i="4"/>
  <c r="H361" i="4"/>
  <c r="V360" i="4"/>
  <c r="U360" i="4"/>
  <c r="P360" i="4"/>
  <c r="O360" i="4"/>
  <c r="N360" i="4"/>
  <c r="K360" i="4"/>
  <c r="J360" i="4"/>
  <c r="G360" i="4"/>
  <c r="F360" i="4"/>
  <c r="W359" i="4"/>
  <c r="Q359" i="4"/>
  <c r="L359" i="4"/>
  <c r="H359" i="4"/>
  <c r="W358" i="4"/>
  <c r="Q358" i="4"/>
  <c r="L358" i="4"/>
  <c r="H358" i="4"/>
  <c r="W357" i="4"/>
  <c r="Q357" i="4"/>
  <c r="L357" i="4"/>
  <c r="H357" i="4"/>
  <c r="W356" i="4"/>
  <c r="Q356" i="4"/>
  <c r="L356" i="4"/>
  <c r="H356" i="4"/>
  <c r="W355" i="4"/>
  <c r="Q355" i="4"/>
  <c r="L355" i="4"/>
  <c r="H355" i="4"/>
  <c r="V354" i="4"/>
  <c r="U354" i="4"/>
  <c r="P354" i="4"/>
  <c r="O354" i="4"/>
  <c r="N354" i="4"/>
  <c r="K354" i="4"/>
  <c r="J354" i="4"/>
  <c r="G354" i="4"/>
  <c r="F354" i="4"/>
  <c r="W353" i="4"/>
  <c r="Q353" i="4"/>
  <c r="L353" i="4"/>
  <c r="H353" i="4"/>
  <c r="W352" i="4"/>
  <c r="Q352" i="4"/>
  <c r="L352" i="4"/>
  <c r="H352" i="4"/>
  <c r="W351" i="4"/>
  <c r="Q351" i="4"/>
  <c r="L351" i="4"/>
  <c r="H351" i="4"/>
  <c r="W350" i="4"/>
  <c r="Q350" i="4"/>
  <c r="L350" i="4"/>
  <c r="H350" i="4"/>
  <c r="W349" i="4"/>
  <c r="Q349" i="4"/>
  <c r="L349" i="4"/>
  <c r="H349" i="4"/>
  <c r="V348" i="4"/>
  <c r="U348" i="4"/>
  <c r="P348" i="4"/>
  <c r="O348" i="4"/>
  <c r="N348" i="4"/>
  <c r="K348" i="4"/>
  <c r="J348" i="4"/>
  <c r="G348" i="4"/>
  <c r="F348" i="4"/>
  <c r="W347" i="4"/>
  <c r="Q347" i="4"/>
  <c r="Q343" i="4"/>
  <c r="Q344" i="4"/>
  <c r="Q345" i="4"/>
  <c r="Q346" i="4"/>
  <c r="L347" i="4"/>
  <c r="H347" i="4"/>
  <c r="I347" i="4" s="1"/>
  <c r="W346" i="4"/>
  <c r="L346" i="4"/>
  <c r="H346" i="4"/>
  <c r="I346" i="4" s="1"/>
  <c r="W345" i="4"/>
  <c r="L345" i="4"/>
  <c r="H345" i="4"/>
  <c r="I345" i="4" s="1"/>
  <c r="W344" i="4"/>
  <c r="L344" i="4"/>
  <c r="H344" i="4"/>
  <c r="I344" i="4" s="1"/>
  <c r="W343" i="4"/>
  <c r="L343" i="4"/>
  <c r="H343" i="4"/>
  <c r="I343" i="4" s="1"/>
  <c r="V342" i="4"/>
  <c r="U342" i="4"/>
  <c r="P342" i="4"/>
  <c r="O342" i="4"/>
  <c r="N342" i="4"/>
  <c r="K342" i="4"/>
  <c r="J342" i="4"/>
  <c r="G342" i="4"/>
  <c r="F342" i="4"/>
  <c r="W341" i="4"/>
  <c r="Q341" i="4"/>
  <c r="L341" i="4"/>
  <c r="H341" i="4"/>
  <c r="W340" i="4"/>
  <c r="Q340" i="4"/>
  <c r="L340" i="4"/>
  <c r="H340" i="4"/>
  <c r="W339" i="4"/>
  <c r="Q339" i="4"/>
  <c r="L339" i="4"/>
  <c r="H339" i="4"/>
  <c r="W338" i="4"/>
  <c r="Q338" i="4"/>
  <c r="L338" i="4"/>
  <c r="H338" i="4"/>
  <c r="W337" i="4"/>
  <c r="Q337" i="4"/>
  <c r="L337" i="4"/>
  <c r="H337" i="4"/>
  <c r="V336" i="4"/>
  <c r="U336" i="4"/>
  <c r="P336" i="4"/>
  <c r="O336" i="4"/>
  <c r="N336" i="4"/>
  <c r="K336" i="4"/>
  <c r="J336" i="4"/>
  <c r="G336" i="4"/>
  <c r="F336" i="4"/>
  <c r="W335" i="4"/>
  <c r="Q335" i="4"/>
  <c r="L335" i="4"/>
  <c r="H335" i="4"/>
  <c r="W334" i="4"/>
  <c r="Q334" i="4"/>
  <c r="L334" i="4"/>
  <c r="H334" i="4"/>
  <c r="W333" i="4"/>
  <c r="Q333" i="4"/>
  <c r="L333" i="4"/>
  <c r="H333" i="4"/>
  <c r="W332" i="4"/>
  <c r="Q332" i="4"/>
  <c r="L332" i="4"/>
  <c r="H332" i="4"/>
  <c r="W331" i="4"/>
  <c r="Q331" i="4"/>
  <c r="L331" i="4"/>
  <c r="H331" i="4"/>
  <c r="V330" i="4"/>
  <c r="U330" i="4"/>
  <c r="P330" i="4"/>
  <c r="O330" i="4"/>
  <c r="N330" i="4"/>
  <c r="K330" i="4"/>
  <c r="J330" i="4"/>
  <c r="G330" i="4"/>
  <c r="F330" i="4"/>
  <c r="W329" i="4"/>
  <c r="Q329" i="4"/>
  <c r="L329" i="4"/>
  <c r="H329" i="4"/>
  <c r="W328" i="4"/>
  <c r="Q328" i="4"/>
  <c r="L328" i="4"/>
  <c r="H328" i="4"/>
  <c r="W327" i="4"/>
  <c r="Q327" i="4"/>
  <c r="L327" i="4"/>
  <c r="H327" i="4"/>
  <c r="W326" i="4"/>
  <c r="Q326" i="4"/>
  <c r="L326" i="4"/>
  <c r="H326" i="4"/>
  <c r="W325" i="4"/>
  <c r="Q325" i="4"/>
  <c r="L325" i="4"/>
  <c r="H325" i="4"/>
  <c r="V324" i="4"/>
  <c r="U324" i="4"/>
  <c r="P324" i="4"/>
  <c r="O324" i="4"/>
  <c r="N324" i="4"/>
  <c r="K324" i="4"/>
  <c r="J324" i="4"/>
  <c r="G324" i="4"/>
  <c r="F324" i="4"/>
  <c r="W323" i="4"/>
  <c r="Q323" i="4"/>
  <c r="L323" i="4"/>
  <c r="H323" i="4"/>
  <c r="W322" i="4"/>
  <c r="Q322" i="4"/>
  <c r="L322" i="4"/>
  <c r="H322" i="4"/>
  <c r="W321" i="4"/>
  <c r="Q321" i="4"/>
  <c r="L321" i="4"/>
  <c r="H321" i="4"/>
  <c r="W320" i="4"/>
  <c r="Q320" i="4"/>
  <c r="L320" i="4"/>
  <c r="H320" i="4"/>
  <c r="W319" i="4"/>
  <c r="Q319" i="4"/>
  <c r="L319" i="4"/>
  <c r="H319" i="4"/>
  <c r="V318" i="4"/>
  <c r="U318" i="4"/>
  <c r="P318" i="4"/>
  <c r="O318" i="4"/>
  <c r="N318" i="4"/>
  <c r="K318" i="4"/>
  <c r="J318" i="4"/>
  <c r="G318" i="4"/>
  <c r="F318" i="4"/>
  <c r="W317" i="4"/>
  <c r="Q317" i="4"/>
  <c r="L317" i="4"/>
  <c r="H317" i="4"/>
  <c r="W316" i="4"/>
  <c r="Q316" i="4"/>
  <c r="L316" i="4"/>
  <c r="H316" i="4"/>
  <c r="W315" i="4"/>
  <c r="Q315" i="4"/>
  <c r="L315" i="4"/>
  <c r="H315" i="4"/>
  <c r="W314" i="4"/>
  <c r="Q314" i="4"/>
  <c r="L314" i="4"/>
  <c r="H314" i="4"/>
  <c r="W313" i="4"/>
  <c r="Q313" i="4"/>
  <c r="L313" i="4"/>
  <c r="H313" i="4"/>
  <c r="V312" i="4"/>
  <c r="U312" i="4"/>
  <c r="P312" i="4"/>
  <c r="O312" i="4"/>
  <c r="N312" i="4"/>
  <c r="K312" i="4"/>
  <c r="J312" i="4"/>
  <c r="G312" i="4"/>
  <c r="F312" i="4"/>
  <c r="W311" i="4"/>
  <c r="Q311" i="4"/>
  <c r="L311" i="4"/>
  <c r="H311" i="4"/>
  <c r="W310" i="4"/>
  <c r="Q310" i="4"/>
  <c r="L310" i="4"/>
  <c r="H310" i="4"/>
  <c r="W309" i="4"/>
  <c r="Q309" i="4"/>
  <c r="L309" i="4"/>
  <c r="H309" i="4"/>
  <c r="W308" i="4"/>
  <c r="Q308" i="4"/>
  <c r="L308" i="4"/>
  <c r="H308" i="4"/>
  <c r="W307" i="4"/>
  <c r="Q307" i="4"/>
  <c r="L307" i="4"/>
  <c r="H307" i="4"/>
  <c r="V306" i="4"/>
  <c r="U306" i="4"/>
  <c r="P306" i="4"/>
  <c r="O306" i="4"/>
  <c r="N306" i="4"/>
  <c r="K306" i="4"/>
  <c r="J306" i="4"/>
  <c r="G306" i="4"/>
  <c r="F306" i="4"/>
  <c r="W305" i="4"/>
  <c r="Q305" i="4"/>
  <c r="L305" i="4"/>
  <c r="H305" i="4"/>
  <c r="W304" i="4"/>
  <c r="Q304" i="4"/>
  <c r="L304" i="4"/>
  <c r="H304" i="4"/>
  <c r="W303" i="4"/>
  <c r="Q303" i="4"/>
  <c r="L303" i="4"/>
  <c r="H303" i="4"/>
  <c r="W302" i="4"/>
  <c r="Q302" i="4"/>
  <c r="L302" i="4"/>
  <c r="H302" i="4"/>
  <c r="W301" i="4"/>
  <c r="Q301" i="4"/>
  <c r="L301" i="4"/>
  <c r="H301" i="4"/>
  <c r="V300" i="4"/>
  <c r="U300" i="4"/>
  <c r="P300" i="4"/>
  <c r="O300" i="4"/>
  <c r="N300" i="4"/>
  <c r="K300" i="4"/>
  <c r="J300" i="4"/>
  <c r="G300" i="4"/>
  <c r="F300" i="4"/>
  <c r="W299" i="4"/>
  <c r="Q299" i="4"/>
  <c r="L299" i="4"/>
  <c r="H299" i="4"/>
  <c r="W298" i="4"/>
  <c r="Q298" i="4"/>
  <c r="L298" i="4"/>
  <c r="H298" i="4"/>
  <c r="W297" i="4"/>
  <c r="Q297" i="4"/>
  <c r="L297" i="4"/>
  <c r="H297" i="4"/>
  <c r="W296" i="4"/>
  <c r="Q296" i="4"/>
  <c r="L296" i="4"/>
  <c r="H296" i="4"/>
  <c r="W295" i="4"/>
  <c r="Q295" i="4"/>
  <c r="L295" i="4"/>
  <c r="H295" i="4"/>
  <c r="V294" i="4"/>
  <c r="U294" i="4"/>
  <c r="P294" i="4"/>
  <c r="O294" i="4"/>
  <c r="N294" i="4"/>
  <c r="K294" i="4"/>
  <c r="J294" i="4"/>
  <c r="G294" i="4"/>
  <c r="F294" i="4"/>
  <c r="W293" i="4"/>
  <c r="Q293" i="4"/>
  <c r="L293" i="4"/>
  <c r="H293" i="4"/>
  <c r="W292" i="4"/>
  <c r="Q292" i="4"/>
  <c r="L292" i="4"/>
  <c r="H292" i="4"/>
  <c r="W291" i="4"/>
  <c r="Q291" i="4"/>
  <c r="L291" i="4"/>
  <c r="H291" i="4"/>
  <c r="W290" i="4"/>
  <c r="Q290" i="4"/>
  <c r="L290" i="4"/>
  <c r="H290" i="4"/>
  <c r="W289" i="4"/>
  <c r="Q289" i="4"/>
  <c r="L289" i="4"/>
  <c r="H289" i="4"/>
  <c r="V288" i="4"/>
  <c r="U288" i="4"/>
  <c r="W288" i="4" s="1"/>
  <c r="P288" i="4"/>
  <c r="O288" i="4"/>
  <c r="N288" i="4"/>
  <c r="K288" i="4"/>
  <c r="J288" i="4"/>
  <c r="G288" i="4"/>
  <c r="F288" i="4"/>
  <c r="W287" i="4"/>
  <c r="Q287" i="4"/>
  <c r="L287" i="4"/>
  <c r="H287" i="4"/>
  <c r="W286" i="4"/>
  <c r="Q286" i="4"/>
  <c r="L286" i="4"/>
  <c r="H286" i="4"/>
  <c r="W285" i="4"/>
  <c r="Q285" i="4"/>
  <c r="L285" i="4"/>
  <c r="H285" i="4"/>
  <c r="W284" i="4"/>
  <c r="Q284" i="4"/>
  <c r="L284" i="4"/>
  <c r="H284" i="4"/>
  <c r="W283" i="4"/>
  <c r="Q283" i="4"/>
  <c r="L283" i="4"/>
  <c r="H283" i="4"/>
  <c r="V282" i="4"/>
  <c r="U282" i="4"/>
  <c r="P282" i="4"/>
  <c r="O282" i="4"/>
  <c r="N282" i="4"/>
  <c r="K282" i="4"/>
  <c r="J282" i="4"/>
  <c r="G282" i="4"/>
  <c r="F282" i="4"/>
  <c r="W281" i="4"/>
  <c r="Q281" i="4"/>
  <c r="L281" i="4"/>
  <c r="H281" i="4"/>
  <c r="W280" i="4"/>
  <c r="Q280" i="4"/>
  <c r="L280" i="4"/>
  <c r="H280" i="4"/>
  <c r="W279" i="4"/>
  <c r="Q279" i="4"/>
  <c r="L279" i="4"/>
  <c r="H279" i="4"/>
  <c r="W278" i="4"/>
  <c r="Q278" i="4"/>
  <c r="L278" i="4"/>
  <c r="H278" i="4"/>
  <c r="W277" i="4"/>
  <c r="Q277" i="4"/>
  <c r="L277" i="4"/>
  <c r="H277" i="4"/>
  <c r="V276" i="4"/>
  <c r="U276" i="4"/>
  <c r="P276" i="4"/>
  <c r="O276" i="4"/>
  <c r="N276" i="4"/>
  <c r="K276" i="4"/>
  <c r="J276" i="4"/>
  <c r="G276" i="4"/>
  <c r="F276" i="4"/>
  <c r="W275" i="4"/>
  <c r="Q275" i="4"/>
  <c r="L275" i="4"/>
  <c r="H275" i="4"/>
  <c r="W274" i="4"/>
  <c r="Q274" i="4"/>
  <c r="L274" i="4"/>
  <c r="H274" i="4"/>
  <c r="W273" i="4"/>
  <c r="Q273" i="4"/>
  <c r="L273" i="4"/>
  <c r="H273" i="4"/>
  <c r="W272" i="4"/>
  <c r="Q272" i="4"/>
  <c r="L272" i="4"/>
  <c r="H272" i="4"/>
  <c r="W271" i="4"/>
  <c r="Q271" i="4"/>
  <c r="L271" i="4"/>
  <c r="H271" i="4"/>
  <c r="V270" i="4"/>
  <c r="U270" i="4"/>
  <c r="P270" i="4"/>
  <c r="O270" i="4"/>
  <c r="N270" i="4"/>
  <c r="K270" i="4"/>
  <c r="J270" i="4"/>
  <c r="G270" i="4"/>
  <c r="F270" i="4"/>
  <c r="W269" i="4"/>
  <c r="Q269" i="4"/>
  <c r="L269" i="4"/>
  <c r="H269" i="4"/>
  <c r="W268" i="4"/>
  <c r="Q268" i="4"/>
  <c r="L268" i="4"/>
  <c r="H268" i="4"/>
  <c r="W267" i="4"/>
  <c r="Q267" i="4"/>
  <c r="L267" i="4"/>
  <c r="H267" i="4"/>
  <c r="W266" i="4"/>
  <c r="Q266" i="4"/>
  <c r="L266" i="4"/>
  <c r="H266" i="4"/>
  <c r="W265" i="4"/>
  <c r="Q265" i="4"/>
  <c r="L265" i="4"/>
  <c r="H265" i="4"/>
  <c r="V264" i="4"/>
  <c r="U264" i="4"/>
  <c r="P264" i="4"/>
  <c r="O264" i="4"/>
  <c r="N264" i="4"/>
  <c r="K264" i="4"/>
  <c r="J264" i="4"/>
  <c r="G264" i="4"/>
  <c r="F264" i="4"/>
  <c r="W263" i="4"/>
  <c r="Q263" i="4"/>
  <c r="L263" i="4"/>
  <c r="H263" i="4"/>
  <c r="W262" i="4"/>
  <c r="Q262" i="4"/>
  <c r="L262" i="4"/>
  <c r="H262" i="4"/>
  <c r="W261" i="4"/>
  <c r="Q261" i="4"/>
  <c r="L261" i="4"/>
  <c r="H261" i="4"/>
  <c r="W260" i="4"/>
  <c r="Q260" i="4"/>
  <c r="L260" i="4"/>
  <c r="L259" i="4"/>
  <c r="H260" i="4"/>
  <c r="W259" i="4"/>
  <c r="Q259" i="4"/>
  <c r="H259" i="4"/>
  <c r="V258" i="4"/>
  <c r="U258" i="4"/>
  <c r="P258" i="4"/>
  <c r="O258" i="4"/>
  <c r="N258" i="4"/>
  <c r="K258" i="4"/>
  <c r="J258" i="4"/>
  <c r="G258" i="4"/>
  <c r="F258" i="4"/>
  <c r="W257" i="4"/>
  <c r="Q257" i="4"/>
  <c r="Q253" i="4"/>
  <c r="Q254" i="4"/>
  <c r="Q255" i="4"/>
  <c r="Q256" i="4"/>
  <c r="L257" i="4"/>
  <c r="H257" i="4"/>
  <c r="W256" i="4"/>
  <c r="L256" i="4"/>
  <c r="H256" i="4"/>
  <c r="W255" i="4"/>
  <c r="L255" i="4"/>
  <c r="H255" i="4"/>
  <c r="W254" i="4"/>
  <c r="L254" i="4"/>
  <c r="H254" i="4"/>
  <c r="W253" i="4"/>
  <c r="L253" i="4"/>
  <c r="H253" i="4"/>
  <c r="V252" i="4"/>
  <c r="U252" i="4"/>
  <c r="P252" i="4"/>
  <c r="O252" i="4"/>
  <c r="N252" i="4"/>
  <c r="K252" i="4"/>
  <c r="J252" i="4"/>
  <c r="G252" i="4"/>
  <c r="F252" i="4"/>
  <c r="W251" i="4"/>
  <c r="Q251" i="4"/>
  <c r="L251" i="4"/>
  <c r="H251" i="4"/>
  <c r="W250" i="4"/>
  <c r="Q250" i="4"/>
  <c r="L250" i="4"/>
  <c r="H250" i="4"/>
  <c r="W249" i="4"/>
  <c r="Q249" i="4"/>
  <c r="L249" i="4"/>
  <c r="H249" i="4"/>
  <c r="W248" i="4"/>
  <c r="Q248" i="4"/>
  <c r="Q252" i="4" s="1"/>
  <c r="R249" i="4" s="1"/>
  <c r="L248" i="4"/>
  <c r="H248" i="4"/>
  <c r="W247" i="4"/>
  <c r="Q247" i="4"/>
  <c r="L247" i="4"/>
  <c r="H247" i="4"/>
  <c r="V246" i="4"/>
  <c r="U246" i="4"/>
  <c r="P246" i="4"/>
  <c r="O246" i="4"/>
  <c r="N246" i="4"/>
  <c r="K246" i="4"/>
  <c r="J246" i="4"/>
  <c r="G246" i="4"/>
  <c r="F246" i="4"/>
  <c r="W245" i="4"/>
  <c r="Q245" i="4"/>
  <c r="L245" i="4"/>
  <c r="H245" i="4"/>
  <c r="W244" i="4"/>
  <c r="Q244" i="4"/>
  <c r="L244" i="4"/>
  <c r="H244" i="4"/>
  <c r="W243" i="4"/>
  <c r="Q243" i="4"/>
  <c r="L243" i="4"/>
  <c r="H243" i="4"/>
  <c r="W242" i="4"/>
  <c r="Q242" i="4"/>
  <c r="L242" i="4"/>
  <c r="H242" i="4"/>
  <c r="W241" i="4"/>
  <c r="Q241" i="4"/>
  <c r="L241" i="4"/>
  <c r="H241" i="4"/>
  <c r="V240" i="4"/>
  <c r="U240" i="4"/>
  <c r="W240" i="4" s="1"/>
  <c r="P240" i="4"/>
  <c r="O240" i="4"/>
  <c r="N240" i="4"/>
  <c r="K240" i="4"/>
  <c r="J240" i="4"/>
  <c r="G240" i="4"/>
  <c r="F240" i="4"/>
  <c r="W239" i="4"/>
  <c r="Q239" i="4"/>
  <c r="L239" i="4"/>
  <c r="H239" i="4"/>
  <c r="W238" i="4"/>
  <c r="Q238" i="4"/>
  <c r="L238" i="4"/>
  <c r="H238" i="4"/>
  <c r="W237" i="4"/>
  <c r="Q237" i="4"/>
  <c r="L237" i="4"/>
  <c r="H237" i="4"/>
  <c r="W236" i="4"/>
  <c r="Q236" i="4"/>
  <c r="L236" i="4"/>
  <c r="H236" i="4"/>
  <c r="W235" i="4"/>
  <c r="Q235" i="4"/>
  <c r="L235" i="4"/>
  <c r="H235" i="4"/>
  <c r="V234" i="4"/>
  <c r="U234" i="4"/>
  <c r="P234" i="4"/>
  <c r="O234" i="4"/>
  <c r="N234" i="4"/>
  <c r="K234" i="4"/>
  <c r="J234" i="4"/>
  <c r="G234" i="4"/>
  <c r="F234" i="4"/>
  <c r="W233" i="4"/>
  <c r="Q233" i="4"/>
  <c r="L233" i="4"/>
  <c r="H233" i="4"/>
  <c r="W232" i="4"/>
  <c r="Q232" i="4"/>
  <c r="L232" i="4"/>
  <c r="H232" i="4"/>
  <c r="W231" i="4"/>
  <c r="Q231" i="4"/>
  <c r="L231" i="4"/>
  <c r="H231" i="4"/>
  <c r="W230" i="4"/>
  <c r="Q230" i="4"/>
  <c r="L230" i="4"/>
  <c r="H230" i="4"/>
  <c r="W229" i="4"/>
  <c r="Q229" i="4"/>
  <c r="L229" i="4"/>
  <c r="H229" i="4"/>
  <c r="V228" i="4"/>
  <c r="U228" i="4"/>
  <c r="P228" i="4"/>
  <c r="O228" i="4"/>
  <c r="N228" i="4"/>
  <c r="K228" i="4"/>
  <c r="J228" i="4"/>
  <c r="G228" i="4"/>
  <c r="F228" i="4"/>
  <c r="W227" i="4"/>
  <c r="Q227" i="4"/>
  <c r="L227" i="4"/>
  <c r="H227" i="4"/>
  <c r="W226" i="4"/>
  <c r="Q226" i="4"/>
  <c r="L226" i="4"/>
  <c r="H226" i="4"/>
  <c r="W225" i="4"/>
  <c r="Q225" i="4"/>
  <c r="L225" i="4"/>
  <c r="H225" i="4"/>
  <c r="W224" i="4"/>
  <c r="Q224" i="4"/>
  <c r="L224" i="4"/>
  <c r="H224" i="4"/>
  <c r="W223" i="4"/>
  <c r="Q223" i="4"/>
  <c r="L223" i="4"/>
  <c r="H223" i="4"/>
  <c r="V222" i="4"/>
  <c r="U222" i="4"/>
  <c r="P222" i="4"/>
  <c r="O222" i="4"/>
  <c r="N222" i="4"/>
  <c r="K222" i="4"/>
  <c r="J222" i="4"/>
  <c r="G222" i="4"/>
  <c r="F222" i="4"/>
  <c r="W221" i="4"/>
  <c r="Q221" i="4"/>
  <c r="L221" i="4"/>
  <c r="H221" i="4"/>
  <c r="W220" i="4"/>
  <c r="Q220" i="4"/>
  <c r="L220" i="4"/>
  <c r="H220" i="4"/>
  <c r="W219" i="4"/>
  <c r="Q219" i="4"/>
  <c r="L219" i="4"/>
  <c r="H219" i="4"/>
  <c r="W218" i="4"/>
  <c r="Q218" i="4"/>
  <c r="L218" i="4"/>
  <c r="H218" i="4"/>
  <c r="W217" i="4"/>
  <c r="Q217" i="4"/>
  <c r="L217" i="4"/>
  <c r="H217" i="4"/>
  <c r="V216" i="4"/>
  <c r="U216" i="4"/>
  <c r="P216" i="4"/>
  <c r="O216" i="4"/>
  <c r="N216" i="4"/>
  <c r="K216" i="4"/>
  <c r="J216" i="4"/>
  <c r="G216" i="4"/>
  <c r="F216" i="4"/>
  <c r="W215" i="4"/>
  <c r="Q215" i="4"/>
  <c r="L215" i="4"/>
  <c r="H215" i="4"/>
  <c r="W214" i="4"/>
  <c r="Q214" i="4"/>
  <c r="L214" i="4"/>
  <c r="H214" i="4"/>
  <c r="W213" i="4"/>
  <c r="Q213" i="4"/>
  <c r="L213" i="4"/>
  <c r="H213" i="4"/>
  <c r="W212" i="4"/>
  <c r="Q212" i="4"/>
  <c r="L212" i="4"/>
  <c r="H212" i="4"/>
  <c r="W211" i="4"/>
  <c r="Q211" i="4"/>
  <c r="L211" i="4"/>
  <c r="H211" i="4"/>
  <c r="V210" i="4"/>
  <c r="U210" i="4"/>
  <c r="P210" i="4"/>
  <c r="O210" i="4"/>
  <c r="N210" i="4"/>
  <c r="K210" i="4"/>
  <c r="J210" i="4"/>
  <c r="G210" i="4"/>
  <c r="F210" i="4"/>
  <c r="W209" i="4"/>
  <c r="Q209" i="4"/>
  <c r="L209" i="4"/>
  <c r="H209" i="4"/>
  <c r="W208" i="4"/>
  <c r="Q208" i="4"/>
  <c r="L208" i="4"/>
  <c r="H208" i="4"/>
  <c r="W207" i="4"/>
  <c r="Q207" i="4"/>
  <c r="L207" i="4"/>
  <c r="H207" i="4"/>
  <c r="W206" i="4"/>
  <c r="Q206" i="4"/>
  <c r="L206" i="4"/>
  <c r="H206" i="4"/>
  <c r="W205" i="4"/>
  <c r="Q205" i="4"/>
  <c r="L205" i="4"/>
  <c r="H205" i="4"/>
  <c r="V204" i="4"/>
  <c r="U204" i="4"/>
  <c r="P204" i="4"/>
  <c r="O204" i="4"/>
  <c r="N204" i="4"/>
  <c r="K204" i="4"/>
  <c r="J204" i="4"/>
  <c r="G204" i="4"/>
  <c r="F204" i="4"/>
  <c r="W203" i="4"/>
  <c r="Q203" i="4"/>
  <c r="L203" i="4"/>
  <c r="H203" i="4"/>
  <c r="W202" i="4"/>
  <c r="Q202" i="4"/>
  <c r="L202" i="4"/>
  <c r="H202" i="4"/>
  <c r="W201" i="4"/>
  <c r="Q201" i="4"/>
  <c r="L201" i="4"/>
  <c r="H201" i="4"/>
  <c r="W200" i="4"/>
  <c r="Q200" i="4"/>
  <c r="L200" i="4"/>
  <c r="H200" i="4"/>
  <c r="W199" i="4"/>
  <c r="Q199" i="4"/>
  <c r="L199" i="4"/>
  <c r="H199" i="4"/>
  <c r="V198" i="4"/>
  <c r="U198" i="4"/>
  <c r="P198" i="4"/>
  <c r="O198" i="4"/>
  <c r="N198" i="4"/>
  <c r="K198" i="4"/>
  <c r="J198" i="4"/>
  <c r="G198" i="4"/>
  <c r="F198" i="4"/>
  <c r="W197" i="4"/>
  <c r="Q197" i="4"/>
  <c r="L197" i="4"/>
  <c r="H197" i="4"/>
  <c r="W196" i="4"/>
  <c r="Q196" i="4"/>
  <c r="L196" i="4"/>
  <c r="H196" i="4"/>
  <c r="W195" i="4"/>
  <c r="Q195" i="4"/>
  <c r="L195" i="4"/>
  <c r="H195" i="4"/>
  <c r="W194" i="4"/>
  <c r="Q194" i="4"/>
  <c r="L194" i="4"/>
  <c r="H194" i="4"/>
  <c r="W193" i="4"/>
  <c r="Q193" i="4"/>
  <c r="L193" i="4"/>
  <c r="H193" i="4"/>
  <c r="V192" i="4"/>
  <c r="U192" i="4"/>
  <c r="W192" i="4" s="1"/>
  <c r="P192" i="4"/>
  <c r="O192" i="4"/>
  <c r="N192" i="4"/>
  <c r="K192" i="4"/>
  <c r="J192" i="4"/>
  <c r="G192" i="4"/>
  <c r="F192" i="4"/>
  <c r="W191" i="4"/>
  <c r="Q191" i="4"/>
  <c r="L191" i="4"/>
  <c r="H191" i="4"/>
  <c r="W190" i="4"/>
  <c r="Q190" i="4"/>
  <c r="L190" i="4"/>
  <c r="H190" i="4"/>
  <c r="W189" i="4"/>
  <c r="Q189" i="4"/>
  <c r="L189" i="4"/>
  <c r="H189" i="4"/>
  <c r="W188" i="4"/>
  <c r="Q188" i="4"/>
  <c r="L188" i="4"/>
  <c r="H188" i="4"/>
  <c r="W187" i="4"/>
  <c r="Q187" i="4"/>
  <c r="L187" i="4"/>
  <c r="H187" i="4"/>
  <c r="V186" i="4"/>
  <c r="U186" i="4"/>
  <c r="P186" i="4"/>
  <c r="O186" i="4"/>
  <c r="N186" i="4"/>
  <c r="K186" i="4"/>
  <c r="J186" i="4"/>
  <c r="G186" i="4"/>
  <c r="F186" i="4"/>
  <c r="W185" i="4"/>
  <c r="Q185" i="4"/>
  <c r="L185" i="4"/>
  <c r="H185" i="4"/>
  <c r="W184" i="4"/>
  <c r="Q184" i="4"/>
  <c r="L184" i="4"/>
  <c r="H184" i="4"/>
  <c r="W183" i="4"/>
  <c r="Q183" i="4"/>
  <c r="L183" i="4"/>
  <c r="H183" i="4"/>
  <c r="W182" i="4"/>
  <c r="Q182" i="4"/>
  <c r="L182" i="4"/>
  <c r="H182" i="4"/>
  <c r="W181" i="4"/>
  <c r="Q181" i="4"/>
  <c r="L181" i="4"/>
  <c r="H181" i="4"/>
  <c r="V180" i="4"/>
  <c r="U180" i="4"/>
  <c r="P180" i="4"/>
  <c r="O180" i="4"/>
  <c r="N180" i="4"/>
  <c r="K180" i="4"/>
  <c r="J180" i="4"/>
  <c r="G180" i="4"/>
  <c r="F180" i="4"/>
  <c r="W179" i="4"/>
  <c r="Q179" i="4"/>
  <c r="L179" i="4"/>
  <c r="H179" i="4"/>
  <c r="W178" i="4"/>
  <c r="Q178" i="4"/>
  <c r="L178" i="4"/>
  <c r="H178" i="4"/>
  <c r="W177" i="4"/>
  <c r="Q177" i="4"/>
  <c r="L177" i="4"/>
  <c r="H177" i="4"/>
  <c r="W176" i="4"/>
  <c r="Q176" i="4"/>
  <c r="L176" i="4"/>
  <c r="H176" i="4"/>
  <c r="W175" i="4"/>
  <c r="Q175" i="4"/>
  <c r="L175" i="4"/>
  <c r="H175" i="4"/>
  <c r="V174" i="4"/>
  <c r="U174" i="4"/>
  <c r="P174" i="4"/>
  <c r="O174" i="4"/>
  <c r="N174" i="4"/>
  <c r="K174" i="4"/>
  <c r="J174" i="4"/>
  <c r="G174" i="4"/>
  <c r="F174" i="4"/>
  <c r="W173" i="4"/>
  <c r="Q173" i="4"/>
  <c r="L173" i="4"/>
  <c r="H173" i="4"/>
  <c r="W172" i="4"/>
  <c r="Q172" i="4"/>
  <c r="L172" i="4"/>
  <c r="H172" i="4"/>
  <c r="W171" i="4"/>
  <c r="Q171" i="4"/>
  <c r="L171" i="4"/>
  <c r="H171" i="4"/>
  <c r="W170" i="4"/>
  <c r="Q170" i="4"/>
  <c r="L170" i="4"/>
  <c r="H170" i="4"/>
  <c r="W169" i="4"/>
  <c r="Q169" i="4"/>
  <c r="L169" i="4"/>
  <c r="H169" i="4"/>
  <c r="V168" i="4"/>
  <c r="U168" i="4"/>
  <c r="W168" i="4" s="1"/>
  <c r="P168" i="4"/>
  <c r="O168" i="4"/>
  <c r="N168" i="4"/>
  <c r="K168" i="4"/>
  <c r="J168" i="4"/>
  <c r="G168" i="4"/>
  <c r="F168" i="4"/>
  <c r="W167" i="4"/>
  <c r="Q167" i="4"/>
  <c r="L167" i="4"/>
  <c r="H167" i="4"/>
  <c r="W166" i="4"/>
  <c r="Q166" i="4"/>
  <c r="L166" i="4"/>
  <c r="H166" i="4"/>
  <c r="W165" i="4"/>
  <c r="Q165" i="4"/>
  <c r="L165" i="4"/>
  <c r="H165" i="4"/>
  <c r="W164" i="4"/>
  <c r="Q164" i="4"/>
  <c r="L164" i="4"/>
  <c r="H164" i="4"/>
  <c r="W163" i="4"/>
  <c r="Q163" i="4"/>
  <c r="L163" i="4"/>
  <c r="H163" i="4"/>
  <c r="V162" i="4"/>
  <c r="U162" i="4"/>
  <c r="P162" i="4"/>
  <c r="O162" i="4"/>
  <c r="N162" i="4"/>
  <c r="K162" i="4"/>
  <c r="J162" i="4"/>
  <c r="G162" i="4"/>
  <c r="F162" i="4"/>
  <c r="W161" i="4"/>
  <c r="Q161" i="4"/>
  <c r="L161" i="4"/>
  <c r="H161" i="4"/>
  <c r="W160" i="4"/>
  <c r="Q160" i="4"/>
  <c r="L160" i="4"/>
  <c r="H160" i="4"/>
  <c r="W159" i="4"/>
  <c r="Q159" i="4"/>
  <c r="L159" i="4"/>
  <c r="H159" i="4"/>
  <c r="W158" i="4"/>
  <c r="Q158" i="4"/>
  <c r="Q162" i="4" s="1"/>
  <c r="R157" i="4" s="1"/>
  <c r="L158" i="4"/>
  <c r="H158" i="4"/>
  <c r="W157" i="4"/>
  <c r="Q157" i="4"/>
  <c r="L157" i="4"/>
  <c r="H157" i="4"/>
  <c r="V156" i="4"/>
  <c r="U156" i="4"/>
  <c r="P156" i="4"/>
  <c r="O156" i="4"/>
  <c r="N156" i="4"/>
  <c r="K156" i="4"/>
  <c r="J156" i="4"/>
  <c r="G156" i="4"/>
  <c r="F156" i="4"/>
  <c r="W155" i="4"/>
  <c r="Q155" i="4"/>
  <c r="L155" i="4"/>
  <c r="H155" i="4"/>
  <c r="W154" i="4"/>
  <c r="Q154" i="4"/>
  <c r="L154" i="4"/>
  <c r="H154" i="4"/>
  <c r="W153" i="4"/>
  <c r="Q153" i="4"/>
  <c r="L153" i="4"/>
  <c r="H153" i="4"/>
  <c r="W152" i="4"/>
  <c r="Q152" i="4"/>
  <c r="L152" i="4"/>
  <c r="H152" i="4"/>
  <c r="W151" i="4"/>
  <c r="Q151" i="4"/>
  <c r="Q156" i="4" s="1"/>
  <c r="L151" i="4"/>
  <c r="H151" i="4"/>
  <c r="V150" i="4"/>
  <c r="U150" i="4"/>
  <c r="P150" i="4"/>
  <c r="O150" i="4"/>
  <c r="N150" i="4"/>
  <c r="K150" i="4"/>
  <c r="J150" i="4"/>
  <c r="G150" i="4"/>
  <c r="F150" i="4"/>
  <c r="W149" i="4"/>
  <c r="Q149" i="4"/>
  <c r="L149" i="4"/>
  <c r="H149" i="4"/>
  <c r="W148" i="4"/>
  <c r="Q148" i="4"/>
  <c r="L148" i="4"/>
  <c r="H148" i="4"/>
  <c r="W147" i="4"/>
  <c r="Q147" i="4"/>
  <c r="L147" i="4"/>
  <c r="H147" i="4"/>
  <c r="W146" i="4"/>
  <c r="Q146" i="4"/>
  <c r="L146" i="4"/>
  <c r="H146" i="4"/>
  <c r="W145" i="4"/>
  <c r="Q145" i="4"/>
  <c r="L145" i="4"/>
  <c r="H145" i="4"/>
  <c r="V144" i="4"/>
  <c r="U144" i="4"/>
  <c r="P144" i="4"/>
  <c r="O144" i="4"/>
  <c r="N144" i="4"/>
  <c r="K144" i="4"/>
  <c r="J144" i="4"/>
  <c r="G144" i="4"/>
  <c r="F144" i="4"/>
  <c r="W143" i="4"/>
  <c r="Q143" i="4"/>
  <c r="L143" i="4"/>
  <c r="H143" i="4"/>
  <c r="W142" i="4"/>
  <c r="Q142" i="4"/>
  <c r="L142" i="4"/>
  <c r="H142" i="4"/>
  <c r="W141" i="4"/>
  <c r="Q141" i="4"/>
  <c r="L141" i="4"/>
  <c r="H141" i="4"/>
  <c r="W140" i="4"/>
  <c r="Q140" i="4"/>
  <c r="L140" i="4"/>
  <c r="H140" i="4"/>
  <c r="W139" i="4"/>
  <c r="Q139" i="4"/>
  <c r="L139" i="4"/>
  <c r="H139" i="4"/>
  <c r="V138" i="4"/>
  <c r="U138" i="4"/>
  <c r="P138" i="4"/>
  <c r="O138" i="4"/>
  <c r="N138" i="4"/>
  <c r="K138" i="4"/>
  <c r="J138" i="4"/>
  <c r="G138" i="4"/>
  <c r="F138" i="4"/>
  <c r="W137" i="4"/>
  <c r="Q137" i="4"/>
  <c r="L137" i="4"/>
  <c r="H137" i="4"/>
  <c r="W136" i="4"/>
  <c r="Q136" i="4"/>
  <c r="L136" i="4"/>
  <c r="H136" i="4"/>
  <c r="W135" i="4"/>
  <c r="Q135" i="4"/>
  <c r="L135" i="4"/>
  <c r="H135" i="4"/>
  <c r="W134" i="4"/>
  <c r="Q134" i="4"/>
  <c r="L134" i="4"/>
  <c r="H134" i="4"/>
  <c r="W133" i="4"/>
  <c r="Q133" i="4"/>
  <c r="L133" i="4"/>
  <c r="H133" i="4"/>
  <c r="V132" i="4"/>
  <c r="U132" i="4"/>
  <c r="P132" i="4"/>
  <c r="O132" i="4"/>
  <c r="N132" i="4"/>
  <c r="K132" i="4"/>
  <c r="J132" i="4"/>
  <c r="G132" i="4"/>
  <c r="F132" i="4"/>
  <c r="W131" i="4"/>
  <c r="Q131" i="4"/>
  <c r="L131" i="4"/>
  <c r="H131" i="4"/>
  <c r="W130" i="4"/>
  <c r="Q130" i="4"/>
  <c r="L130" i="4"/>
  <c r="H130" i="4"/>
  <c r="W129" i="4"/>
  <c r="Q129" i="4"/>
  <c r="L129" i="4"/>
  <c r="H129" i="4"/>
  <c r="W128" i="4"/>
  <c r="Q128" i="4"/>
  <c r="L128" i="4"/>
  <c r="H128" i="4"/>
  <c r="W127" i="4"/>
  <c r="Q127" i="4"/>
  <c r="L127" i="4"/>
  <c r="H127" i="4"/>
  <c r="V126" i="4"/>
  <c r="U126" i="4"/>
  <c r="P126" i="4"/>
  <c r="O126" i="4"/>
  <c r="N126" i="4"/>
  <c r="K126" i="4"/>
  <c r="J126" i="4"/>
  <c r="G126" i="4"/>
  <c r="F126" i="4"/>
  <c r="W125" i="4"/>
  <c r="Q125" i="4"/>
  <c r="L125" i="4"/>
  <c r="H125" i="4"/>
  <c r="W124" i="4"/>
  <c r="Q124" i="4"/>
  <c r="L124" i="4"/>
  <c r="H124" i="4"/>
  <c r="W123" i="4"/>
  <c r="Q123" i="4"/>
  <c r="L123" i="4"/>
  <c r="H123" i="4"/>
  <c r="W122" i="4"/>
  <c r="Q122" i="4"/>
  <c r="L122" i="4"/>
  <c r="H122" i="4"/>
  <c r="W121" i="4"/>
  <c r="Q121" i="4"/>
  <c r="Q126" i="4" s="1"/>
  <c r="R123" i="4" s="1"/>
  <c r="L121" i="4"/>
  <c r="H121" i="4"/>
  <c r="V120" i="4"/>
  <c r="U120" i="4"/>
  <c r="P120" i="4"/>
  <c r="O120" i="4"/>
  <c r="N120" i="4"/>
  <c r="K120" i="4"/>
  <c r="J120" i="4"/>
  <c r="G120" i="4"/>
  <c r="F120" i="4"/>
  <c r="W119" i="4"/>
  <c r="Q119" i="4"/>
  <c r="L119" i="4"/>
  <c r="H119" i="4"/>
  <c r="W118" i="4"/>
  <c r="Q118" i="4"/>
  <c r="L118" i="4"/>
  <c r="H118" i="4"/>
  <c r="W117" i="4"/>
  <c r="Q117" i="4"/>
  <c r="L117" i="4"/>
  <c r="H117" i="4"/>
  <c r="W116" i="4"/>
  <c r="Q116" i="4"/>
  <c r="L116" i="4"/>
  <c r="H116" i="4"/>
  <c r="W115" i="4"/>
  <c r="Q115" i="4"/>
  <c r="L115" i="4"/>
  <c r="H115" i="4"/>
  <c r="V114" i="4"/>
  <c r="U114" i="4"/>
  <c r="P114" i="4"/>
  <c r="O114" i="4"/>
  <c r="N114" i="4"/>
  <c r="K114" i="4"/>
  <c r="J114" i="4"/>
  <c r="G114" i="4"/>
  <c r="F114" i="4"/>
  <c r="W113" i="4"/>
  <c r="Q113" i="4"/>
  <c r="L113" i="4"/>
  <c r="H113" i="4"/>
  <c r="W112" i="4"/>
  <c r="Q112" i="4"/>
  <c r="L112" i="4"/>
  <c r="H112" i="4"/>
  <c r="W111" i="4"/>
  <c r="Q111" i="4"/>
  <c r="L111" i="4"/>
  <c r="H111" i="4"/>
  <c r="W110" i="4"/>
  <c r="Q110" i="4"/>
  <c r="L110" i="4"/>
  <c r="H110" i="4"/>
  <c r="W109" i="4"/>
  <c r="Q109" i="4"/>
  <c r="L109" i="4"/>
  <c r="H109" i="4"/>
  <c r="V108" i="4"/>
  <c r="U108" i="4"/>
  <c r="P108" i="4"/>
  <c r="O108" i="4"/>
  <c r="N108" i="4"/>
  <c r="K108" i="4"/>
  <c r="J108" i="4"/>
  <c r="G108" i="4"/>
  <c r="F108" i="4"/>
  <c r="W107" i="4"/>
  <c r="Q107" i="4"/>
  <c r="L107" i="4"/>
  <c r="H107" i="4"/>
  <c r="W106" i="4"/>
  <c r="Q106" i="4"/>
  <c r="L106" i="4"/>
  <c r="H106" i="4"/>
  <c r="W105" i="4"/>
  <c r="Q105" i="4"/>
  <c r="L105" i="4"/>
  <c r="H105" i="4"/>
  <c r="W104" i="4"/>
  <c r="Q104" i="4"/>
  <c r="L104" i="4"/>
  <c r="H104" i="4"/>
  <c r="W103" i="4"/>
  <c r="Q103" i="4"/>
  <c r="L103" i="4"/>
  <c r="H103" i="4"/>
  <c r="V102" i="4"/>
  <c r="U102" i="4"/>
  <c r="P102" i="4"/>
  <c r="O102" i="4"/>
  <c r="N102" i="4"/>
  <c r="K102" i="4"/>
  <c r="J102" i="4"/>
  <c r="G102" i="4"/>
  <c r="F102" i="4"/>
  <c r="W101" i="4"/>
  <c r="Q101" i="4"/>
  <c r="L101" i="4"/>
  <c r="H101" i="4"/>
  <c r="W100" i="4"/>
  <c r="Q100" i="4"/>
  <c r="L100" i="4"/>
  <c r="H100" i="4"/>
  <c r="W99" i="4"/>
  <c r="Q99" i="4"/>
  <c r="L99" i="4"/>
  <c r="H99" i="4"/>
  <c r="W98" i="4"/>
  <c r="Q98" i="4"/>
  <c r="L98" i="4"/>
  <c r="H98" i="4"/>
  <c r="W97" i="4"/>
  <c r="Q97" i="4"/>
  <c r="L97" i="4"/>
  <c r="H97" i="4"/>
  <c r="V96" i="4"/>
  <c r="U96" i="4"/>
  <c r="P96" i="4"/>
  <c r="O96" i="4"/>
  <c r="N96" i="4"/>
  <c r="K96" i="4"/>
  <c r="J96" i="4"/>
  <c r="G96" i="4"/>
  <c r="F96" i="4"/>
  <c r="W95" i="4"/>
  <c r="Q95" i="4"/>
  <c r="L95" i="4"/>
  <c r="H95" i="4"/>
  <c r="W94" i="4"/>
  <c r="Q94" i="4"/>
  <c r="L94" i="4"/>
  <c r="H94" i="4"/>
  <c r="W93" i="4"/>
  <c r="Q93" i="4"/>
  <c r="L93" i="4"/>
  <c r="H93" i="4"/>
  <c r="W92" i="4"/>
  <c r="Q92" i="4"/>
  <c r="L92" i="4"/>
  <c r="H92" i="4"/>
  <c r="W91" i="4"/>
  <c r="Q91" i="4"/>
  <c r="L91" i="4"/>
  <c r="H91" i="4"/>
  <c r="V90" i="4"/>
  <c r="U90" i="4"/>
  <c r="P90" i="4"/>
  <c r="O90" i="4"/>
  <c r="N90" i="4"/>
  <c r="K90" i="4"/>
  <c r="J90" i="4"/>
  <c r="G90" i="4"/>
  <c r="F90" i="4"/>
  <c r="W89" i="4"/>
  <c r="Q89" i="4"/>
  <c r="L89" i="4"/>
  <c r="H89" i="4"/>
  <c r="W88" i="4"/>
  <c r="Q88" i="4"/>
  <c r="L88" i="4"/>
  <c r="H88" i="4"/>
  <c r="W87" i="4"/>
  <c r="Q87" i="4"/>
  <c r="L87" i="4"/>
  <c r="H87" i="4"/>
  <c r="W86" i="4"/>
  <c r="Q86" i="4"/>
  <c r="L86" i="4"/>
  <c r="H86" i="4"/>
  <c r="W85" i="4"/>
  <c r="Q85" i="4"/>
  <c r="L85" i="4"/>
  <c r="H85" i="4"/>
  <c r="V84" i="4"/>
  <c r="U84" i="4"/>
  <c r="P84" i="4"/>
  <c r="O84" i="4"/>
  <c r="N84" i="4"/>
  <c r="K84" i="4"/>
  <c r="J84" i="4"/>
  <c r="G84" i="4"/>
  <c r="F84" i="4"/>
  <c r="W83" i="4"/>
  <c r="Q83" i="4"/>
  <c r="L83" i="4"/>
  <c r="H83" i="4"/>
  <c r="W82" i="4"/>
  <c r="Q82" i="4"/>
  <c r="L82" i="4"/>
  <c r="H82" i="4"/>
  <c r="W81" i="4"/>
  <c r="Q81" i="4"/>
  <c r="L81" i="4"/>
  <c r="H81" i="4"/>
  <c r="W80" i="4"/>
  <c r="Q80" i="4"/>
  <c r="L80" i="4"/>
  <c r="H80" i="4"/>
  <c r="W79" i="4"/>
  <c r="Q79" i="4"/>
  <c r="L79" i="4"/>
  <c r="H79" i="4"/>
  <c r="V78" i="4"/>
  <c r="U78" i="4"/>
  <c r="P78" i="4"/>
  <c r="O78" i="4"/>
  <c r="N78" i="4"/>
  <c r="K78" i="4"/>
  <c r="J78" i="4"/>
  <c r="G78" i="4"/>
  <c r="F78" i="4"/>
  <c r="W77" i="4"/>
  <c r="Q77" i="4"/>
  <c r="L77" i="4"/>
  <c r="H77" i="4"/>
  <c r="W76" i="4"/>
  <c r="Q76" i="4"/>
  <c r="L76" i="4"/>
  <c r="H76" i="4"/>
  <c r="W75" i="4"/>
  <c r="Q75" i="4"/>
  <c r="L75" i="4"/>
  <c r="H75" i="4"/>
  <c r="W74" i="4"/>
  <c r="Q74" i="4"/>
  <c r="L74" i="4"/>
  <c r="H74" i="4"/>
  <c r="W73" i="4"/>
  <c r="Q73" i="4"/>
  <c r="L73" i="4"/>
  <c r="H73" i="4"/>
  <c r="V72" i="4"/>
  <c r="U72" i="4"/>
  <c r="P72" i="4"/>
  <c r="O72" i="4"/>
  <c r="N72" i="4"/>
  <c r="K72" i="4"/>
  <c r="J72" i="4"/>
  <c r="G72" i="4"/>
  <c r="F72" i="4"/>
  <c r="W71" i="4"/>
  <c r="Q71" i="4"/>
  <c r="L71" i="4"/>
  <c r="H71" i="4"/>
  <c r="W70" i="4"/>
  <c r="Q70" i="4"/>
  <c r="L70" i="4"/>
  <c r="H70" i="4"/>
  <c r="W69" i="4"/>
  <c r="Q69" i="4"/>
  <c r="L69" i="4"/>
  <c r="H69" i="4"/>
  <c r="W68" i="4"/>
  <c r="Q68" i="4"/>
  <c r="L68" i="4"/>
  <c r="H68" i="4"/>
  <c r="W67" i="4"/>
  <c r="Q67" i="4"/>
  <c r="L67" i="4"/>
  <c r="H67" i="4"/>
  <c r="V66" i="4"/>
  <c r="U66" i="4"/>
  <c r="P66" i="4"/>
  <c r="O66" i="4"/>
  <c r="N66" i="4"/>
  <c r="K66" i="4"/>
  <c r="J66" i="4"/>
  <c r="G66" i="4"/>
  <c r="F66" i="4"/>
  <c r="W65" i="4"/>
  <c r="Q65" i="4"/>
  <c r="L65" i="4"/>
  <c r="H65" i="4"/>
  <c r="W64" i="4"/>
  <c r="Q64" i="4"/>
  <c r="L64" i="4"/>
  <c r="H64" i="4"/>
  <c r="W63" i="4"/>
  <c r="Q63" i="4"/>
  <c r="L63" i="4"/>
  <c r="H63" i="4"/>
  <c r="W62" i="4"/>
  <c r="Q62" i="4"/>
  <c r="L62" i="4"/>
  <c r="H62" i="4"/>
  <c r="W61" i="4"/>
  <c r="Q61" i="4"/>
  <c r="L61" i="4"/>
  <c r="H61" i="4"/>
  <c r="V60" i="4"/>
  <c r="U60" i="4"/>
  <c r="P60" i="4"/>
  <c r="O60" i="4"/>
  <c r="N60" i="4"/>
  <c r="K60" i="4"/>
  <c r="J60" i="4"/>
  <c r="G60" i="4"/>
  <c r="F60" i="4"/>
  <c r="W59" i="4"/>
  <c r="Q59" i="4"/>
  <c r="L59" i="4"/>
  <c r="H59" i="4"/>
  <c r="W58" i="4"/>
  <c r="Q58" i="4"/>
  <c r="L58" i="4"/>
  <c r="H58" i="4"/>
  <c r="W57" i="4"/>
  <c r="Q57" i="4"/>
  <c r="L57" i="4"/>
  <c r="H57" i="4"/>
  <c r="W56" i="4"/>
  <c r="Q56" i="4"/>
  <c r="L56" i="4"/>
  <c r="H56" i="4"/>
  <c r="W55" i="4"/>
  <c r="Q55" i="4"/>
  <c r="L55" i="4"/>
  <c r="H55" i="4"/>
  <c r="V54" i="4"/>
  <c r="U54" i="4"/>
  <c r="P54" i="4"/>
  <c r="O54" i="4"/>
  <c r="N54" i="4"/>
  <c r="K54" i="4"/>
  <c r="J54" i="4"/>
  <c r="G54" i="4"/>
  <c r="F54" i="4"/>
  <c r="W53" i="4"/>
  <c r="Q53" i="4"/>
  <c r="L53" i="4"/>
  <c r="H53" i="4"/>
  <c r="W52" i="4"/>
  <c r="Q52" i="4"/>
  <c r="L52" i="4"/>
  <c r="H52" i="4"/>
  <c r="W51" i="4"/>
  <c r="Q51" i="4"/>
  <c r="L51" i="4"/>
  <c r="H51" i="4"/>
  <c r="W50" i="4"/>
  <c r="Q50" i="4"/>
  <c r="L50" i="4"/>
  <c r="H50" i="4"/>
  <c r="H49" i="4"/>
  <c r="W49" i="4"/>
  <c r="Q49" i="4"/>
  <c r="L49" i="4"/>
  <c r="V48" i="4"/>
  <c r="U48" i="4"/>
  <c r="P48" i="4"/>
  <c r="O48" i="4"/>
  <c r="N48" i="4"/>
  <c r="K48" i="4"/>
  <c r="J48" i="4"/>
  <c r="G48" i="4"/>
  <c r="F48" i="4"/>
  <c r="W47" i="4"/>
  <c r="Q47" i="4"/>
  <c r="L47" i="4"/>
  <c r="H47" i="4"/>
  <c r="W46" i="4"/>
  <c r="Q46" i="4"/>
  <c r="L46" i="4"/>
  <c r="H46" i="4"/>
  <c r="W45" i="4"/>
  <c r="Q45" i="4"/>
  <c r="L45" i="4"/>
  <c r="H45" i="4"/>
  <c r="W44" i="4"/>
  <c r="Q44" i="4"/>
  <c r="L44" i="4"/>
  <c r="H44" i="4"/>
  <c r="W43" i="4"/>
  <c r="Q43" i="4"/>
  <c r="L43" i="4"/>
  <c r="H43" i="4"/>
  <c r="V42" i="4"/>
  <c r="U42" i="4"/>
  <c r="P42" i="4"/>
  <c r="O42" i="4"/>
  <c r="N42" i="4"/>
  <c r="K42" i="4"/>
  <c r="J42" i="4"/>
  <c r="G42" i="4"/>
  <c r="F42" i="4"/>
  <c r="W41" i="4"/>
  <c r="Q41" i="4"/>
  <c r="L41" i="4"/>
  <c r="H41" i="4"/>
  <c r="W40" i="4"/>
  <c r="Q40" i="4"/>
  <c r="L40" i="4"/>
  <c r="H40" i="4"/>
  <c r="W39" i="4"/>
  <c r="Q39" i="4"/>
  <c r="L39" i="4"/>
  <c r="H39" i="4"/>
  <c r="W38" i="4"/>
  <c r="Q38" i="4"/>
  <c r="L38" i="4"/>
  <c r="H38" i="4"/>
  <c r="W37" i="4"/>
  <c r="Q37" i="4"/>
  <c r="L37" i="4"/>
  <c r="H37" i="4"/>
  <c r="V36" i="4"/>
  <c r="U36" i="4"/>
  <c r="P36" i="4"/>
  <c r="O36" i="4"/>
  <c r="N36" i="4"/>
  <c r="K36" i="4"/>
  <c r="J36" i="4"/>
  <c r="G36" i="4"/>
  <c r="F36" i="4"/>
  <c r="W35" i="4"/>
  <c r="Q35" i="4"/>
  <c r="L35" i="4"/>
  <c r="H35" i="4"/>
  <c r="W34" i="4"/>
  <c r="Q34" i="4"/>
  <c r="L34" i="4"/>
  <c r="H34" i="4"/>
  <c r="W33" i="4"/>
  <c r="Q33" i="4"/>
  <c r="L33" i="4"/>
  <c r="H33" i="4"/>
  <c r="W32" i="4"/>
  <c r="Q32" i="4"/>
  <c r="L32" i="4"/>
  <c r="H32" i="4"/>
  <c r="W31" i="4"/>
  <c r="Q31" i="4"/>
  <c r="L31" i="4"/>
  <c r="H31" i="4"/>
  <c r="V30" i="4"/>
  <c r="U30" i="4"/>
  <c r="P30" i="4"/>
  <c r="O30" i="4"/>
  <c r="N30" i="4"/>
  <c r="K30" i="4"/>
  <c r="J30" i="4"/>
  <c r="G30" i="4"/>
  <c r="F30" i="4"/>
  <c r="W29" i="4"/>
  <c r="Q29" i="4"/>
  <c r="L29" i="4"/>
  <c r="H29" i="4"/>
  <c r="W28" i="4"/>
  <c r="Q28" i="4"/>
  <c r="L28" i="4"/>
  <c r="H28" i="4"/>
  <c r="W27" i="4"/>
  <c r="Q27" i="4"/>
  <c r="L27" i="4"/>
  <c r="H27" i="4"/>
  <c r="W26" i="4"/>
  <c r="Q26" i="4"/>
  <c r="L26" i="4"/>
  <c r="H26" i="4"/>
  <c r="W25" i="4"/>
  <c r="Q25" i="4"/>
  <c r="L25" i="4"/>
  <c r="H25" i="4"/>
  <c r="V24" i="4"/>
  <c r="U24" i="4"/>
  <c r="P24" i="4"/>
  <c r="O24" i="4"/>
  <c r="N24" i="4"/>
  <c r="K24" i="4"/>
  <c r="J24" i="4"/>
  <c r="G24" i="4"/>
  <c r="F24" i="4"/>
  <c r="W23" i="4"/>
  <c r="Q23" i="4"/>
  <c r="L23" i="4"/>
  <c r="H23" i="4"/>
  <c r="W22" i="4"/>
  <c r="Q22" i="4"/>
  <c r="L22" i="4"/>
  <c r="H22" i="4"/>
  <c r="W21" i="4"/>
  <c r="Q21" i="4"/>
  <c r="L21" i="4"/>
  <c r="H21" i="4"/>
  <c r="W20" i="4"/>
  <c r="Q20" i="4"/>
  <c r="L20" i="4"/>
  <c r="H20" i="4"/>
  <c r="W19" i="4"/>
  <c r="Q19" i="4"/>
  <c r="L19" i="4"/>
  <c r="H19" i="4"/>
  <c r="V18" i="4"/>
  <c r="U18" i="4"/>
  <c r="P18" i="4"/>
  <c r="O18" i="4"/>
  <c r="N18" i="4"/>
  <c r="K18" i="4"/>
  <c r="J18" i="4"/>
  <c r="G18" i="4"/>
  <c r="F18" i="4"/>
  <c r="W17" i="4"/>
  <c r="Q17" i="4"/>
  <c r="L17" i="4"/>
  <c r="H17" i="4"/>
  <c r="W16" i="4"/>
  <c r="Q16" i="4"/>
  <c r="L16" i="4"/>
  <c r="H16" i="4"/>
  <c r="W15" i="4"/>
  <c r="Q15" i="4"/>
  <c r="L15" i="4"/>
  <c r="H15" i="4"/>
  <c r="W14" i="4"/>
  <c r="Q14" i="4"/>
  <c r="L14" i="4"/>
  <c r="H14" i="4"/>
  <c r="W13" i="4"/>
  <c r="Q13" i="4"/>
  <c r="L13" i="4"/>
  <c r="H13" i="4"/>
  <c r="A13" i="4"/>
  <c r="A19" i="4" s="1"/>
  <c r="A25" i="4" s="1"/>
  <c r="A31" i="4" s="1"/>
  <c r="A37" i="4" s="1"/>
  <c r="A43" i="4" s="1"/>
  <c r="A49" i="4" s="1"/>
  <c r="A55" i="4" s="1"/>
  <c r="A61" i="4" s="1"/>
  <c r="A67" i="4" s="1"/>
  <c r="A73" i="4" s="1"/>
  <c r="A79" i="4" s="1"/>
  <c r="A85" i="4" s="1"/>
  <c r="A91" i="4" s="1"/>
  <c r="A97" i="4" s="1"/>
  <c r="A103" i="4" s="1"/>
  <c r="A109" i="4" s="1"/>
  <c r="A115" i="4" s="1"/>
  <c r="A121" i="4" s="1"/>
  <c r="A127" i="4" s="1"/>
  <c r="A133" i="4" s="1"/>
  <c r="A139" i="4" s="1"/>
  <c r="A145" i="4" s="1"/>
  <c r="A151" i="4" s="1"/>
  <c r="A157" i="4" s="1"/>
  <c r="A163" i="4" s="1"/>
  <c r="A169" i="4" s="1"/>
  <c r="A175" i="4" s="1"/>
  <c r="A181" i="4" s="1"/>
  <c r="A187" i="4" s="1"/>
  <c r="A193" i="4" s="1"/>
  <c r="A199" i="4" s="1"/>
  <c r="A205" i="4" s="1"/>
  <c r="A211" i="4" s="1"/>
  <c r="A217" i="4" s="1"/>
  <c r="A223" i="4" s="1"/>
  <c r="A229" i="4" s="1"/>
  <c r="A235" i="4" s="1"/>
  <c r="A241" i="4" s="1"/>
  <c r="A247" i="4" s="1"/>
  <c r="A253" i="4" s="1"/>
  <c r="A259" i="4" s="1"/>
  <c r="A265" i="4" s="1"/>
  <c r="A271" i="4" s="1"/>
  <c r="A277" i="4" s="1"/>
  <c r="A283" i="4" s="1"/>
  <c r="A289" i="4" s="1"/>
  <c r="A295" i="4" s="1"/>
  <c r="A301" i="4" s="1"/>
  <c r="A307" i="4" s="1"/>
  <c r="A313" i="4" s="1"/>
  <c r="A319" i="4" s="1"/>
  <c r="A325" i="4" s="1"/>
  <c r="A331" i="4" s="1"/>
  <c r="A337" i="4" s="1"/>
  <c r="A343" i="4" s="1"/>
  <c r="A349" i="4" s="1"/>
  <c r="A355" i="4" s="1"/>
  <c r="A361" i="4" s="1"/>
  <c r="A367" i="4" s="1"/>
  <c r="A373" i="4" s="1"/>
  <c r="A379" i="4" s="1"/>
  <c r="A385" i="4" s="1"/>
  <c r="A391" i="4" s="1"/>
  <c r="A397" i="4" s="1"/>
  <c r="A403" i="4" s="1"/>
  <c r="A409" i="4" s="1"/>
  <c r="A415" i="4" s="1"/>
  <c r="A421" i="4" s="1"/>
  <c r="A427" i="4" s="1"/>
  <c r="A433" i="4" s="1"/>
  <c r="A439" i="4" s="1"/>
  <c r="A445" i="4" s="1"/>
  <c r="A451" i="4" s="1"/>
  <c r="P12" i="4"/>
  <c r="O12" i="4"/>
  <c r="AN12" i="4" s="1"/>
  <c r="K12" i="4"/>
  <c r="J12" i="4"/>
  <c r="G12" i="4"/>
  <c r="F12" i="4"/>
  <c r="W11" i="4"/>
  <c r="L11" i="4"/>
  <c r="H11" i="4"/>
  <c r="W10" i="4"/>
  <c r="L10" i="4"/>
  <c r="H10" i="4"/>
  <c r="W9" i="4"/>
  <c r="L9" i="4"/>
  <c r="W8" i="4"/>
  <c r="L8" i="4"/>
  <c r="H8" i="4"/>
  <c r="L7" i="4"/>
  <c r="H7" i="4"/>
  <c r="D86" i="3"/>
  <c r="D77" i="3"/>
  <c r="D88" i="3" s="1"/>
  <c r="C103" i="3" s="1"/>
  <c r="D49" i="3"/>
  <c r="D50" i="3" s="1"/>
  <c r="D60" i="3" s="1"/>
  <c r="C2" i="2"/>
  <c r="H318" i="4" l="1"/>
  <c r="L30" i="4"/>
  <c r="H60" i="4"/>
  <c r="I58" i="4" s="1"/>
  <c r="H204" i="4"/>
  <c r="I201" i="4" s="1"/>
  <c r="R263" i="4"/>
  <c r="M8" i="10"/>
  <c r="Q270" i="4"/>
  <c r="R267" i="4" s="1"/>
  <c r="Q402" i="4"/>
  <c r="Q174" i="4"/>
  <c r="R169" i="4" s="1"/>
  <c r="Q144" i="4"/>
  <c r="R143" i="4" s="1"/>
  <c r="L90" i="4"/>
  <c r="M86" i="4" s="1"/>
  <c r="Q114" i="4"/>
  <c r="R111" i="4" s="1"/>
  <c r="H174" i="4"/>
  <c r="I170" i="4" s="1"/>
  <c r="H366" i="4"/>
  <c r="I365" i="4" s="1"/>
  <c r="Q192" i="4"/>
  <c r="R190" i="4" s="1"/>
  <c r="P462" i="4"/>
  <c r="Q150" i="4"/>
  <c r="R146" i="4" s="1"/>
  <c r="L252" i="4"/>
  <c r="M249" i="4" s="1"/>
  <c r="H282" i="4"/>
  <c r="I278" i="4" s="1"/>
  <c r="L156" i="4"/>
  <c r="M152" i="4" s="1"/>
  <c r="V462" i="4"/>
  <c r="L96" i="4"/>
  <c r="M92" i="4" s="1"/>
  <c r="L384" i="4"/>
  <c r="M380" i="4" s="1"/>
  <c r="L126" i="4"/>
  <c r="M124" i="4" s="1"/>
  <c r="Q168" i="4"/>
  <c r="L234" i="4"/>
  <c r="K462" i="4"/>
  <c r="W84" i="4"/>
  <c r="Q264" i="4"/>
  <c r="S259" i="4" s="1"/>
  <c r="S264" i="4" s="1"/>
  <c r="W420" i="4"/>
  <c r="D5" i="2"/>
  <c r="H306" i="4"/>
  <c r="I304" i="4" s="1"/>
  <c r="Q342" i="4"/>
  <c r="R337" i="4" s="1"/>
  <c r="L372" i="4"/>
  <c r="M368" i="4" s="1"/>
  <c r="W120" i="4"/>
  <c r="H144" i="4"/>
  <c r="I143" i="4" s="1"/>
  <c r="W456" i="4"/>
  <c r="R187" i="4"/>
  <c r="Q234" i="4"/>
  <c r="R233" i="4" s="1"/>
  <c r="Q282" i="4"/>
  <c r="R281" i="4" s="1"/>
  <c r="H294" i="4"/>
  <c r="I291" i="4" s="1"/>
  <c r="W228" i="4"/>
  <c r="W276" i="4"/>
  <c r="L114" i="4"/>
  <c r="M112" i="4" s="1"/>
  <c r="W336" i="4"/>
  <c r="R125" i="4"/>
  <c r="L204" i="4"/>
  <c r="M201" i="4" s="1"/>
  <c r="Q294" i="4"/>
  <c r="R291" i="4" s="1"/>
  <c r="R159" i="4"/>
  <c r="W144" i="4"/>
  <c r="W318" i="4"/>
  <c r="W366" i="4"/>
  <c r="L408" i="4"/>
  <c r="M403" i="4" s="1"/>
  <c r="Q426" i="4"/>
  <c r="R425" i="4" s="1"/>
  <c r="Q354" i="4"/>
  <c r="R350" i="4" s="1"/>
  <c r="S169" i="4"/>
  <c r="T169" i="4" s="1"/>
  <c r="T174" i="4" s="1"/>
  <c r="R160" i="4"/>
  <c r="W102" i="4"/>
  <c r="Q276" i="4"/>
  <c r="R271" i="4" s="1"/>
  <c r="Q324" i="4"/>
  <c r="R323" i="4" s="1"/>
  <c r="Q372" i="4"/>
  <c r="R368" i="4" s="1"/>
  <c r="W438" i="4"/>
  <c r="F462" i="4"/>
  <c r="Q18" i="4"/>
  <c r="R15" i="4" s="1"/>
  <c r="L24" i="4"/>
  <c r="M20" i="4" s="1"/>
  <c r="Q42" i="4"/>
  <c r="R41" i="4" s="1"/>
  <c r="W60" i="4"/>
  <c r="H168" i="4"/>
  <c r="I163" i="4" s="1"/>
  <c r="L186" i="4"/>
  <c r="M184" i="4" s="1"/>
  <c r="Q72" i="4"/>
  <c r="S67" i="4" s="1"/>
  <c r="H84" i="4"/>
  <c r="I83" i="4" s="1"/>
  <c r="L102" i="4"/>
  <c r="M97" i="4" s="1"/>
  <c r="L216" i="4"/>
  <c r="M212" i="4" s="1"/>
  <c r="W414" i="4"/>
  <c r="H438" i="4"/>
  <c r="I435" i="4" s="1"/>
  <c r="L456" i="4"/>
  <c r="M452" i="4" s="1"/>
  <c r="H450" i="4"/>
  <c r="I445" i="4" s="1"/>
  <c r="H18" i="4"/>
  <c r="I17" i="4" s="1"/>
  <c r="W42" i="4"/>
  <c r="L84" i="4"/>
  <c r="M81" i="4" s="1"/>
  <c r="L132" i="4"/>
  <c r="M131" i="4" s="1"/>
  <c r="Q312" i="4"/>
  <c r="R309" i="4" s="1"/>
  <c r="H48" i="4"/>
  <c r="I44" i="4" s="1"/>
  <c r="S121" i="4"/>
  <c r="S126" i="4" s="1"/>
  <c r="W36" i="4"/>
  <c r="H336" i="4"/>
  <c r="I335" i="4" s="1"/>
  <c r="L402" i="4"/>
  <c r="M399" i="4" s="1"/>
  <c r="L12" i="4"/>
  <c r="M11" i="4" s="1"/>
  <c r="W162" i="4"/>
  <c r="W180" i="4"/>
  <c r="W461" i="4"/>
  <c r="H150" i="4"/>
  <c r="I146" i="4" s="1"/>
  <c r="L426" i="4"/>
  <c r="M422" i="4" s="1"/>
  <c r="H456" i="4"/>
  <c r="I452" i="4" s="1"/>
  <c r="Q186" i="4"/>
  <c r="S181" i="4" s="1"/>
  <c r="H414" i="4"/>
  <c r="I411" i="4" s="1"/>
  <c r="H372" i="4"/>
  <c r="I371" i="4" s="1"/>
  <c r="Q408" i="4"/>
  <c r="R404" i="4" s="1"/>
  <c r="H420" i="4"/>
  <c r="I417" i="4" s="1"/>
  <c r="L438" i="4"/>
  <c r="M435" i="4" s="1"/>
  <c r="R154" i="4"/>
  <c r="H354" i="4"/>
  <c r="I351" i="4" s="1"/>
  <c r="Q390" i="4"/>
  <c r="R387" i="4" s="1"/>
  <c r="W458" i="4"/>
  <c r="W132" i="4"/>
  <c r="W390" i="4"/>
  <c r="L108" i="4"/>
  <c r="M106" i="4" s="1"/>
  <c r="H300" i="4"/>
  <c r="I296" i="4" s="1"/>
  <c r="Q108" i="4"/>
  <c r="R103" i="4" s="1"/>
  <c r="H120" i="4"/>
  <c r="I118" i="4" s="1"/>
  <c r="W402" i="4"/>
  <c r="R248" i="4"/>
  <c r="R122" i="4"/>
  <c r="Q24" i="4"/>
  <c r="R23" i="4" s="1"/>
  <c r="H36" i="4"/>
  <c r="I32" i="4" s="1"/>
  <c r="H126" i="4"/>
  <c r="I124" i="4" s="1"/>
  <c r="L144" i="4"/>
  <c r="M140" i="4" s="1"/>
  <c r="W150" i="4"/>
  <c r="R158" i="4"/>
  <c r="S163" i="4"/>
  <c r="T163" i="4" s="1"/>
  <c r="T168" i="4" s="1"/>
  <c r="X168" i="4" s="1"/>
  <c r="H192" i="4"/>
  <c r="I191" i="4" s="1"/>
  <c r="W222" i="4"/>
  <c r="R250" i="4"/>
  <c r="Q258" i="4"/>
  <c r="R254" i="4" s="1"/>
  <c r="L264" i="4"/>
  <c r="M262" i="4" s="1"/>
  <c r="L300" i="4"/>
  <c r="M297" i="4" s="1"/>
  <c r="Q366" i="4"/>
  <c r="R362" i="4" s="1"/>
  <c r="H378" i="4"/>
  <c r="I377" i="4" s="1"/>
  <c r="W378" i="4"/>
  <c r="W396" i="4"/>
  <c r="M453" i="4"/>
  <c r="L48" i="4"/>
  <c r="M45" i="4" s="1"/>
  <c r="H102" i="4"/>
  <c r="I98" i="4" s="1"/>
  <c r="Q420" i="4"/>
  <c r="R415" i="4" s="1"/>
  <c r="R121" i="4"/>
  <c r="L54" i="4"/>
  <c r="M49" i="4" s="1"/>
  <c r="W48" i="4"/>
  <c r="Q54" i="4"/>
  <c r="S49" i="4" s="1"/>
  <c r="W72" i="4"/>
  <c r="H90" i="4"/>
  <c r="I85" i="4" s="1"/>
  <c r="Q120" i="4"/>
  <c r="S115" i="4" s="1"/>
  <c r="H156" i="4"/>
  <c r="I152" i="4" s="1"/>
  <c r="W204" i="4"/>
  <c r="H222" i="4"/>
  <c r="Q300" i="4"/>
  <c r="S295" i="4" s="1"/>
  <c r="R321" i="4"/>
  <c r="L330" i="4"/>
  <c r="M325" i="4" s="1"/>
  <c r="R245" i="4"/>
  <c r="H360" i="4"/>
  <c r="I357" i="4" s="1"/>
  <c r="W408" i="4"/>
  <c r="Q198" i="4"/>
  <c r="S193" i="4" s="1"/>
  <c r="S198" i="4" s="1"/>
  <c r="Q444" i="4"/>
  <c r="R443" i="4" s="1"/>
  <c r="H24" i="4"/>
  <c r="I21" i="4" s="1"/>
  <c r="W54" i="4"/>
  <c r="H72" i="4"/>
  <c r="I71" i="4" s="1"/>
  <c r="H114" i="4"/>
  <c r="H138" i="4"/>
  <c r="R166" i="4"/>
  <c r="W258" i="4"/>
  <c r="R260" i="4"/>
  <c r="R262" i="4"/>
  <c r="W282" i="4"/>
  <c r="W300" i="4"/>
  <c r="I313" i="4"/>
  <c r="I317" i="4"/>
  <c r="Q330" i="4"/>
  <c r="R328" i="4" s="1"/>
  <c r="L360" i="4"/>
  <c r="M359" i="4" s="1"/>
  <c r="M383" i="4"/>
  <c r="Q396" i="4"/>
  <c r="R391" i="4" s="1"/>
  <c r="H426" i="4"/>
  <c r="I421" i="4" s="1"/>
  <c r="M211" i="4"/>
  <c r="I409" i="4"/>
  <c r="R17" i="4"/>
  <c r="R16" i="4"/>
  <c r="R397" i="4"/>
  <c r="R399" i="4"/>
  <c r="R398" i="4"/>
  <c r="R400" i="4"/>
  <c r="R401" i="4"/>
  <c r="I315" i="4"/>
  <c r="I316" i="4"/>
  <c r="R164" i="4"/>
  <c r="R167" i="4"/>
  <c r="S247" i="4"/>
  <c r="W246" i="4"/>
  <c r="R251" i="4"/>
  <c r="I410" i="4"/>
  <c r="I169" i="4"/>
  <c r="Q216" i="4"/>
  <c r="R214" i="4" s="1"/>
  <c r="H270" i="4"/>
  <c r="I268" i="4" s="1"/>
  <c r="W360" i="4"/>
  <c r="S397" i="4"/>
  <c r="T397" i="4" s="1"/>
  <c r="T402" i="4" s="1"/>
  <c r="R242" i="4"/>
  <c r="W126" i="4"/>
  <c r="Q180" i="4"/>
  <c r="R175" i="4" s="1"/>
  <c r="W324" i="4"/>
  <c r="Q384" i="4"/>
  <c r="R379" i="4" s="1"/>
  <c r="I56" i="4"/>
  <c r="L150" i="4"/>
  <c r="M148" i="4" s="1"/>
  <c r="R259" i="4"/>
  <c r="R261" i="4"/>
  <c r="W156" i="4"/>
  <c r="Q450" i="4"/>
  <c r="R446" i="4" s="1"/>
  <c r="S229" i="4"/>
  <c r="S234" i="4" s="1"/>
  <c r="W114" i="4"/>
  <c r="R188" i="4"/>
  <c r="W294" i="4"/>
  <c r="S319" i="4"/>
  <c r="H402" i="4"/>
  <c r="I399" i="4" s="1"/>
  <c r="L228" i="4"/>
  <c r="M224" i="4" s="1"/>
  <c r="R244" i="4"/>
  <c r="R163" i="4"/>
  <c r="Q66" i="4"/>
  <c r="S61" i="4" s="1"/>
  <c r="Q96" i="4"/>
  <c r="R92" i="4" s="1"/>
  <c r="M247" i="4"/>
  <c r="L318" i="4"/>
  <c r="M317" i="4" s="1"/>
  <c r="L348" i="4"/>
  <c r="M346" i="4" s="1"/>
  <c r="Q30" i="4"/>
  <c r="R25" i="4" s="1"/>
  <c r="W108" i="4"/>
  <c r="S157" i="4"/>
  <c r="T157" i="4" s="1"/>
  <c r="T162" i="4" s="1"/>
  <c r="H342" i="4"/>
  <c r="I340" i="4" s="1"/>
  <c r="I298" i="4"/>
  <c r="Q306" i="4"/>
  <c r="R305" i="4" s="1"/>
  <c r="L420" i="4"/>
  <c r="M419" i="4" s="1"/>
  <c r="L222" i="4"/>
  <c r="M217" i="4" s="1"/>
  <c r="L288" i="4"/>
  <c r="M283" i="4" s="1"/>
  <c r="W372" i="4"/>
  <c r="L390" i="4"/>
  <c r="M386" i="4" s="1"/>
  <c r="L450" i="4"/>
  <c r="M449" i="4" s="1"/>
  <c r="R165" i="4"/>
  <c r="Q78" i="4"/>
  <c r="R73" i="4" s="1"/>
  <c r="W90" i="4"/>
  <c r="H132" i="4"/>
  <c r="I128" i="4" s="1"/>
  <c r="T259" i="4"/>
  <c r="T264" i="4" s="1"/>
  <c r="I314" i="4"/>
  <c r="I55" i="4"/>
  <c r="I59" i="4"/>
  <c r="R247" i="4"/>
  <c r="Q432" i="4"/>
  <c r="R430" i="4" s="1"/>
  <c r="W24" i="4"/>
  <c r="H96" i="4"/>
  <c r="R124" i="4"/>
  <c r="W138" i="4"/>
  <c r="R147" i="4"/>
  <c r="L432" i="4"/>
  <c r="M93" i="4"/>
  <c r="Q12" i="4"/>
  <c r="R9" i="4" s="1"/>
  <c r="H30" i="4"/>
  <c r="I26" i="4" s="1"/>
  <c r="Q48" i="4"/>
  <c r="R43" i="4" s="1"/>
  <c r="R161" i="4"/>
  <c r="H240" i="4"/>
  <c r="I238" i="4" s="1"/>
  <c r="H276" i="4"/>
  <c r="I272" i="4" s="1"/>
  <c r="Q288" i="4"/>
  <c r="R284" i="4" s="1"/>
  <c r="L312" i="4"/>
  <c r="M310" i="4" s="1"/>
  <c r="Q378" i="4"/>
  <c r="H390" i="4"/>
  <c r="W18" i="4"/>
  <c r="L36" i="4"/>
  <c r="M33" i="4" s="1"/>
  <c r="H42" i="4"/>
  <c r="Q132" i="4"/>
  <c r="R127" i="4" s="1"/>
  <c r="L138" i="4"/>
  <c r="M137" i="4" s="1"/>
  <c r="H162" i="4"/>
  <c r="I158" i="4" s="1"/>
  <c r="L174" i="4"/>
  <c r="M173" i="4" s="1"/>
  <c r="H228" i="4"/>
  <c r="I225" i="4" s="1"/>
  <c r="Q240" i="4"/>
  <c r="R238" i="4" s="1"/>
  <c r="L282" i="4"/>
  <c r="M279" i="4" s="1"/>
  <c r="H288" i="4"/>
  <c r="W306" i="4"/>
  <c r="W354" i="4"/>
  <c r="H396" i="4"/>
  <c r="I392" i="4" s="1"/>
  <c r="W444" i="4"/>
  <c r="W30" i="4"/>
  <c r="W186" i="4"/>
  <c r="W216" i="4"/>
  <c r="R241" i="4"/>
  <c r="R243" i="4"/>
  <c r="W252" i="4"/>
  <c r="W78" i="4"/>
  <c r="L192" i="4"/>
  <c r="M188" i="4" s="1"/>
  <c r="W198" i="4"/>
  <c r="W264" i="4"/>
  <c r="W348" i="4"/>
  <c r="M11" i="10"/>
  <c r="R152" i="4"/>
  <c r="S151" i="4"/>
  <c r="S156" i="4" s="1"/>
  <c r="R153" i="4"/>
  <c r="R155" i="4"/>
  <c r="M231" i="4"/>
  <c r="M229" i="4"/>
  <c r="M230" i="4"/>
  <c r="M232" i="4"/>
  <c r="M233" i="4"/>
  <c r="T193" i="4"/>
  <c r="T198" i="4" s="1"/>
  <c r="T121" i="4"/>
  <c r="T126" i="4" s="1"/>
  <c r="R265" i="4"/>
  <c r="D78" i="3"/>
  <c r="W234" i="4"/>
  <c r="W432" i="4"/>
  <c r="W450" i="4"/>
  <c r="M10" i="10"/>
  <c r="R269" i="4"/>
  <c r="R268" i="4"/>
  <c r="R266" i="4"/>
  <c r="Q438" i="4"/>
  <c r="R434" i="4" s="1"/>
  <c r="L18" i="4"/>
  <c r="Q456" i="4"/>
  <c r="W66" i="4"/>
  <c r="L258" i="4"/>
  <c r="M256" i="4" s="1"/>
  <c r="L270" i="4"/>
  <c r="M266" i="4" s="1"/>
  <c r="L306" i="4"/>
  <c r="M302" i="4" s="1"/>
  <c r="W426" i="4"/>
  <c r="M105" i="4"/>
  <c r="H264" i="4"/>
  <c r="I260" i="4" s="1"/>
  <c r="Q36" i="4"/>
  <c r="R31" i="4" s="1"/>
  <c r="Q102" i="4"/>
  <c r="R101" i="4" s="1"/>
  <c r="Q222" i="4"/>
  <c r="S217" i="4" s="1"/>
  <c r="Q228" i="4"/>
  <c r="H258" i="4"/>
  <c r="I257" i="4" s="1"/>
  <c r="L294" i="4"/>
  <c r="M291" i="4" s="1"/>
  <c r="L378" i="4"/>
  <c r="H384" i="4"/>
  <c r="I383" i="4" s="1"/>
  <c r="L396" i="4"/>
  <c r="M392" i="4" s="1"/>
  <c r="H444" i="4"/>
  <c r="I443" i="4" s="1"/>
  <c r="G462" i="4"/>
  <c r="H210" i="4"/>
  <c r="I206" i="4" s="1"/>
  <c r="H348" i="4"/>
  <c r="Q84" i="4"/>
  <c r="Q204" i="4"/>
  <c r="L210" i="4"/>
  <c r="M209" i="4" s="1"/>
  <c r="H216" i="4"/>
  <c r="I214" i="4" s="1"/>
  <c r="H234" i="4"/>
  <c r="W312" i="4"/>
  <c r="W330" i="4"/>
  <c r="Q360" i="4"/>
  <c r="S355" i="4" s="1"/>
  <c r="H432" i="4"/>
  <c r="I429" i="4" s="1"/>
  <c r="L444" i="4"/>
  <c r="M442" i="4" s="1"/>
  <c r="S168" i="4"/>
  <c r="R151" i="4"/>
  <c r="Q90" i="4"/>
  <c r="R87" i="4" s="1"/>
  <c r="L168" i="4"/>
  <c r="H198" i="4"/>
  <c r="I196" i="4" s="1"/>
  <c r="Q210" i="4"/>
  <c r="Q246" i="4"/>
  <c r="S241" i="4" s="1"/>
  <c r="T241" i="4" s="1"/>
  <c r="T246" i="4" s="1"/>
  <c r="L366" i="4"/>
  <c r="S265" i="4"/>
  <c r="L78" i="4"/>
  <c r="L198" i="4"/>
  <c r="M196" i="4" s="1"/>
  <c r="W210" i="4"/>
  <c r="L336" i="4"/>
  <c r="W342" i="4"/>
  <c r="R1431" i="5"/>
  <c r="R10" i="5" s="1"/>
  <c r="R273" i="4"/>
  <c r="H186" i="4"/>
  <c r="I181" i="4" s="1"/>
  <c r="H324" i="4"/>
  <c r="I322" i="4" s="1"/>
  <c r="J462" i="4"/>
  <c r="L459" i="4"/>
  <c r="R171" i="4"/>
  <c r="R172" i="4"/>
  <c r="R170" i="4"/>
  <c r="R365" i="4"/>
  <c r="I363" i="4"/>
  <c r="I361" i="4"/>
  <c r="I362" i="4"/>
  <c r="I364" i="4"/>
  <c r="I425" i="4"/>
  <c r="I203" i="4"/>
  <c r="I199" i="4"/>
  <c r="I200" i="4"/>
  <c r="L414" i="4"/>
  <c r="L342" i="4"/>
  <c r="M340" i="4" s="1"/>
  <c r="H330" i="4"/>
  <c r="I325" i="4" s="1"/>
  <c r="Q348" i="4"/>
  <c r="R343" i="4" s="1"/>
  <c r="M248" i="4"/>
  <c r="H459" i="4"/>
  <c r="R22" i="4"/>
  <c r="I301" i="4"/>
  <c r="I302" i="4"/>
  <c r="L66" i="4"/>
  <c r="L457" i="4"/>
  <c r="L162" i="4"/>
  <c r="M158" i="4" s="1"/>
  <c r="L180" i="4"/>
  <c r="M176" i="4" s="1"/>
  <c r="Q336" i="4"/>
  <c r="Q60" i="4"/>
  <c r="R58" i="4" s="1"/>
  <c r="H460" i="4"/>
  <c r="H312" i="4"/>
  <c r="I309" i="4" s="1"/>
  <c r="L324" i="4"/>
  <c r="M320" i="4" s="1"/>
  <c r="Q414" i="4"/>
  <c r="R412" i="4" s="1"/>
  <c r="M100" i="4"/>
  <c r="M101" i="4"/>
  <c r="M99" i="4"/>
  <c r="Q318" i="4"/>
  <c r="R315" i="4" s="1"/>
  <c r="L458" i="4"/>
  <c r="I173" i="4"/>
  <c r="I171" i="4"/>
  <c r="M27" i="4"/>
  <c r="M25" i="4"/>
  <c r="M28" i="4"/>
  <c r="M26" i="4"/>
  <c r="M29" i="4"/>
  <c r="H108" i="4"/>
  <c r="I103" i="4" s="1"/>
  <c r="Q458" i="4"/>
  <c r="Q460" i="4"/>
  <c r="H252" i="4"/>
  <c r="I350" i="4"/>
  <c r="R194" i="4"/>
  <c r="Q138" i="4"/>
  <c r="R134" i="4" s="1"/>
  <c r="L120" i="4"/>
  <c r="M118" i="4" s="1"/>
  <c r="L72" i="4"/>
  <c r="M69" i="4" s="1"/>
  <c r="L461" i="4"/>
  <c r="H78" i="4"/>
  <c r="I74" i="4" s="1"/>
  <c r="Q459" i="4"/>
  <c r="Q461" i="4"/>
  <c r="H461" i="4"/>
  <c r="H54" i="4"/>
  <c r="L60" i="4"/>
  <c r="M56" i="4" s="1"/>
  <c r="H66" i="4"/>
  <c r="H180" i="4"/>
  <c r="I176" i="4" s="1"/>
  <c r="R191" i="4"/>
  <c r="L240" i="4"/>
  <c r="M236" i="4" s="1"/>
  <c r="H246" i="4"/>
  <c r="I241" i="4" s="1"/>
  <c r="Q457" i="4"/>
  <c r="I172" i="4"/>
  <c r="W174" i="4"/>
  <c r="L246" i="4"/>
  <c r="M242" i="4" s="1"/>
  <c r="L42" i="4"/>
  <c r="M41" i="4" s="1"/>
  <c r="L460" i="4"/>
  <c r="L276" i="4"/>
  <c r="M393" i="4"/>
  <c r="W96" i="4"/>
  <c r="I166" i="4"/>
  <c r="W270" i="4"/>
  <c r="H408" i="4"/>
  <c r="I404" i="4" s="1"/>
  <c r="M191" i="4"/>
  <c r="L354" i="4"/>
  <c r="M349" i="4" s="1"/>
  <c r="N457" i="4"/>
  <c r="N462" i="4" s="1"/>
  <c r="D6" i="2" s="1"/>
  <c r="H457" i="4"/>
  <c r="H458" i="4"/>
  <c r="O462" i="4"/>
  <c r="H12" i="4"/>
  <c r="E13" i="10"/>
  <c r="W12" i="4"/>
  <c r="W457" i="4"/>
  <c r="W459" i="4"/>
  <c r="W460" i="4"/>
  <c r="U462" i="4"/>
  <c r="I455" i="4" l="1"/>
  <c r="S307" i="4"/>
  <c r="S312" i="4" s="1"/>
  <c r="M94" i="4"/>
  <c r="M95" i="4"/>
  <c r="I164" i="4"/>
  <c r="M91" i="4"/>
  <c r="R173" i="4"/>
  <c r="M139" i="4"/>
  <c r="S109" i="4"/>
  <c r="R109" i="4"/>
  <c r="M369" i="4"/>
  <c r="R310" i="4"/>
  <c r="R275" i="4"/>
  <c r="M381" i="4"/>
  <c r="S337" i="4"/>
  <c r="T337" i="4" s="1"/>
  <c r="T342" i="4" s="1"/>
  <c r="X342" i="4" s="1"/>
  <c r="R299" i="4"/>
  <c r="R298" i="4"/>
  <c r="I202" i="4"/>
  <c r="M125" i="4"/>
  <c r="I43" i="4"/>
  <c r="R140" i="4"/>
  <c r="M88" i="4"/>
  <c r="R338" i="4"/>
  <c r="M263" i="4"/>
  <c r="M109" i="4"/>
  <c r="R308" i="4"/>
  <c r="R112" i="4"/>
  <c r="R307" i="4"/>
  <c r="M142" i="4"/>
  <c r="M123" i="4"/>
  <c r="M260" i="4"/>
  <c r="R113" i="4"/>
  <c r="M141" i="4"/>
  <c r="M121" i="4"/>
  <c r="R139" i="4"/>
  <c r="R340" i="4"/>
  <c r="R339" i="4"/>
  <c r="M46" i="4"/>
  <c r="M371" i="4"/>
  <c r="R189" i="4"/>
  <c r="M203" i="4"/>
  <c r="R110" i="4"/>
  <c r="R142" i="4"/>
  <c r="M89" i="4"/>
  <c r="M187" i="4"/>
  <c r="R141" i="4"/>
  <c r="R341" i="4"/>
  <c r="M143" i="4"/>
  <c r="M261" i="4"/>
  <c r="S361" i="4"/>
  <c r="S139" i="4"/>
  <c r="S144" i="4" s="1"/>
  <c r="M79" i="4"/>
  <c r="M80" i="4"/>
  <c r="I57" i="4"/>
  <c r="S187" i="4"/>
  <c r="M122" i="4"/>
  <c r="R311" i="4"/>
  <c r="R274" i="4"/>
  <c r="M259" i="4"/>
  <c r="S385" i="4"/>
  <c r="T385" i="4" s="1"/>
  <c r="T390" i="4" s="1"/>
  <c r="X390" i="4" s="1"/>
  <c r="M82" i="4"/>
  <c r="W462" i="4"/>
  <c r="D10" i="2" s="1"/>
  <c r="M87" i="4"/>
  <c r="M85" i="4"/>
  <c r="R363" i="4"/>
  <c r="S271" i="4"/>
  <c r="M151" i="4"/>
  <c r="I277" i="4"/>
  <c r="M155" i="4"/>
  <c r="I418" i="4"/>
  <c r="S403" i="4"/>
  <c r="S408" i="4" s="1"/>
  <c r="M451" i="4"/>
  <c r="M7" i="4"/>
  <c r="R145" i="4"/>
  <c r="R99" i="4"/>
  <c r="X162" i="4"/>
  <c r="R39" i="4"/>
  <c r="I280" i="4"/>
  <c r="M171" i="4"/>
  <c r="S402" i="4"/>
  <c r="I370" i="4"/>
  <c r="M153" i="4"/>
  <c r="M145" i="4"/>
  <c r="M169" i="4"/>
  <c r="R441" i="4"/>
  <c r="S145" i="4"/>
  <c r="R287" i="4"/>
  <c r="I99" i="4"/>
  <c r="R149" i="4"/>
  <c r="R217" i="4"/>
  <c r="I290" i="4"/>
  <c r="R283" i="4"/>
  <c r="R197" i="4"/>
  <c r="I101" i="4"/>
  <c r="I281" i="4"/>
  <c r="I299" i="4"/>
  <c r="R40" i="4"/>
  <c r="I293" i="4"/>
  <c r="R195" i="4"/>
  <c r="M47" i="4"/>
  <c r="I355" i="4"/>
  <c r="M382" i="4"/>
  <c r="M379" i="4"/>
  <c r="M21" i="4"/>
  <c r="M251" i="4"/>
  <c r="R193" i="4"/>
  <c r="I454" i="4"/>
  <c r="M154" i="4"/>
  <c r="I289" i="4"/>
  <c r="I423" i="4"/>
  <c r="I292" i="4"/>
  <c r="M250" i="4"/>
  <c r="I424" i="4"/>
  <c r="R196" i="4"/>
  <c r="R148" i="4"/>
  <c r="M215" i="4"/>
  <c r="I141" i="4"/>
  <c r="R37" i="4"/>
  <c r="I279" i="4"/>
  <c r="M189" i="4"/>
  <c r="I303" i="4"/>
  <c r="M355" i="4"/>
  <c r="I422" i="4"/>
  <c r="R272" i="4"/>
  <c r="S103" i="4"/>
  <c r="T103" i="4" s="1"/>
  <c r="T108" i="4" s="1"/>
  <c r="X108" i="4" s="1"/>
  <c r="R278" i="4"/>
  <c r="I140" i="4"/>
  <c r="R293" i="4"/>
  <c r="R279" i="4"/>
  <c r="R386" i="4"/>
  <c r="M113" i="4"/>
  <c r="X402" i="4"/>
  <c r="R107" i="4"/>
  <c r="I142" i="4"/>
  <c r="I305" i="4"/>
  <c r="R21" i="4"/>
  <c r="S162" i="4"/>
  <c r="T151" i="4"/>
  <c r="T156" i="4" s="1"/>
  <c r="X156" i="4" s="1"/>
  <c r="M356" i="4"/>
  <c r="S277" i="4"/>
  <c r="S282" i="4" s="1"/>
  <c r="R388" i="4"/>
  <c r="R385" i="4"/>
  <c r="R285" i="4"/>
  <c r="R106" i="4"/>
  <c r="R277" i="4"/>
  <c r="R326" i="4"/>
  <c r="I367" i="4"/>
  <c r="M454" i="4"/>
  <c r="R105" i="4"/>
  <c r="I139" i="4"/>
  <c r="R14" i="4"/>
  <c r="R389" i="4"/>
  <c r="I68" i="4"/>
  <c r="R280" i="4"/>
  <c r="R104" i="4"/>
  <c r="I368" i="4"/>
  <c r="I369" i="4"/>
  <c r="M110" i="4"/>
  <c r="M111" i="4"/>
  <c r="M9" i="4"/>
  <c r="M147" i="4"/>
  <c r="I449" i="4"/>
  <c r="I415" i="4"/>
  <c r="M287" i="4"/>
  <c r="I295" i="4"/>
  <c r="R230" i="4"/>
  <c r="I297" i="4"/>
  <c r="R232" i="4"/>
  <c r="M183" i="4"/>
  <c r="I165" i="4"/>
  <c r="M149" i="4"/>
  <c r="R19" i="4"/>
  <c r="I447" i="4"/>
  <c r="M98" i="4"/>
  <c r="M199" i="4"/>
  <c r="I451" i="4"/>
  <c r="M406" i="4"/>
  <c r="R371" i="4"/>
  <c r="M22" i="4"/>
  <c r="S13" i="4"/>
  <c r="T13" i="4" s="1"/>
  <c r="T18" i="4" s="1"/>
  <c r="X18" i="4" s="1"/>
  <c r="M370" i="4"/>
  <c r="R320" i="4"/>
  <c r="M455" i="4"/>
  <c r="R295" i="4"/>
  <c r="R229" i="4"/>
  <c r="R13" i="4"/>
  <c r="M404" i="4"/>
  <c r="M213" i="4"/>
  <c r="M44" i="4"/>
  <c r="M10" i="4"/>
  <c r="M202" i="4"/>
  <c r="R367" i="4"/>
  <c r="M8" i="4"/>
  <c r="M214" i="4"/>
  <c r="M23" i="4"/>
  <c r="X174" i="4"/>
  <c r="I167" i="4"/>
  <c r="R98" i="4"/>
  <c r="R439" i="4"/>
  <c r="S174" i="4"/>
  <c r="M200" i="4"/>
  <c r="M308" i="4"/>
  <c r="M104" i="4"/>
  <c r="M83" i="4"/>
  <c r="M19" i="4"/>
  <c r="R297" i="4"/>
  <c r="R296" i="4"/>
  <c r="M313" i="4"/>
  <c r="R319" i="4"/>
  <c r="R322" i="4"/>
  <c r="R231" i="4"/>
  <c r="M367" i="4"/>
  <c r="M407" i="4"/>
  <c r="I123" i="4"/>
  <c r="I183" i="4"/>
  <c r="R289" i="4"/>
  <c r="M52" i="4"/>
  <c r="R292" i="4"/>
  <c r="R290" i="4"/>
  <c r="R235" i="4"/>
  <c r="S283" i="4"/>
  <c r="S288" i="4" s="1"/>
  <c r="M434" i="4"/>
  <c r="I122" i="4"/>
  <c r="S289" i="4"/>
  <c r="S294" i="4" s="1"/>
  <c r="S427" i="4"/>
  <c r="T427" i="4" s="1"/>
  <c r="T432" i="4" s="1"/>
  <c r="X432" i="4" s="1"/>
  <c r="R256" i="4"/>
  <c r="R117" i="4"/>
  <c r="I34" i="4"/>
  <c r="R20" i="4"/>
  <c r="R361" i="4"/>
  <c r="I376" i="4"/>
  <c r="R352" i="4"/>
  <c r="M401" i="4"/>
  <c r="M405" i="4"/>
  <c r="R406" i="4"/>
  <c r="I81" i="4"/>
  <c r="R421" i="4"/>
  <c r="R369" i="4"/>
  <c r="M424" i="4"/>
  <c r="R423" i="4"/>
  <c r="S19" i="4"/>
  <c r="T19" i="4" s="1"/>
  <c r="T24" i="4" s="1"/>
  <c r="X24" i="4" s="1"/>
  <c r="I145" i="4"/>
  <c r="R70" i="4"/>
  <c r="I35" i="4"/>
  <c r="I87" i="4"/>
  <c r="T229" i="4"/>
  <c r="T234" i="4" s="1"/>
  <c r="I373" i="4"/>
  <c r="I15" i="4"/>
  <c r="I29" i="4"/>
  <c r="R353" i="4"/>
  <c r="S421" i="4"/>
  <c r="T421" i="4" s="1"/>
  <c r="T426" i="4" s="1"/>
  <c r="X426" i="4" s="1"/>
  <c r="M421" i="4"/>
  <c r="R370" i="4"/>
  <c r="M425" i="4"/>
  <c r="R405" i="4"/>
  <c r="M437" i="4"/>
  <c r="R364" i="4"/>
  <c r="I448" i="4"/>
  <c r="M436" i="4"/>
  <c r="M423" i="4"/>
  <c r="I80" i="4"/>
  <c r="R118" i="4"/>
  <c r="I266" i="4"/>
  <c r="I86" i="4"/>
  <c r="R349" i="4"/>
  <c r="I16" i="4"/>
  <c r="R351" i="4"/>
  <c r="I79" i="4"/>
  <c r="R424" i="4"/>
  <c r="S367" i="4"/>
  <c r="M433" i="4"/>
  <c r="S349" i="4"/>
  <c r="M315" i="4"/>
  <c r="R237" i="4"/>
  <c r="M357" i="4"/>
  <c r="I82" i="4"/>
  <c r="R403" i="4"/>
  <c r="R407" i="4"/>
  <c r="R422" i="4"/>
  <c r="I453" i="4"/>
  <c r="M39" i="4"/>
  <c r="M358" i="4"/>
  <c r="I151" i="4"/>
  <c r="S120" i="4"/>
  <c r="T115" i="4"/>
  <c r="T120" i="4" s="1"/>
  <c r="X120" i="4" s="1"/>
  <c r="S186" i="4"/>
  <c r="T181" i="4"/>
  <c r="T186" i="4" s="1"/>
  <c r="X186" i="4" s="1"/>
  <c r="S54" i="4"/>
  <c r="T49" i="4"/>
  <c r="T54" i="4" s="1"/>
  <c r="X54" i="4" s="1"/>
  <c r="I332" i="4"/>
  <c r="I331" i="4"/>
  <c r="I334" i="4"/>
  <c r="I148" i="4"/>
  <c r="X234" i="4"/>
  <c r="I416" i="4"/>
  <c r="I13" i="4"/>
  <c r="I149" i="4"/>
  <c r="M296" i="4"/>
  <c r="I153" i="4"/>
  <c r="I437" i="4"/>
  <c r="M182" i="4"/>
  <c r="M185" i="4"/>
  <c r="M181" i="4"/>
  <c r="I419" i="4"/>
  <c r="I14" i="4"/>
  <c r="I349" i="4"/>
  <c r="I190" i="4"/>
  <c r="M35" i="4"/>
  <c r="M295" i="4"/>
  <c r="R212" i="4"/>
  <c r="M299" i="4"/>
  <c r="M298" i="4"/>
  <c r="I116" i="4"/>
  <c r="I47" i="4"/>
  <c r="R418" i="4"/>
  <c r="R344" i="4"/>
  <c r="I154" i="4"/>
  <c r="I333" i="4"/>
  <c r="M328" i="4"/>
  <c r="I117" i="4"/>
  <c r="S37" i="4"/>
  <c r="R38" i="4"/>
  <c r="I224" i="4"/>
  <c r="R10" i="4"/>
  <c r="I223" i="4"/>
  <c r="I119" i="4"/>
  <c r="R71" i="4"/>
  <c r="R419" i="4"/>
  <c r="M448" i="4"/>
  <c r="I46" i="4"/>
  <c r="I189" i="4"/>
  <c r="R416" i="4"/>
  <c r="I412" i="4"/>
  <c r="M326" i="4"/>
  <c r="M128" i="4"/>
  <c r="M129" i="4"/>
  <c r="M130" i="4"/>
  <c r="M127" i="4"/>
  <c r="I436" i="4"/>
  <c r="I433" i="4"/>
  <c r="R8" i="4"/>
  <c r="R7" i="4"/>
  <c r="R69" i="4"/>
  <c r="I352" i="4"/>
  <c r="R68" i="4"/>
  <c r="R359" i="4"/>
  <c r="S325" i="4"/>
  <c r="I187" i="4"/>
  <c r="I45" i="4"/>
  <c r="I434" i="4"/>
  <c r="I188" i="4"/>
  <c r="R417" i="4"/>
  <c r="I413" i="4"/>
  <c r="M329" i="4"/>
  <c r="S7" i="4"/>
  <c r="S12" i="4" s="1"/>
  <c r="R11" i="4"/>
  <c r="I147" i="4"/>
  <c r="R67" i="4"/>
  <c r="M286" i="4"/>
  <c r="I353" i="4"/>
  <c r="I155" i="4"/>
  <c r="X264" i="4"/>
  <c r="R383" i="4"/>
  <c r="I115" i="4"/>
  <c r="I356" i="4"/>
  <c r="S415" i="4"/>
  <c r="M398" i="4"/>
  <c r="M400" i="4"/>
  <c r="M397" i="4"/>
  <c r="I446" i="4"/>
  <c r="I265" i="4"/>
  <c r="M146" i="4"/>
  <c r="M71" i="4"/>
  <c r="I160" i="4"/>
  <c r="M107" i="4"/>
  <c r="M103" i="4"/>
  <c r="R185" i="4"/>
  <c r="R182" i="4"/>
  <c r="R183" i="4"/>
  <c r="R181" i="4"/>
  <c r="R184" i="4"/>
  <c r="R286" i="4"/>
  <c r="I131" i="4"/>
  <c r="I178" i="4"/>
  <c r="I76" i="4"/>
  <c r="S43" i="4"/>
  <c r="S48" i="4" s="1"/>
  <c r="M415" i="4"/>
  <c r="I338" i="4"/>
  <c r="I109" i="4"/>
  <c r="I111" i="4"/>
  <c r="M255" i="4"/>
  <c r="R442" i="4"/>
  <c r="M309" i="4"/>
  <c r="I375" i="4"/>
  <c r="I121" i="4"/>
  <c r="X126" i="4"/>
  <c r="S235" i="4"/>
  <c r="T235" i="4" s="1"/>
  <c r="T240" i="4" s="1"/>
  <c r="X240" i="4" s="1"/>
  <c r="I19" i="4"/>
  <c r="I22" i="4"/>
  <c r="R257" i="4"/>
  <c r="I110" i="4"/>
  <c r="I394" i="4"/>
  <c r="M221" i="4"/>
  <c r="R329" i="4"/>
  <c r="R325" i="4"/>
  <c r="R327" i="4"/>
  <c r="I33" i="4"/>
  <c r="I31" i="4"/>
  <c r="I97" i="4"/>
  <c r="R392" i="4"/>
  <c r="S391" i="4"/>
  <c r="R394" i="4"/>
  <c r="I217" i="4"/>
  <c r="I218" i="4"/>
  <c r="I221" i="4"/>
  <c r="I227" i="4"/>
  <c r="R236" i="4"/>
  <c r="S439" i="4"/>
  <c r="S444" i="4" s="1"/>
  <c r="I125" i="4"/>
  <c r="I89" i="4"/>
  <c r="M311" i="4"/>
  <c r="S246" i="4"/>
  <c r="R128" i="4"/>
  <c r="I27" i="4"/>
  <c r="I20" i="4"/>
  <c r="R239" i="4"/>
  <c r="I23" i="4"/>
  <c r="I88" i="4"/>
  <c r="R253" i="4"/>
  <c r="I226" i="4"/>
  <c r="S253" i="4"/>
  <c r="S258" i="4" s="1"/>
  <c r="R395" i="4"/>
  <c r="R440" i="4"/>
  <c r="I113" i="4"/>
  <c r="I358" i="4"/>
  <c r="I219" i="4"/>
  <c r="I129" i="4"/>
  <c r="I359" i="4"/>
  <c r="R62" i="4"/>
  <c r="M327" i="4"/>
  <c r="I137" i="4"/>
  <c r="I136" i="4"/>
  <c r="I133" i="4"/>
  <c r="I135" i="4"/>
  <c r="I134" i="4"/>
  <c r="I70" i="4"/>
  <c r="I67" i="4"/>
  <c r="I69" i="4"/>
  <c r="R49" i="4"/>
  <c r="R52" i="4"/>
  <c r="R50" i="4"/>
  <c r="R53" i="4"/>
  <c r="R51" i="4"/>
  <c r="M50" i="4"/>
  <c r="M51" i="4"/>
  <c r="M53" i="4"/>
  <c r="I25" i="4"/>
  <c r="R255" i="4"/>
  <c r="R393" i="4"/>
  <c r="I374" i="4"/>
  <c r="I220" i="4"/>
  <c r="I112" i="4"/>
  <c r="R119" i="4"/>
  <c r="R116" i="4"/>
  <c r="R115" i="4"/>
  <c r="I100" i="4"/>
  <c r="M43" i="4"/>
  <c r="I41" i="4"/>
  <c r="I38" i="4"/>
  <c r="I40" i="4"/>
  <c r="I39" i="4"/>
  <c r="I37" i="4"/>
  <c r="I401" i="4"/>
  <c r="M428" i="4"/>
  <c r="M431" i="4"/>
  <c r="M429" i="4"/>
  <c r="M427" i="4"/>
  <c r="M430" i="4"/>
  <c r="R373" i="4"/>
  <c r="R377" i="4"/>
  <c r="S373" i="4"/>
  <c r="R374" i="4"/>
  <c r="R375" i="4"/>
  <c r="M389" i="4"/>
  <c r="M387" i="4"/>
  <c r="M385" i="4"/>
  <c r="M344" i="4"/>
  <c r="M343" i="4"/>
  <c r="R94" i="4"/>
  <c r="I194" i="4"/>
  <c r="R358" i="4"/>
  <c r="I267" i="4"/>
  <c r="I236" i="4"/>
  <c r="I185" i="4"/>
  <c r="R429" i="4"/>
  <c r="R427" i="4"/>
  <c r="R431" i="4"/>
  <c r="R303" i="4"/>
  <c r="S301" i="4"/>
  <c r="R428" i="4"/>
  <c r="M347" i="4"/>
  <c r="I28" i="4"/>
  <c r="M307" i="4"/>
  <c r="R433" i="4"/>
  <c r="R130" i="4"/>
  <c r="I239" i="4"/>
  <c r="R77" i="4"/>
  <c r="I273" i="4"/>
  <c r="M172" i="4"/>
  <c r="M170" i="4"/>
  <c r="R304" i="4"/>
  <c r="R45" i="4"/>
  <c r="R301" i="4"/>
  <c r="S324" i="4"/>
  <c r="T319" i="4"/>
  <c r="T324" i="4" s="1"/>
  <c r="X324" i="4" s="1"/>
  <c r="R179" i="4"/>
  <c r="R177" i="4"/>
  <c r="S175" i="4"/>
  <c r="R178" i="4"/>
  <c r="I92" i="4"/>
  <c r="I91" i="4"/>
  <c r="I93" i="4"/>
  <c r="S300" i="4"/>
  <c r="T295" i="4"/>
  <c r="T300" i="4" s="1"/>
  <c r="X300" i="4" s="1"/>
  <c r="I287" i="4"/>
  <c r="I286" i="4"/>
  <c r="I385" i="4"/>
  <c r="I387" i="4"/>
  <c r="I389" i="4"/>
  <c r="I337" i="4"/>
  <c r="I339" i="4"/>
  <c r="I341" i="4"/>
  <c r="T187" i="4"/>
  <c r="T192" i="4" s="1"/>
  <c r="X192" i="4" s="1"/>
  <c r="S192" i="4"/>
  <c r="T247" i="4"/>
  <c r="T252" i="4" s="1"/>
  <c r="X252" i="4" s="1"/>
  <c r="S252" i="4"/>
  <c r="I284" i="4"/>
  <c r="R131" i="4"/>
  <c r="M278" i="4"/>
  <c r="M277" i="4"/>
  <c r="M281" i="4"/>
  <c r="M34" i="4"/>
  <c r="M31" i="4"/>
  <c r="M32" i="4"/>
  <c r="R63" i="4"/>
  <c r="R61" i="4"/>
  <c r="R65" i="4"/>
  <c r="R76" i="4"/>
  <c r="R437" i="4"/>
  <c r="I400" i="4"/>
  <c r="S127" i="4"/>
  <c r="S132" i="4" s="1"/>
  <c r="I237" i="4"/>
  <c r="I271" i="4"/>
  <c r="I274" i="4"/>
  <c r="X198" i="4"/>
  <c r="I393" i="4"/>
  <c r="I391" i="4"/>
  <c r="I395" i="4"/>
  <c r="I157" i="4"/>
  <c r="I159" i="4"/>
  <c r="I161" i="4"/>
  <c r="R302" i="4"/>
  <c r="M285" i="4"/>
  <c r="M284" i="4"/>
  <c r="I285" i="4"/>
  <c r="M190" i="4"/>
  <c r="R176" i="4"/>
  <c r="R376" i="4"/>
  <c r="R215" i="4"/>
  <c r="R213" i="4"/>
  <c r="R211" i="4"/>
  <c r="S211" i="4"/>
  <c r="I388" i="4"/>
  <c r="R91" i="4"/>
  <c r="R93" i="4"/>
  <c r="S91" i="4"/>
  <c r="R95" i="4"/>
  <c r="I406" i="4"/>
  <c r="M445" i="4"/>
  <c r="S108" i="4"/>
  <c r="R382" i="4"/>
  <c r="R380" i="4"/>
  <c r="R381" i="4"/>
  <c r="M446" i="4"/>
  <c r="R410" i="4"/>
  <c r="I398" i="4"/>
  <c r="R27" i="4"/>
  <c r="R26" i="4"/>
  <c r="S25" i="4"/>
  <c r="M227" i="4"/>
  <c r="M223" i="4"/>
  <c r="M225" i="4"/>
  <c r="S445" i="4"/>
  <c r="R445" i="4"/>
  <c r="R449" i="4"/>
  <c r="I283" i="4"/>
  <c r="X246" i="4"/>
  <c r="R74" i="4"/>
  <c r="M417" i="4"/>
  <c r="M416" i="4"/>
  <c r="M316" i="4"/>
  <c r="M314" i="4"/>
  <c r="R28" i="4"/>
  <c r="M226" i="4"/>
  <c r="M280" i="4"/>
  <c r="I269" i="4"/>
  <c r="I235" i="4"/>
  <c r="I275" i="4"/>
  <c r="C105" i="3"/>
  <c r="C104" i="3"/>
  <c r="M418" i="4"/>
  <c r="R29" i="4"/>
  <c r="M447" i="4"/>
  <c r="M338" i="4"/>
  <c r="S433" i="4"/>
  <c r="T433" i="4" s="1"/>
  <c r="T438" i="4" s="1"/>
  <c r="X438" i="4" s="1"/>
  <c r="I397" i="4"/>
  <c r="R129" i="4"/>
  <c r="S73" i="4"/>
  <c r="T73" i="4" s="1"/>
  <c r="T78" i="4" s="1"/>
  <c r="X78" i="4" s="1"/>
  <c r="R75" i="4"/>
  <c r="R448" i="4"/>
  <c r="R447" i="4"/>
  <c r="M133" i="4"/>
  <c r="M134" i="4"/>
  <c r="M136" i="4"/>
  <c r="M135" i="4"/>
  <c r="R44" i="4"/>
  <c r="R46" i="4"/>
  <c r="R47" i="4"/>
  <c r="I95" i="4"/>
  <c r="I130" i="4"/>
  <c r="I127" i="4"/>
  <c r="M218" i="4"/>
  <c r="M220" i="4"/>
  <c r="M219" i="4"/>
  <c r="M388" i="4"/>
  <c r="M345" i="4"/>
  <c r="S379" i="4"/>
  <c r="I94" i="4"/>
  <c r="R64" i="4"/>
  <c r="I386" i="4"/>
  <c r="R56" i="4"/>
  <c r="S66" i="4"/>
  <c r="T61" i="4"/>
  <c r="T66" i="4" s="1"/>
  <c r="X66" i="4" s="1"/>
  <c r="R227" i="4"/>
  <c r="R224" i="4"/>
  <c r="R226" i="4"/>
  <c r="R455" i="4"/>
  <c r="S451" i="4"/>
  <c r="R451" i="4"/>
  <c r="R453" i="4"/>
  <c r="R452" i="4"/>
  <c r="M37" i="4"/>
  <c r="I232" i="4"/>
  <c r="I230" i="4"/>
  <c r="I229" i="4"/>
  <c r="I231" i="4"/>
  <c r="I233" i="4"/>
  <c r="R220" i="4"/>
  <c r="R218" i="4"/>
  <c r="M14" i="4"/>
  <c r="M16" i="4"/>
  <c r="S240" i="4"/>
  <c r="S270" i="4"/>
  <c r="T265" i="4"/>
  <c r="T270" i="4" s="1"/>
  <c r="X270" i="4" s="1"/>
  <c r="M365" i="4"/>
  <c r="M364" i="4"/>
  <c r="M362" i="4"/>
  <c r="M363" i="4"/>
  <c r="M361" i="4"/>
  <c r="I215" i="4"/>
  <c r="I213" i="4"/>
  <c r="I212" i="4"/>
  <c r="I211" i="4"/>
  <c r="I442" i="4"/>
  <c r="I439" i="4"/>
  <c r="I440" i="4"/>
  <c r="T109" i="4"/>
  <c r="T114" i="4" s="1"/>
  <c r="X114" i="4" s="1"/>
  <c r="S114" i="4"/>
  <c r="R225" i="4"/>
  <c r="R35" i="4"/>
  <c r="I441" i="4"/>
  <c r="Q462" i="4"/>
  <c r="D7" i="2" s="1"/>
  <c r="D8" i="2" s="1"/>
  <c r="T307" i="4"/>
  <c r="T312" i="4" s="1"/>
  <c r="X312" i="4" s="1"/>
  <c r="M443" i="4"/>
  <c r="M440" i="4"/>
  <c r="M441" i="4"/>
  <c r="M439" i="4"/>
  <c r="M208" i="4"/>
  <c r="M206" i="4"/>
  <c r="M205" i="4"/>
  <c r="M207" i="4"/>
  <c r="M395" i="4"/>
  <c r="M391" i="4"/>
  <c r="M394" i="4"/>
  <c r="R97" i="4"/>
  <c r="S97" i="4"/>
  <c r="R100" i="4"/>
  <c r="R223" i="4"/>
  <c r="R221" i="4"/>
  <c r="T139" i="4"/>
  <c r="T144" i="4" s="1"/>
  <c r="X144" i="4" s="1"/>
  <c r="M334" i="4"/>
  <c r="M331" i="4"/>
  <c r="M332" i="4"/>
  <c r="M335" i="4"/>
  <c r="M333" i="4"/>
  <c r="R208" i="4"/>
  <c r="R207" i="4"/>
  <c r="R206" i="4"/>
  <c r="R209" i="4"/>
  <c r="S205" i="4"/>
  <c r="R205" i="4"/>
  <c r="S432" i="4"/>
  <c r="R203" i="4"/>
  <c r="R201" i="4"/>
  <c r="R199" i="4"/>
  <c r="R200" i="4"/>
  <c r="S199" i="4"/>
  <c r="R202" i="4"/>
  <c r="I381" i="4"/>
  <c r="I382" i="4"/>
  <c r="I380" i="4"/>
  <c r="S31" i="4"/>
  <c r="R34" i="4"/>
  <c r="R32" i="4"/>
  <c r="R33" i="4"/>
  <c r="M305" i="4"/>
  <c r="M303" i="4"/>
  <c r="M301" i="4"/>
  <c r="M293" i="4"/>
  <c r="I379" i="4"/>
  <c r="R219" i="4"/>
  <c r="M238" i="4"/>
  <c r="I311" i="4"/>
  <c r="I195" i="4"/>
  <c r="I197" i="4"/>
  <c r="I193" i="4"/>
  <c r="I430" i="4"/>
  <c r="I427" i="4"/>
  <c r="I428" i="4"/>
  <c r="I431" i="4"/>
  <c r="R83" i="4"/>
  <c r="R79" i="4"/>
  <c r="S79" i="4"/>
  <c r="R81" i="4"/>
  <c r="R80" i="4"/>
  <c r="R82" i="4"/>
  <c r="M375" i="4"/>
  <c r="M373" i="4"/>
  <c r="M377" i="4"/>
  <c r="M374" i="4"/>
  <c r="M268" i="4"/>
  <c r="M267" i="4"/>
  <c r="M265" i="4"/>
  <c r="M269" i="4"/>
  <c r="M15" i="4"/>
  <c r="M376" i="4"/>
  <c r="I208" i="4"/>
  <c r="M17" i="4"/>
  <c r="H462" i="4"/>
  <c r="I460" i="4" s="1"/>
  <c r="S223" i="4"/>
  <c r="T223" i="4" s="1"/>
  <c r="T228" i="4" s="1"/>
  <c r="X228" i="4" s="1"/>
  <c r="M195" i="4"/>
  <c r="M197" i="4"/>
  <c r="M194" i="4"/>
  <c r="M193" i="4"/>
  <c r="M167" i="4"/>
  <c r="M165" i="4"/>
  <c r="M166" i="4"/>
  <c r="M163" i="4"/>
  <c r="M164" i="4"/>
  <c r="R356" i="4"/>
  <c r="R357" i="4"/>
  <c r="R355" i="4"/>
  <c r="M290" i="4"/>
  <c r="M292" i="4"/>
  <c r="I259" i="4"/>
  <c r="I262" i="4"/>
  <c r="I261" i="4"/>
  <c r="I263" i="4"/>
  <c r="M253" i="4"/>
  <c r="M257" i="4"/>
  <c r="M254" i="4"/>
  <c r="M289" i="4"/>
  <c r="M13" i="4"/>
  <c r="M77" i="4"/>
  <c r="M76" i="4"/>
  <c r="M75" i="4"/>
  <c r="M73" i="4"/>
  <c r="M74" i="4"/>
  <c r="S85" i="4"/>
  <c r="R89" i="4"/>
  <c r="R88" i="4"/>
  <c r="R85" i="4"/>
  <c r="R86" i="4"/>
  <c r="I207" i="4"/>
  <c r="I209" i="4"/>
  <c r="I205" i="4"/>
  <c r="I254" i="4"/>
  <c r="I256" i="4"/>
  <c r="I255" i="4"/>
  <c r="I253" i="4"/>
  <c r="R435" i="4"/>
  <c r="R436" i="4"/>
  <c r="T145" i="4"/>
  <c r="T150" i="4" s="1"/>
  <c r="X150" i="4" s="1"/>
  <c r="S150" i="4"/>
  <c r="M304" i="4"/>
  <c r="R454" i="4"/>
  <c r="I251" i="4"/>
  <c r="I249" i="4"/>
  <c r="I247" i="4"/>
  <c r="I250" i="4"/>
  <c r="S331" i="4"/>
  <c r="R334" i="4"/>
  <c r="R332" i="4"/>
  <c r="M62" i="4"/>
  <c r="M64" i="4"/>
  <c r="M63" i="4"/>
  <c r="S354" i="4"/>
  <c r="T349" i="4"/>
  <c r="T354" i="4" s="1"/>
  <c r="X354" i="4" s="1"/>
  <c r="I106" i="4"/>
  <c r="I104" i="4"/>
  <c r="M321" i="4"/>
  <c r="M323" i="4"/>
  <c r="M319" i="4"/>
  <c r="M339" i="4"/>
  <c r="M341" i="4"/>
  <c r="M337" i="4"/>
  <c r="R335" i="4"/>
  <c r="I62" i="4"/>
  <c r="I63" i="4"/>
  <c r="I64" i="4"/>
  <c r="I65" i="4"/>
  <c r="M177" i="4"/>
  <c r="M179" i="4"/>
  <c r="M175" i="4"/>
  <c r="M411" i="4"/>
  <c r="M409" i="4"/>
  <c r="M413" i="4"/>
  <c r="I321" i="4"/>
  <c r="I319" i="4"/>
  <c r="I323" i="4"/>
  <c r="S72" i="4"/>
  <c r="T67" i="4"/>
  <c r="T72" i="4" s="1"/>
  <c r="X72" i="4" s="1"/>
  <c r="S366" i="4"/>
  <c r="T361" i="4"/>
  <c r="T366" i="4" s="1"/>
  <c r="X366" i="4" s="1"/>
  <c r="S313" i="4"/>
  <c r="R316" i="4"/>
  <c r="R314" i="4"/>
  <c r="I308" i="4"/>
  <c r="I310" i="4"/>
  <c r="I307" i="4"/>
  <c r="R333" i="4"/>
  <c r="T127" i="4"/>
  <c r="T132" i="4" s="1"/>
  <c r="X132" i="4" s="1"/>
  <c r="M271" i="4"/>
  <c r="M273" i="4"/>
  <c r="M275" i="4"/>
  <c r="M274" i="4"/>
  <c r="I75" i="4"/>
  <c r="I77" i="4"/>
  <c r="I73" i="4"/>
  <c r="M272" i="4"/>
  <c r="I61" i="4"/>
  <c r="M161" i="4"/>
  <c r="M159" i="4"/>
  <c r="M157" i="4"/>
  <c r="M410" i="4"/>
  <c r="R317" i="4"/>
  <c r="I320" i="4"/>
  <c r="S276" i="4"/>
  <c r="T271" i="4"/>
  <c r="T276" i="4" s="1"/>
  <c r="X276" i="4" s="1"/>
  <c r="I53" i="4"/>
  <c r="I51" i="4"/>
  <c r="I50" i="4"/>
  <c r="M239" i="4"/>
  <c r="M237" i="4"/>
  <c r="M235" i="4"/>
  <c r="M119" i="4"/>
  <c r="M115" i="4"/>
  <c r="M117" i="4"/>
  <c r="M322" i="4"/>
  <c r="S133" i="4"/>
  <c r="R137" i="4"/>
  <c r="R135" i="4"/>
  <c r="R133" i="4"/>
  <c r="M241" i="4"/>
  <c r="M245" i="4"/>
  <c r="M244" i="4"/>
  <c r="M243" i="4"/>
  <c r="T355" i="4"/>
  <c r="T360" i="4" s="1"/>
  <c r="X360" i="4" s="1"/>
  <c r="S360" i="4"/>
  <c r="M116" i="4"/>
  <c r="I52" i="4"/>
  <c r="R347" i="4"/>
  <c r="R346" i="4"/>
  <c r="R345" i="4"/>
  <c r="R313" i="4"/>
  <c r="I326" i="4"/>
  <c r="I328" i="4"/>
  <c r="M40" i="4"/>
  <c r="M38" i="4"/>
  <c r="I407" i="4"/>
  <c r="I405" i="4"/>
  <c r="I403" i="4"/>
  <c r="I175" i="4"/>
  <c r="I179" i="4"/>
  <c r="I177" i="4"/>
  <c r="M59" i="4"/>
  <c r="M57" i="4"/>
  <c r="M58" i="4"/>
  <c r="M55" i="4"/>
  <c r="M68" i="4"/>
  <c r="M70" i="4"/>
  <c r="M67" i="4"/>
  <c r="I107" i="4"/>
  <c r="S409" i="4"/>
  <c r="R411" i="4"/>
  <c r="R413" i="4"/>
  <c r="R409" i="4"/>
  <c r="S55" i="4"/>
  <c r="R55" i="4"/>
  <c r="R59" i="4"/>
  <c r="R57" i="4"/>
  <c r="S343" i="4"/>
  <c r="M61" i="4"/>
  <c r="M178" i="4"/>
  <c r="I184" i="4"/>
  <c r="I182" i="4"/>
  <c r="M412" i="4"/>
  <c r="I329" i="4"/>
  <c r="M352" i="4"/>
  <c r="M351" i="4"/>
  <c r="M350" i="4"/>
  <c r="M353" i="4"/>
  <c r="I243" i="4"/>
  <c r="I245" i="4"/>
  <c r="I244" i="4"/>
  <c r="I242" i="4"/>
  <c r="I49" i="4"/>
  <c r="R136" i="4"/>
  <c r="I248" i="4"/>
  <c r="T217" i="4"/>
  <c r="T222" i="4" s="1"/>
  <c r="X222" i="4" s="1"/>
  <c r="S222" i="4"/>
  <c r="I105" i="4"/>
  <c r="R331" i="4"/>
  <c r="L462" i="4"/>
  <c r="M461" i="4" s="1"/>
  <c r="M65" i="4"/>
  <c r="I327" i="4"/>
  <c r="M160" i="4"/>
  <c r="I8" i="4"/>
  <c r="I11" i="4"/>
  <c r="I10" i="4"/>
  <c r="I9" i="4"/>
  <c r="I7" i="4"/>
  <c r="T43" i="4" l="1"/>
  <c r="T48" i="4" s="1"/>
  <c r="X48" i="4" s="1"/>
  <c r="T403" i="4"/>
  <c r="T408" i="4" s="1"/>
  <c r="X408" i="4" s="1"/>
  <c r="S342" i="4"/>
  <c r="S390" i="4"/>
  <c r="T277" i="4"/>
  <c r="T282" i="4" s="1"/>
  <c r="X282" i="4" s="1"/>
  <c r="T439" i="4"/>
  <c r="T444" i="4" s="1"/>
  <c r="X444" i="4" s="1"/>
  <c r="T289" i="4"/>
  <c r="T294" i="4" s="1"/>
  <c r="X294" i="4" s="1"/>
  <c r="R460" i="4"/>
  <c r="T7" i="4"/>
  <c r="T12" i="4" s="1"/>
  <c r="X12" i="4" s="1"/>
  <c r="S18" i="4"/>
  <c r="T283" i="4"/>
  <c r="T288" i="4" s="1"/>
  <c r="X288" i="4" s="1"/>
  <c r="S78" i="4"/>
  <c r="S426" i="4"/>
  <c r="S372" i="4"/>
  <c r="T367" i="4"/>
  <c r="T372" i="4" s="1"/>
  <c r="X372" i="4" s="1"/>
  <c r="S24" i="4"/>
  <c r="S438" i="4"/>
  <c r="T253" i="4"/>
  <c r="T258" i="4" s="1"/>
  <c r="X258" i="4" s="1"/>
  <c r="T37" i="4"/>
  <c r="T42" i="4" s="1"/>
  <c r="X42" i="4" s="1"/>
  <c r="S42" i="4"/>
  <c r="T415" i="4"/>
  <c r="T420" i="4" s="1"/>
  <c r="X420" i="4" s="1"/>
  <c r="S420" i="4"/>
  <c r="T325" i="4"/>
  <c r="T330" i="4" s="1"/>
  <c r="X330" i="4" s="1"/>
  <c r="S330" i="4"/>
  <c r="R459" i="4"/>
  <c r="R461" i="4"/>
  <c r="R457" i="4"/>
  <c r="R458" i="4"/>
  <c r="S228" i="4"/>
  <c r="S396" i="4"/>
  <c r="T391" i="4"/>
  <c r="T396" i="4" s="1"/>
  <c r="X396" i="4" s="1"/>
  <c r="S180" i="4"/>
  <c r="T175" i="4"/>
  <c r="T180" i="4" s="1"/>
  <c r="X180" i="4" s="1"/>
  <c r="T445" i="4"/>
  <c r="T450" i="4" s="1"/>
  <c r="X450" i="4" s="1"/>
  <c r="S450" i="4"/>
  <c r="T379" i="4"/>
  <c r="T384" i="4" s="1"/>
  <c r="X384" i="4" s="1"/>
  <c r="S384" i="4"/>
  <c r="S96" i="4"/>
  <c r="T91" i="4"/>
  <c r="T96" i="4" s="1"/>
  <c r="X96" i="4" s="1"/>
  <c r="T373" i="4"/>
  <c r="T378" i="4" s="1"/>
  <c r="X378" i="4" s="1"/>
  <c r="S378" i="4"/>
  <c r="T211" i="4"/>
  <c r="T216" i="4" s="1"/>
  <c r="X216" i="4" s="1"/>
  <c r="S216" i="4"/>
  <c r="T301" i="4"/>
  <c r="T306" i="4" s="1"/>
  <c r="X306" i="4" s="1"/>
  <c r="S306" i="4"/>
  <c r="S30" i="4"/>
  <c r="T25" i="4"/>
  <c r="T30" i="4" s="1"/>
  <c r="X30" i="4" s="1"/>
  <c r="I457" i="4"/>
  <c r="I459" i="4"/>
  <c r="T79" i="4"/>
  <c r="T84" i="4" s="1"/>
  <c r="X84" i="4" s="1"/>
  <c r="S84" i="4"/>
  <c r="S102" i="4"/>
  <c r="T97" i="4"/>
  <c r="T102" i="4" s="1"/>
  <c r="X102" i="4" s="1"/>
  <c r="S204" i="4"/>
  <c r="T199" i="4"/>
  <c r="T204" i="4" s="1"/>
  <c r="X204" i="4" s="1"/>
  <c r="S210" i="4"/>
  <c r="T205" i="4"/>
  <c r="T210" i="4" s="1"/>
  <c r="X210" i="4" s="1"/>
  <c r="M458" i="4"/>
  <c r="I458" i="4"/>
  <c r="S456" i="4"/>
  <c r="T451" i="4"/>
  <c r="T456" i="4" s="1"/>
  <c r="X456" i="4" s="1"/>
  <c r="I461" i="4"/>
  <c r="S90" i="4"/>
  <c r="T85" i="4"/>
  <c r="T90" i="4" s="1"/>
  <c r="X90" i="4" s="1"/>
  <c r="T31" i="4"/>
  <c r="T36" i="4" s="1"/>
  <c r="X36" i="4" s="1"/>
  <c r="S36" i="4"/>
  <c r="S60" i="4"/>
  <c r="T55" i="4"/>
  <c r="T60" i="4" s="1"/>
  <c r="X60" i="4" s="1"/>
  <c r="T313" i="4"/>
  <c r="T318" i="4" s="1"/>
  <c r="X318" i="4" s="1"/>
  <c r="S318" i="4"/>
  <c r="M459" i="4"/>
  <c r="M460" i="4"/>
  <c r="T133" i="4"/>
  <c r="T138" i="4" s="1"/>
  <c r="X138" i="4" s="1"/>
  <c r="S138" i="4"/>
  <c r="C106" i="3"/>
  <c r="T331" i="4"/>
  <c r="T336" i="4" s="1"/>
  <c r="X336" i="4" s="1"/>
  <c r="S336" i="4"/>
  <c r="M457" i="4"/>
  <c r="S348" i="4"/>
  <c r="T343" i="4"/>
  <c r="T348" i="4" s="1"/>
  <c r="X348" i="4" s="1"/>
  <c r="S414" i="4"/>
  <c r="T409" i="4"/>
  <c r="T414" i="4" s="1"/>
  <c r="X414" i="4" s="1"/>
  <c r="S457" i="4" l="1"/>
  <c r="S462" i="4" s="1"/>
  <c r="T457" i="4" s="1"/>
  <c r="T462" i="4" s="1"/>
  <c r="D9" i="2" s="1"/>
  <c r="AL465" i="4" l="1"/>
  <c r="X462" i="4"/>
  <c r="D11" i="2" s="1"/>
  <c r="N9" i="8" l="1"/>
  <c r="O9" i="8"/>
  <c r="N21" i="8"/>
  <c r="O21" i="8"/>
  <c r="N10" i="8"/>
  <c r="O10" i="8"/>
  <c r="N11" i="8"/>
  <c r="O11" i="8"/>
  <c r="N12" i="8"/>
  <c r="O12" i="8" s="1"/>
  <c r="N13" i="8"/>
  <c r="O13" i="8"/>
  <c r="N14" i="8"/>
  <c r="O14" i="8"/>
  <c r="N15" i="8"/>
  <c r="O15" i="8"/>
  <c r="N16" i="8"/>
  <c r="O16" i="8"/>
  <c r="N5" i="8"/>
  <c r="O5" i="8"/>
  <c r="N17" i="8"/>
  <c r="O17" i="8" s="1"/>
  <c r="N6" i="8"/>
  <c r="O6" i="8" s="1"/>
  <c r="N18" i="8"/>
  <c r="O18" i="8"/>
  <c r="N7" i="8"/>
  <c r="O7" i="8"/>
  <c r="N19" i="8"/>
  <c r="O19" i="8"/>
  <c r="N8" i="8"/>
  <c r="O8" i="8"/>
  <c r="N20" i="8"/>
  <c r="O20" i="8" s="1"/>
</calcChain>
</file>

<file path=xl/sharedStrings.xml><?xml version="1.0" encoding="utf-8"?>
<sst xmlns="http://schemas.openxmlformats.org/spreadsheetml/2006/main" count="3530" uniqueCount="1916">
  <si>
    <t>General Information</t>
  </si>
  <si>
    <t>Name of the DISCOM</t>
  </si>
  <si>
    <t>THRISSUR CORPORATION ELECTRICITY DEPARTMENT (TCED)</t>
  </si>
  <si>
    <t xml:space="preserve">i) Year of Establishment </t>
  </si>
  <si>
    <t xml:space="preserve">ii) Government/Public/Private </t>
  </si>
  <si>
    <t>GOVERNMENT</t>
  </si>
  <si>
    <t>DISCOM's Contact details &amp; Address</t>
  </si>
  <si>
    <t>i</t>
  </si>
  <si>
    <t>City/Town/Village</t>
  </si>
  <si>
    <t xml:space="preserve">THRISSUR </t>
  </si>
  <si>
    <t>ii</t>
  </si>
  <si>
    <t>District</t>
  </si>
  <si>
    <t>THRSSUR</t>
  </si>
  <si>
    <t>iii</t>
  </si>
  <si>
    <t>State</t>
  </si>
  <si>
    <t>KERALA</t>
  </si>
  <si>
    <t>Pin</t>
  </si>
  <si>
    <t>iv</t>
  </si>
  <si>
    <t>Telephone</t>
  </si>
  <si>
    <t>0487-2422470</t>
  </si>
  <si>
    <t>Fax</t>
  </si>
  <si>
    <t>Registered Office</t>
  </si>
  <si>
    <t>Company's Chief Executive Name</t>
  </si>
  <si>
    <t>Designation</t>
  </si>
  <si>
    <t>Address</t>
  </si>
  <si>
    <t>THRISSUR CORPORATION ELECTRICITY DEPARTMENT, MO ROAD</t>
  </si>
  <si>
    <t>THRISSUR</t>
  </si>
  <si>
    <t>P.O.</t>
  </si>
  <si>
    <t>v</t>
  </si>
  <si>
    <t>vi</t>
  </si>
  <si>
    <t>vii</t>
  </si>
  <si>
    <t>Nodal Officer Details*</t>
  </si>
  <si>
    <t>Nodal Officer Name (Designated at DISCOM's)</t>
  </si>
  <si>
    <t>JOSE TS</t>
  </si>
  <si>
    <t>ELECTRICAL ENGINEER</t>
  </si>
  <si>
    <t>TCED, THRISSUR CORPORATION ELECTRICITY DEPARTMENT, MO ROAD</t>
  </si>
  <si>
    <t>0487-2423559</t>
  </si>
  <si>
    <t>Energy Manager Details*</t>
  </si>
  <si>
    <t xml:space="preserve">Name  </t>
  </si>
  <si>
    <t>B NIKHIL</t>
  </si>
  <si>
    <t>ASSISTANT ENGINEER</t>
  </si>
  <si>
    <t>Whether EA or EM</t>
  </si>
  <si>
    <t>EA</t>
  </si>
  <si>
    <t>EA/EM Registration No.</t>
  </si>
  <si>
    <t>EA-24811</t>
  </si>
  <si>
    <t>Mobile</t>
  </si>
  <si>
    <t>E-mail ID</t>
  </si>
  <si>
    <t>Period of Information</t>
  </si>
  <si>
    <t>Year of (FY) information including Date and Month (Start &amp; End)</t>
  </si>
  <si>
    <t>Performance Summary of Electricity Distribution Companies</t>
  </si>
  <si>
    <t>Period of Information 
Year of (FY) information including Date and Month (Start &amp; End)</t>
  </si>
  <si>
    <t>Technical Details</t>
  </si>
  <si>
    <t>(a)</t>
  </si>
  <si>
    <t>Energy Input Details</t>
  </si>
  <si>
    <t>(i)</t>
  </si>
  <si>
    <t>Input Energy Purchase 
(From Generation Source)</t>
  </si>
  <si>
    <t>Million kwh</t>
  </si>
  <si>
    <t>(ii)</t>
  </si>
  <si>
    <t>Net input energy (at DISCOM Periphery after adjusting the transmission losses and energy traded)</t>
  </si>
  <si>
    <t>(iii)</t>
  </si>
  <si>
    <t>Total Energy billed (is the Net energy billed, adjusted for energy traded))</t>
  </si>
  <si>
    <t>(b)</t>
  </si>
  <si>
    <t>Transmission and Distribution (T&amp;D) loss Details</t>
  </si>
  <si>
    <t>%</t>
  </si>
  <si>
    <t>Collection Efficiency</t>
  </si>
  <si>
    <t xml:space="preserve">(c) </t>
  </si>
  <si>
    <t>Aggregate Technical &amp; Commercial Loss</t>
  </si>
  <si>
    <t>I/We undertake that the information supplied in this Document and Pro-forma is accurate to the best of my knowledge and if any of the information supplied is found to be incorrect and such information result into loss to the Central Government or State Government or any of the authority under them or any other person affected, I/we undertake to indemnify such loss.</t>
  </si>
  <si>
    <t>Authorised Signatory and Seal</t>
  </si>
  <si>
    <t>Signature:-</t>
  </si>
  <si>
    <t xml:space="preserve">Name of energy manager: </t>
  </si>
  <si>
    <t>Name of Authorised Signatory</t>
  </si>
  <si>
    <t>Registration Number:</t>
  </si>
  <si>
    <t>Name of the DISCOM:</t>
  </si>
  <si>
    <t>Full Address:-</t>
  </si>
  <si>
    <t>Seal</t>
  </si>
  <si>
    <t>Form-Details of Input Infrastructure</t>
  </si>
  <si>
    <t>Parameters</t>
  </si>
  <si>
    <t>Total</t>
  </si>
  <si>
    <t>Covered during in audit</t>
  </si>
  <si>
    <t>Verified by Auditor in Sample Check</t>
  </si>
  <si>
    <t>Remarks (Source of data)</t>
  </si>
  <si>
    <t>Number of circles</t>
  </si>
  <si>
    <t>Number of divisions</t>
  </si>
  <si>
    <t>Number of sub-divisions</t>
  </si>
  <si>
    <t>Number of feeders</t>
  </si>
  <si>
    <t>Number of DTs</t>
  </si>
  <si>
    <t>Number of consumers</t>
  </si>
  <si>
    <t>66kV and above</t>
  </si>
  <si>
    <t>33kV</t>
  </si>
  <si>
    <t>11/22kV</t>
  </si>
  <si>
    <t>LT</t>
  </si>
  <si>
    <t>a. i.</t>
  </si>
  <si>
    <t>Number of conventional metered consumers</t>
  </si>
  <si>
    <t>-</t>
  </si>
  <si>
    <t>Number of consumers with 'smart' meters</t>
  </si>
  <si>
    <t>Number of consumers with 'smart prepaid' meters</t>
  </si>
  <si>
    <t>Number of consumers with 'AMR' meters</t>
  </si>
  <si>
    <t>Number of consumers with 'non-smart prepaid' meters</t>
  </si>
  <si>
    <t>Number of unmetered consumers</t>
  </si>
  <si>
    <t>Number of total consumers</t>
  </si>
  <si>
    <t>b.i.</t>
  </si>
  <si>
    <t>Number of conventionally metered Distribution Transformers</t>
  </si>
  <si>
    <t>Number of  DTs with communicable meters</t>
  </si>
  <si>
    <t>Number of unmetered DTs</t>
  </si>
  <si>
    <t>Number of total Transformers</t>
  </si>
  <si>
    <t>c.i.</t>
  </si>
  <si>
    <t>Number of metered feeders</t>
  </si>
  <si>
    <t>Number of feeders with communicable meters</t>
  </si>
  <si>
    <t>Number of unmetered feeders</t>
  </si>
  <si>
    <t>Number of total feeders</t>
  </si>
  <si>
    <t>d.</t>
  </si>
  <si>
    <t>Line length (ct km)</t>
  </si>
  <si>
    <t>e.</t>
  </si>
  <si>
    <t>Length of Aerial Bunched Cables</t>
  </si>
  <si>
    <t>f.</t>
  </si>
  <si>
    <t>Length of Underground Cables</t>
  </si>
  <si>
    <t>Voltage level</t>
  </si>
  <si>
    <t xml:space="preserve">Particulars  </t>
  </si>
  <si>
    <t>MU</t>
  </si>
  <si>
    <t>Reference</t>
  </si>
  <si>
    <t>Long-Term Conventional</t>
  </si>
  <si>
    <t>Includes input energy for franchisees</t>
  </si>
  <si>
    <t>Medium Conventional</t>
  </si>
  <si>
    <t>Short Term Conventional</t>
  </si>
  <si>
    <t>Banking</t>
  </si>
  <si>
    <t>Long-Term Renewable energy</t>
  </si>
  <si>
    <t>Medium and Short-Term RE</t>
  </si>
  <si>
    <t>Captive, open access input</t>
  </si>
  <si>
    <t>Sale of surplus power</t>
  </si>
  <si>
    <t>Quantum of inter-state transmission loss</t>
  </si>
  <si>
    <t>Power procured from inter-state sources</t>
  </si>
  <si>
    <t>Power at state transmission boundary</t>
  </si>
  <si>
    <t xml:space="preserve">33kV </t>
  </si>
  <si>
    <t>Quantum of intra-state transmission loss</t>
  </si>
  <si>
    <t>Power procured from intra-state sources</t>
  </si>
  <si>
    <t>Input in DISCOM wires network</t>
  </si>
  <si>
    <t>33 kV</t>
  </si>
  <si>
    <t>Renewable Energy Procurement</t>
  </si>
  <si>
    <t>Small capacity conventional/ biomass/ hydro plants  Procurement</t>
  </si>
  <si>
    <t>11 kV</t>
  </si>
  <si>
    <t>Self generation = solar power plant in own buildings + 11 kV export received</t>
  </si>
  <si>
    <t>Sales Migration Input</t>
  </si>
  <si>
    <t>Energy Embedded within DISCOM wires network</t>
  </si>
  <si>
    <t>viii</t>
  </si>
  <si>
    <t>Total Energy Available/ Input</t>
  </si>
  <si>
    <t xml:space="preserve">Energy Sales Particulars </t>
  </si>
  <si>
    <t>LT Level</t>
  </si>
  <si>
    <t>DISCOM' consumers</t>
  </si>
  <si>
    <t xml:space="preserve">Include sales to consumers in franchisee areas, unmetered consumers </t>
  </si>
  <si>
    <t>Total Lt Sales</t>
  </si>
  <si>
    <t>Demand from open access, captive</t>
  </si>
  <si>
    <t>Embedded generation used at LT level</t>
  </si>
  <si>
    <t>Demand from embedded generation at LT level</t>
  </si>
  <si>
    <t>Sale at LT level</t>
  </si>
  <si>
    <t>Quantum of LT level losses</t>
  </si>
  <si>
    <t>Included the LT OH line length, LT cable, Switch gear &amp; Commercial losses</t>
  </si>
  <si>
    <t>Energy Input at LT level</t>
  </si>
  <si>
    <t>11 kV Level</t>
  </si>
  <si>
    <t>Non DISCOM's sales</t>
  </si>
  <si>
    <t>Embedded generation at 11 kV  level used</t>
  </si>
  <si>
    <t>Demand from embedded generation at 11kV level</t>
  </si>
  <si>
    <t xml:space="preserve">Sales at 11 kV level  </t>
  </si>
  <si>
    <t>Quantum of Losses at 11 kV</t>
  </si>
  <si>
    <t>EHT + HT losses</t>
  </si>
  <si>
    <t>Energy input at 11 kV level</t>
  </si>
  <si>
    <t>33 kV Level</t>
  </si>
  <si>
    <t>Embedded generation at 33 kV or below level</t>
  </si>
  <si>
    <t>This is DISCOM and OA demand met via energy generated at same voltage level</t>
  </si>
  <si>
    <t xml:space="preserve">Sales at 33 kV level  </t>
  </si>
  <si>
    <t>Quantum of Losses at 33 kV</t>
  </si>
  <si>
    <t>Energy input at 33kV Level</t>
  </si>
  <si>
    <t>&gt; 33 kV</t>
  </si>
  <si>
    <t xml:space="preserve">Cross border sale of energy  </t>
  </si>
  <si>
    <t>Sale to other DISCOMs</t>
  </si>
  <si>
    <t>Energy input at &gt; 33kV Level</t>
  </si>
  <si>
    <t>Sales at 66kV and above (EHV)</t>
  </si>
  <si>
    <t xml:space="preserve">Total Energy Requirement </t>
  </si>
  <si>
    <t>Total Energy Sales</t>
  </si>
  <si>
    <t xml:space="preserve">Energy Accounting Summary </t>
  </si>
  <si>
    <t>DISCOM</t>
  </si>
  <si>
    <t>Input
(in MU)</t>
  </si>
  <si>
    <t>Sale
(in MU)</t>
  </si>
  <si>
    <t>Loss
(in MU)</t>
  </si>
  <si>
    <t>Loss %</t>
  </si>
  <si>
    <t>11 Kv</t>
  </si>
  <si>
    <t>33 kv</t>
  </si>
  <si>
    <t>&gt; 33 kv</t>
  </si>
  <si>
    <t>Open Access, Captive</t>
  </si>
  <si>
    <t>Loss Estimation for DISCOM</t>
  </si>
  <si>
    <t>T&amp;D loss (MU)</t>
  </si>
  <si>
    <t>D loss (MU)</t>
  </si>
  <si>
    <t>T&amp;D loss (%)</t>
  </si>
  <si>
    <t>D loss (%)</t>
  </si>
  <si>
    <t>Details of Division Wise Losses (See note below**)</t>
  </si>
  <si>
    <t>Division Wise Losses</t>
  </si>
  <si>
    <t>S.No</t>
  </si>
  <si>
    <t>Name of circle</t>
  </si>
  <si>
    <t>Circle code</t>
  </si>
  <si>
    <t>Name of Division</t>
  </si>
  <si>
    <t>Consumer profile</t>
  </si>
  <si>
    <t>Energy parameters</t>
  </si>
  <si>
    <t>Losses</t>
  </si>
  <si>
    <t>Commercial Parameter</t>
  </si>
  <si>
    <t>AT &amp; C loss
(%)</t>
  </si>
  <si>
    <t>Consumer category</t>
  </si>
  <si>
    <t>No of connection
metered
(Nos)</t>
  </si>
  <si>
    <t>No of connection
Un-metered
(Nos)</t>
  </si>
  <si>
    <t>Total Number of connections
(Nos)</t>
  </si>
  <si>
    <t>% of number of connections</t>
  </si>
  <si>
    <t>Connected Load 
metered
(MW)</t>
  </si>
  <si>
    <t>Connected Load 
Un-metered
(MW)</t>
  </si>
  <si>
    <t>Total Connected Load 
(MW)</t>
  </si>
  <si>
    <t>% of connected load</t>
  </si>
  <si>
    <t>Billed energy (MU)</t>
  </si>
  <si>
    <t>% of energy consumption</t>
  </si>
  <si>
    <t>T&amp;D loss
(MU)</t>
  </si>
  <si>
    <t>T&amp;D loss
(%)</t>
  </si>
  <si>
    <t>Billed Amount in Rs. Crore</t>
  </si>
  <si>
    <t>Collected Amount in Rs. Crore</t>
  </si>
  <si>
    <t>Input energy 
(MU)</t>
  </si>
  <si>
    <t>Metered
energy</t>
  </si>
  <si>
    <t>Unmetered/assessment
energy</t>
  </si>
  <si>
    <t>Total energy</t>
  </si>
  <si>
    <t>TCED</t>
  </si>
  <si>
    <t>Residential</t>
  </si>
  <si>
    <t>Agricultural</t>
  </si>
  <si>
    <t>Commercial/Industrial-LT</t>
  </si>
  <si>
    <t>.</t>
  </si>
  <si>
    <t>Commercial/Industrial-HT</t>
  </si>
  <si>
    <t xml:space="preserve">Others </t>
  </si>
  <si>
    <t>Sub-total</t>
  </si>
  <si>
    <t>Others</t>
  </si>
  <si>
    <t>At company level</t>
  </si>
  <si>
    <t>** Note - It shall be mandatory to record the energy supplied separately for each category of consumers which is being provided a separate rate of subsidy in the tariff, by the state government, so that the subsidy due for the electricity distribution company is quarterly calculated by multiplying the energy supplied to each of such category of consumers by the applicable rate of subsidy notified by the state government.</t>
  </si>
  <si>
    <t xml:space="preserve">Name of  Energy Manager: </t>
  </si>
  <si>
    <t>Name of Authorised Signatory:</t>
  </si>
  <si>
    <t>Form-Input energy(Details of Input energy &amp; Infrastructure)</t>
  </si>
  <si>
    <t>A. Summary of energy input &amp; Infrastructure</t>
  </si>
  <si>
    <t>A.1</t>
  </si>
  <si>
    <t>Input Energy purchased (MU)</t>
  </si>
  <si>
    <t>A.2</t>
  </si>
  <si>
    <t>Transmission loss (%)</t>
  </si>
  <si>
    <t>A.3</t>
  </si>
  <si>
    <t>Transmission loss (MU)</t>
  </si>
  <si>
    <t>A.4</t>
  </si>
  <si>
    <t>Energy sold outside the periphery(MU)</t>
  </si>
  <si>
    <t>A.5</t>
  </si>
  <si>
    <t>Open access sale (MU)</t>
  </si>
  <si>
    <t>A.6</t>
  </si>
  <si>
    <t>EHT sale</t>
  </si>
  <si>
    <t>A.7</t>
  </si>
  <si>
    <t>Net input energy (received at DISCOM periphery or at distribution point)-(MU)</t>
  </si>
  <si>
    <t>Total net input</t>
  </si>
  <si>
    <t>A.8</t>
  </si>
  <si>
    <t>Is 100% metering available at 66/33 kV (Select yes or no from list)</t>
  </si>
  <si>
    <t>Yes</t>
  </si>
  <si>
    <t>A.9</t>
  </si>
  <si>
    <t>Is 100% metering available at 11 kV (Select yes or no from list)</t>
  </si>
  <si>
    <t>A.10</t>
  </si>
  <si>
    <t>% of metering available at DT</t>
  </si>
  <si>
    <t>A.11</t>
  </si>
  <si>
    <t>% of metering available at consumer end</t>
  </si>
  <si>
    <t>A.12</t>
  </si>
  <si>
    <t>No of feeders at 66kV voltage level</t>
  </si>
  <si>
    <t>A.13</t>
  </si>
  <si>
    <t>No of feeders at 33kV voltage level</t>
  </si>
  <si>
    <t>A.14</t>
  </si>
  <si>
    <t>No of feeders at 11kV voltage level</t>
  </si>
  <si>
    <t>A.15</t>
  </si>
  <si>
    <t>No of LT feeders level</t>
  </si>
  <si>
    <t>Not available</t>
  </si>
  <si>
    <t>A.16</t>
  </si>
  <si>
    <t>Line length (ckt. km) at 66kV voltage level</t>
  </si>
  <si>
    <t>A.17</t>
  </si>
  <si>
    <t>Line length (ckt. km) at 33kV voltage level</t>
  </si>
  <si>
    <t>Measured through HT line mapping</t>
  </si>
  <si>
    <t>A.18</t>
  </si>
  <si>
    <t>Line length (ckt. km) at 11kV voltage level</t>
  </si>
  <si>
    <t>A.19</t>
  </si>
  <si>
    <t>Line length (km) at LT level</t>
  </si>
  <si>
    <t>Measured through LT line mapping</t>
  </si>
  <si>
    <t>A.20</t>
  </si>
  <si>
    <t>A.21</t>
  </si>
  <si>
    <t>Site measurement</t>
  </si>
  <si>
    <t>A.22</t>
  </si>
  <si>
    <t>HT/LT ratio</t>
  </si>
  <si>
    <t>B. Meter reading of Input energy at injection points</t>
  </si>
  <si>
    <t>Zone</t>
  </si>
  <si>
    <t>Circle</t>
  </si>
  <si>
    <t>Voltge
 Level
(KV)</t>
  </si>
  <si>
    <t>Division
(KVA)</t>
  </si>
  <si>
    <t>Sub-Division
(KVA)</t>
  </si>
  <si>
    <t>Feeder 
ID</t>
  </si>
  <si>
    <t>Feeder Name</t>
  </si>
  <si>
    <t>Feeder Metering Status
(Metered/ unmetered/ AMI/AMR)</t>
  </si>
  <si>
    <t>Status of Meter
(Functional/Non-functional)</t>
  </si>
  <si>
    <t>Metering Date</t>
  </si>
  <si>
    <t>Feeder Type
(Agri/ Industrial/Mixed)</t>
  </si>
  <si>
    <t>Status of Communication</t>
  </si>
  <si>
    <t>Remarks 
(Source of data)</t>
  </si>
  <si>
    <t>Date of last actual meter reading/ communication</t>
  </si>
  <si>
    <t>% data received through automatically if feeder AMR</t>
  </si>
  <si>
    <t>Number of hours when meter was unable to communicate in period</t>
  </si>
  <si>
    <t>Total Number of hours in the period</t>
  </si>
  <si>
    <t>Meter S.No</t>
  </si>
  <si>
    <t>CT/PT ratio</t>
  </si>
  <si>
    <t>Import
(MU)</t>
  </si>
  <si>
    <t>Export
(MU)</t>
  </si>
  <si>
    <t>B.1</t>
  </si>
  <si>
    <t>21/Thrissur corp</t>
  </si>
  <si>
    <t>VIPL</t>
  </si>
  <si>
    <t>Metered</t>
  </si>
  <si>
    <t>Functioning</t>
  </si>
  <si>
    <t>Mixed</t>
  </si>
  <si>
    <t>NA</t>
  </si>
  <si>
    <t>X2005320</t>
  </si>
  <si>
    <t>200/1</t>
  </si>
  <si>
    <t>110 kV s/s</t>
  </si>
  <si>
    <t>B.2</t>
  </si>
  <si>
    <t>21/1029</t>
  </si>
  <si>
    <t>OLVI</t>
  </si>
  <si>
    <t>66 kV s/s</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</si>
  <si>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</si>
  <si>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</si>
  <si>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</si>
  <si>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</si>
  <si>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</si>
  <si>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</si>
  <si>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</si>
  <si>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</si>
  <si>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</si>
  <si>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</si>
  <si>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</si>
  <si>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</si>
  <si>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</si>
  <si>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</si>
  <si>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</si>
  <si>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</si>
  <si>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</si>
  <si>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</si>
  <si>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</si>
  <si>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</si>
  <si>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</si>
  <si>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</si>
  <si>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</si>
  <si>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</si>
  <si>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</si>
  <si>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</si>
  <si>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</si>
  <si>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</si>
  <si>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</si>
  <si>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</si>
  <si>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</si>
  <si>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</si>
  <si>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</si>
  <si>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</si>
  <si>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</si>
  <si>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</si>
  <si>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</si>
  <si>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</si>
  <si>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</si>
  <si>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</si>
  <si>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</si>
  <si>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</si>
  <si>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</si>
  <si>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</si>
  <si>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</si>
  <si>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</si>
  <si>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</si>
  <si>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</si>
  <si>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</si>
  <si>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</si>
  <si>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</si>
  <si>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</si>
  <si>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</si>
  <si>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</si>
  <si>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</si>
  <si>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</si>
  <si>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</si>
  <si>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</si>
  <si>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</si>
  <si>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</si>
  <si>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</si>
  <si>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</si>
  <si>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</si>
  <si>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</si>
  <si>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</si>
  <si>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</si>
  <si>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</si>
  <si>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</si>
  <si>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</si>
  <si>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</si>
  <si>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</si>
  <si>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</si>
  <si>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</si>
  <si>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</si>
  <si>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</si>
  <si>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</si>
  <si>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</si>
  <si>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</si>
  <si>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</si>
  <si>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</si>
  <si>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</si>
  <si>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B.84</t>
  </si>
  <si>
    <t>B.85</t>
  </si>
  <si>
    <t>B.86</t>
  </si>
  <si>
    <t>B.87</t>
  </si>
  <si>
    <t>B.88</t>
  </si>
  <si>
    <t>B.89</t>
  </si>
  <si>
    <t>B.90</t>
  </si>
  <si>
    <t>B.91</t>
  </si>
  <si>
    <t>B.92</t>
  </si>
  <si>
    <t>B.93</t>
  </si>
  <si>
    <t>B.94</t>
  </si>
  <si>
    <t>B.95</t>
  </si>
  <si>
    <t>B.96</t>
  </si>
  <si>
    <t>B.97</t>
  </si>
  <si>
    <t>B.98</t>
  </si>
  <si>
    <t>B.99</t>
  </si>
  <si>
    <t>B.100</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</si>
  <si>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</si>
  <si>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</si>
  <si>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</si>
  <si>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</si>
  <si>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</si>
  <si>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</si>
  <si>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</si>
  <si>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</si>
  <si>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</si>
  <si>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</si>
  <si>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</si>
  <si>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</si>
  <si>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</si>
  <si>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</si>
  <si>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</si>
  <si>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</si>
  <si>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</si>
  <si>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</si>
  <si>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</si>
  <si>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</si>
  <si>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</si>
  <si>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</si>
  <si>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</si>
  <si>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</si>
  <si>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</si>
  <si>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</si>
  <si>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</si>
  <si>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</si>
  <si>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</si>
  <si>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</si>
  <si>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</si>
  <si>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</si>
  <si>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</si>
  <si>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</si>
  <si>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</si>
  <si>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</si>
  <si>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</si>
  <si>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</si>
  <si>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</si>
  <si>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</si>
  <si>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</si>
  <si>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</si>
  <si>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</si>
  <si>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</si>
  <si>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</si>
  <si>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</si>
  <si>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</si>
  <si>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</si>
  <si>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</si>
  <si>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</si>
  <si>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</si>
  <si>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</si>
  <si>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</si>
  <si>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</si>
  <si>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</si>
  <si>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</si>
  <si>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</si>
  <si>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</si>
  <si>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</si>
  <si>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</si>
  <si>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</si>
  <si>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</si>
  <si>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</si>
  <si>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</si>
  <si>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B.165</t>
  </si>
  <si>
    <t>B.166</t>
  </si>
  <si>
    <t>B.167</t>
  </si>
  <si>
    <t>B.168</t>
  </si>
  <si>
    <t>B.169</t>
  </si>
  <si>
    <t>B.170</t>
  </si>
  <si>
    <t>B.171</t>
  </si>
  <si>
    <t>B.172</t>
  </si>
  <si>
    <t>B.173</t>
  </si>
  <si>
    <t>B.174</t>
  </si>
  <si>
    <t>B.175</t>
  </si>
  <si>
    <t>B.176</t>
  </si>
  <si>
    <t>B.177</t>
  </si>
  <si>
    <t>B.178</t>
  </si>
  <si>
    <t>B.179</t>
  </si>
  <si>
    <t>B.180</t>
  </si>
  <si>
    <t>B.181</t>
  </si>
  <si>
    <t>B.182</t>
  </si>
  <si>
    <t>B.183</t>
  </si>
  <si>
    <t>B.184</t>
  </si>
  <si>
    <t>B.185</t>
  </si>
  <si>
    <t>B.186</t>
  </si>
  <si>
    <t>B.187</t>
  </si>
  <si>
    <t>B.188</t>
  </si>
  <si>
    <t>B.189</t>
  </si>
  <si>
    <t>B.190</t>
  </si>
  <si>
    <t>B.191</t>
  </si>
  <si>
    <t>B.192</t>
  </si>
  <si>
    <t>B.193</t>
  </si>
  <si>
    <t>B.194</t>
  </si>
  <si>
    <t>B.195</t>
  </si>
  <si>
    <t>B.196</t>
  </si>
  <si>
    <t>B.197</t>
  </si>
  <si>
    <t>B.198</t>
  </si>
  <si>
    <t>B.199</t>
  </si>
  <si>
    <t>B.200</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</si>
  <si>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</si>
  <si>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</si>
  <si>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</si>
  <si>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</si>
  <si>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</si>
  <si>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</si>
  <si>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</si>
  <si>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</si>
  <si>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</si>
  <si>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</si>
  <si>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</si>
  <si>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</si>
  <si>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</si>
  <si>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</si>
  <si>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</si>
  <si>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</si>
  <si>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</si>
  <si>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</si>
  <si>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</si>
  <si>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</si>
  <si>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</si>
  <si>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</si>
  <si>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B.223</t>
  </si>
  <si>
    <t>B.224</t>
  </si>
  <si>
    <t>B.225</t>
  </si>
  <si>
    <t>B.226</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</si>
  <si>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</si>
  <si>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</si>
  <si>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</si>
  <si>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</si>
  <si>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</si>
  <si>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</si>
  <si>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</si>
  <si>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</si>
  <si>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</si>
  <si>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</si>
  <si>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</si>
  <si>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</si>
  <si>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</si>
  <si>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</si>
  <si>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</si>
  <si>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</si>
  <si>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</si>
  <si>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</si>
  <si>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</si>
  <si>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</si>
  <si>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</si>
  <si>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</si>
  <si>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</si>
  <si>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</si>
  <si>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</si>
  <si>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</si>
  <si>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</si>
  <si>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</si>
  <si>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</si>
  <si>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</si>
  <si>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</si>
  <si>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</si>
  <si>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</si>
  <si>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</si>
  <si>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</si>
  <si>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</si>
  <si>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</si>
  <si>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</si>
  <si>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</si>
  <si>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</si>
  <si>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</si>
  <si>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</si>
  <si>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</si>
  <si>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</si>
  <si>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</si>
  <si>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</si>
  <si>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</si>
  <si>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</si>
  <si>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</si>
  <si>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</si>
  <si>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</si>
  <si>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</si>
  <si>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</si>
  <si>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t>B.280</t>
  </si>
  <si>
    <t>B.281</t>
  </si>
  <si>
    <t>B.282</t>
  </si>
  <si>
    <t>B.283</t>
  </si>
  <si>
    <t>B.284</t>
  </si>
  <si>
    <t>B.285</t>
  </si>
  <si>
    <t>B.286</t>
  </si>
  <si>
    <t>B.287</t>
  </si>
  <si>
    <t>B.288</t>
  </si>
  <si>
    <t>B.289</t>
  </si>
  <si>
    <t>B.290</t>
  </si>
  <si>
    <t>B.291</t>
  </si>
  <si>
    <t>B.292</t>
  </si>
  <si>
    <t>B.293</t>
  </si>
  <si>
    <t>B.294</t>
  </si>
  <si>
    <t>B.295</t>
  </si>
  <si>
    <t>B.296</t>
  </si>
  <si>
    <t>B.297</t>
  </si>
  <si>
    <t>B.298</t>
  </si>
  <si>
    <t>B.299</t>
  </si>
  <si>
    <t>B.300</t>
  </si>
  <si>
    <t>B.301</t>
  </si>
  <si>
    <t>B.302</t>
  </si>
  <si>
    <t>B.303</t>
  </si>
  <si>
    <t>B.304</t>
  </si>
  <si>
    <t>B.305</t>
  </si>
  <si>
    <t>B.306</t>
  </si>
  <si>
    <t>B.307</t>
  </si>
  <si>
    <t>B.308</t>
  </si>
  <si>
    <t>B.309</t>
  </si>
  <si>
    <t>B.310</t>
  </si>
  <si>
    <t>B.311</t>
  </si>
  <si>
    <t>B.312</t>
  </si>
  <si>
    <t>B.313</t>
  </si>
  <si>
    <t>B.314</t>
  </si>
  <si>
    <t>B.315</t>
  </si>
  <si>
    <t>B.316</t>
  </si>
  <si>
    <t>B.317</t>
  </si>
  <si>
    <t>B.318</t>
  </si>
  <si>
    <t>B.319</t>
  </si>
  <si>
    <t>B.320</t>
  </si>
  <si>
    <t>B.321</t>
  </si>
  <si>
    <t>B.322</t>
  </si>
  <si>
    <t>B.323</t>
  </si>
  <si>
    <t>B.324</t>
  </si>
  <si>
    <t>B.325</t>
  </si>
  <si>
    <t>B.326</t>
  </si>
  <si>
    <t>B.327</t>
  </si>
  <si>
    <t>B.328</t>
  </si>
  <si>
    <t>B.329</t>
  </si>
  <si>
    <t>B.330</t>
  </si>
  <si>
    <t>B.331</t>
  </si>
  <si>
    <t>B.332</t>
  </si>
  <si>
    <t>B.333</t>
  </si>
  <si>
    <t>B.334</t>
  </si>
  <si>
    <t>B.335</t>
  </si>
  <si>
    <t>B.336</t>
  </si>
  <si>
    <t>B.337</t>
  </si>
  <si>
    <t>B.338</t>
  </si>
  <si>
    <t>B.339</t>
  </si>
  <si>
    <t>B.340</t>
  </si>
  <si>
    <t>B.341</t>
  </si>
  <si>
    <t>B.342</t>
  </si>
  <si>
    <t>B.343</t>
  </si>
  <si>
    <t>B.344</t>
  </si>
  <si>
    <t>B.345</t>
  </si>
  <si>
    <t>B.346</t>
  </si>
  <si>
    <t>B.347</t>
  </si>
  <si>
    <t>B.348</t>
  </si>
  <si>
    <t>B.349</t>
  </si>
  <si>
    <t>B.350</t>
  </si>
  <si>
    <t>B.351</t>
  </si>
  <si>
    <t>B.352</t>
  </si>
  <si>
    <t>B.353</t>
  </si>
  <si>
    <t>B.354</t>
  </si>
  <si>
    <t>B.355</t>
  </si>
  <si>
    <t>B.356</t>
  </si>
  <si>
    <t>B.357</t>
  </si>
  <si>
    <t>B.358</t>
  </si>
  <si>
    <t>B.359</t>
  </si>
  <si>
    <t>B.360</t>
  </si>
  <si>
    <t>B.361</t>
  </si>
  <si>
    <t>B.362</t>
  </si>
  <si>
    <t>B.363</t>
  </si>
  <si>
    <t>B.364</t>
  </si>
  <si>
    <t>B.365</t>
  </si>
  <si>
    <t>B.366</t>
  </si>
  <si>
    <t>B.367</t>
  </si>
  <si>
    <t>B.368</t>
  </si>
  <si>
    <t>B.369</t>
  </si>
  <si>
    <t>B.370</t>
  </si>
  <si>
    <t>B.371</t>
  </si>
  <si>
    <t>B.372</t>
  </si>
  <si>
    <t>B.373</t>
  </si>
  <si>
    <t>B.374</t>
  </si>
  <si>
    <t>B.375</t>
  </si>
  <si>
    <t>B.376</t>
  </si>
  <si>
    <t>B.377</t>
  </si>
  <si>
    <t>B.378</t>
  </si>
  <si>
    <t>B.379</t>
  </si>
  <si>
    <t>B.380</t>
  </si>
  <si>
    <t>B.381</t>
  </si>
  <si>
    <t>B.382</t>
  </si>
  <si>
    <t>B.383</t>
  </si>
  <si>
    <t>B.384</t>
  </si>
  <si>
    <t>B.385</t>
  </si>
  <si>
    <t>B.386</t>
  </si>
  <si>
    <t>B.387</t>
  </si>
  <si>
    <t>B.388</t>
  </si>
  <si>
    <t>B.389</t>
  </si>
  <si>
    <t>B.390</t>
  </si>
  <si>
    <t>B.391</t>
  </si>
  <si>
    <t>B.392</t>
  </si>
  <si>
    <t>B.393</t>
  </si>
  <si>
    <t>B.394</t>
  </si>
  <si>
    <t>B.395</t>
  </si>
  <si>
    <t>B.396</t>
  </si>
  <si>
    <t>B.397</t>
  </si>
  <si>
    <t>B.398</t>
  </si>
  <si>
    <t>B.399</t>
  </si>
  <si>
    <t>B.400</t>
  </si>
  <si>
    <t>B.401</t>
  </si>
  <si>
    <t>B.402</t>
  </si>
  <si>
    <t>B.403</t>
  </si>
  <si>
    <t>B.404</t>
  </si>
  <si>
    <t>B.405</t>
  </si>
  <si>
    <t>B.406</t>
  </si>
  <si>
    <t>B.407</t>
  </si>
  <si>
    <t>B.408</t>
  </si>
  <si>
    <t>B.409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</si>
  <si>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</si>
  <si>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</si>
  <si>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</si>
  <si>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</si>
  <si>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</si>
  <si>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</si>
  <si>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</si>
  <si>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</si>
  <si>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</si>
  <si>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</si>
  <si>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</si>
  <si>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</si>
  <si>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</si>
  <si>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</si>
  <si>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</si>
  <si>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</si>
  <si>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</si>
  <si>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</si>
  <si>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</si>
  <si>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</si>
  <si>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</si>
  <si>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</si>
  <si>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</si>
  <si>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</si>
  <si>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</si>
  <si>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</si>
  <si>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</si>
  <si>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</si>
  <si>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</si>
  <si>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</si>
  <si>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</si>
  <si>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</si>
  <si>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</si>
  <si>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</si>
  <si>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</si>
  <si>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</si>
  <si>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</si>
  <si>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</si>
  <si>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</si>
  <si>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</si>
  <si>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</si>
  <si>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</si>
  <si>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</si>
  <si>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</si>
  <si>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</si>
  <si>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</si>
  <si>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</si>
  <si>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</si>
  <si>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</si>
  <si>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</si>
  <si>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</si>
  <si>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</si>
  <si>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</si>
  <si>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</si>
  <si>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</si>
  <si>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</si>
  <si>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</si>
  <si>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</si>
  <si>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</si>
  <si>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</si>
  <si>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</si>
  <si>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</si>
  <si>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</si>
  <si>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</si>
  <si>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</si>
  <si>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</si>
  <si>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</si>
  <si>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</si>
  <si>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</si>
  <si>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</si>
  <si>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</si>
  <si>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</si>
  <si>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</si>
  <si>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</si>
  <si>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</si>
  <si>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</si>
  <si>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</si>
  <si>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</si>
  <si>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</si>
  <si>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</si>
  <si>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</si>
  <si>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</si>
  <si>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</si>
  <si>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</si>
  <si>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</si>
  <si>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</si>
  <si>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</si>
  <si>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</si>
  <si>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</si>
  <si>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</si>
  <si>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B.500</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</si>
  <si>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</si>
  <si>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</si>
  <si>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</si>
  <si>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</si>
  <si>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</si>
  <si>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</si>
  <si>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</si>
  <si>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</si>
  <si>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</si>
  <si>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</si>
  <si>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</si>
  <si>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</si>
  <si>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</si>
  <si>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</si>
  <si>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</si>
  <si>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</si>
  <si>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</si>
  <si>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</si>
  <si>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</si>
  <si>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</si>
  <si>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</si>
  <si>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</si>
  <si>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</si>
  <si>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</si>
  <si>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</si>
  <si>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</si>
  <si>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</si>
  <si>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</si>
  <si>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</si>
  <si>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</si>
  <si>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</si>
  <si>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</si>
  <si>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B.533</t>
  </si>
  <si>
    <t>B.534</t>
  </si>
  <si>
    <t>B.535</t>
  </si>
  <si>
    <t>B.536</t>
  </si>
  <si>
    <t>B.537</t>
  </si>
  <si>
    <t>B.538</t>
  </si>
  <si>
    <t>B.539</t>
  </si>
  <si>
    <t>B.540</t>
  </si>
  <si>
    <t>B.541</t>
  </si>
  <si>
    <t>B.542</t>
  </si>
  <si>
    <t>B.543</t>
  </si>
  <si>
    <t>B.544</t>
  </si>
  <si>
    <t>B.545</t>
  </si>
  <si>
    <t>B.546</t>
  </si>
  <si>
    <t>B.547</t>
  </si>
  <si>
    <t>B.548</t>
  </si>
  <si>
    <t>B.549</t>
  </si>
  <si>
    <t>B.550</t>
  </si>
  <si>
    <t>B.551</t>
  </si>
  <si>
    <t>B.552</t>
  </si>
  <si>
    <t>B.553</t>
  </si>
  <si>
    <t>B.554</t>
  </si>
  <si>
    <t>B.555</t>
  </si>
  <si>
    <t>B.556</t>
  </si>
  <si>
    <t>B.557</t>
  </si>
  <si>
    <t>B.558</t>
  </si>
  <si>
    <t>B.559</t>
  </si>
  <si>
    <t>B.560</t>
  </si>
  <si>
    <t>B.561</t>
  </si>
  <si>
    <t>B.562</t>
  </si>
  <si>
    <t>B.563</t>
  </si>
  <si>
    <t>B.564</t>
  </si>
  <si>
    <t>B.565</t>
  </si>
  <si>
    <t>B.566</t>
  </si>
  <si>
    <t>B.567</t>
  </si>
  <si>
    <t>B.568</t>
  </si>
  <si>
    <t>B.569</t>
  </si>
  <si>
    <t>B.570</t>
  </si>
  <si>
    <t>B.571</t>
  </si>
  <si>
    <t>B.572</t>
  </si>
  <si>
    <t>B.573</t>
  </si>
  <si>
    <t>B.574</t>
  </si>
  <si>
    <t>B.575</t>
  </si>
  <si>
    <t>B.576</t>
  </si>
  <si>
    <t>B.577</t>
  </si>
  <si>
    <t>B.578</t>
  </si>
  <si>
    <t>B.579</t>
  </si>
  <si>
    <t>B.580</t>
  </si>
  <si>
    <t>B.581</t>
  </si>
  <si>
    <t>B.582</t>
  </si>
  <si>
    <t>B.583</t>
  </si>
  <si>
    <t>B.584</t>
  </si>
  <si>
    <t>B.585</t>
  </si>
  <si>
    <t>B.586</t>
  </si>
  <si>
    <t>B.587</t>
  </si>
  <si>
    <t>B.588</t>
  </si>
  <si>
    <t>B.589</t>
  </si>
  <si>
    <t>B.590</t>
  </si>
  <si>
    <t>B.591</t>
  </si>
  <si>
    <t>B.592</t>
  </si>
  <si>
    <t>B.593</t>
  </si>
  <si>
    <t>B.594</t>
  </si>
  <si>
    <t>B.595</t>
  </si>
  <si>
    <t>B.596</t>
  </si>
  <si>
    <t>B.597</t>
  </si>
  <si>
    <t>B.598</t>
  </si>
  <si>
    <t>B.599</t>
  </si>
  <si>
    <t>B.600</t>
  </si>
  <si>
    <t>B.601</t>
  </si>
  <si>
    <t>B.602</t>
  </si>
  <si>
    <t>B.603</t>
  </si>
  <si>
    <t>B.604</t>
  </si>
  <si>
    <t>B.605</t>
  </si>
  <si>
    <t>B.606</t>
  </si>
  <si>
    <t>B.607</t>
  </si>
  <si>
    <t>B.608</t>
  </si>
  <si>
    <t>B.609</t>
  </si>
  <si>
    <t>B.610</t>
  </si>
  <si>
    <t>B.611</t>
  </si>
  <si>
    <t>B.612</t>
  </si>
  <si>
    <t>B.613</t>
  </si>
  <si>
    <t>B.614</t>
  </si>
  <si>
    <t>B.615</t>
  </si>
  <si>
    <t>B.616</t>
  </si>
  <si>
    <t>B.617</t>
  </si>
  <si>
    <t>B.618</t>
  </si>
  <si>
    <t>B.619</t>
  </si>
  <si>
    <t>B.620</t>
  </si>
  <si>
    <t>B.621</t>
  </si>
  <si>
    <t>B.622</t>
  </si>
  <si>
    <t>B.623</t>
  </si>
  <si>
    <t>B.624</t>
  </si>
  <si>
    <t>B.625</t>
  </si>
  <si>
    <t>B.626</t>
  </si>
  <si>
    <t>B.627</t>
  </si>
  <si>
    <t>B.628</t>
  </si>
  <si>
    <t>B.629</t>
  </si>
  <si>
    <t>B.630</t>
  </si>
  <si>
    <t>B.631</t>
  </si>
  <si>
    <t>B.632</t>
  </si>
  <si>
    <t>B.633</t>
  </si>
  <si>
    <t>B.634</t>
  </si>
  <si>
    <t>B.635</t>
  </si>
  <si>
    <t>B.636</t>
  </si>
  <si>
    <t>B.637</t>
  </si>
  <si>
    <t>B.638</t>
  </si>
  <si>
    <t>B.639</t>
  </si>
  <si>
    <t>B.640</t>
  </si>
  <si>
    <t>B.641</t>
  </si>
  <si>
    <t>B.642</t>
  </si>
  <si>
    <t>B.643</t>
  </si>
  <si>
    <t>B.644</t>
  </si>
  <si>
    <t>B.645</t>
  </si>
  <si>
    <t>B.646</t>
  </si>
  <si>
    <t>B.647</t>
  </si>
  <si>
    <t>B.648</t>
  </si>
  <si>
    <t>B.649</t>
  </si>
  <si>
    <t>B.650</t>
  </si>
  <si>
    <t>B.651</t>
  </si>
  <si>
    <t>B.652</t>
  </si>
  <si>
    <t>B.653</t>
  </si>
  <si>
    <t>B.654</t>
  </si>
  <si>
    <t>B.655</t>
  </si>
  <si>
    <t>B.656</t>
  </si>
  <si>
    <t>B.657</t>
  </si>
  <si>
    <t>B.658</t>
  </si>
  <si>
    <t>B.659</t>
  </si>
  <si>
    <t>B.660</t>
  </si>
  <si>
    <t>B.661</t>
  </si>
  <si>
    <t>B.662</t>
  </si>
  <si>
    <t>B.663</t>
  </si>
  <si>
    <t>B.664</t>
  </si>
  <si>
    <t>B.665</t>
  </si>
  <si>
    <t>B.666</t>
  </si>
  <si>
    <t>B.667</t>
  </si>
  <si>
    <t>B.668</t>
  </si>
  <si>
    <t>B.669</t>
  </si>
  <si>
    <t>B.670</t>
  </si>
  <si>
    <t>B.671</t>
  </si>
  <si>
    <t>B.672</t>
  </si>
  <si>
    <t>B.673</t>
  </si>
  <si>
    <t>B.674</t>
  </si>
  <si>
    <t>B.675</t>
  </si>
  <si>
    <t>B.676</t>
  </si>
  <si>
    <t>B.677</t>
  </si>
  <si>
    <t>B.678</t>
  </si>
  <si>
    <t>B.679</t>
  </si>
  <si>
    <t>B.680</t>
  </si>
  <si>
    <t>B.681</t>
  </si>
  <si>
    <t>B.682</t>
  </si>
  <si>
    <t>B.683</t>
  </si>
  <si>
    <t>B.684</t>
  </si>
  <si>
    <t>B.685</t>
  </si>
  <si>
    <t>B.686</t>
  </si>
  <si>
    <t>B.687</t>
  </si>
  <si>
    <t>B.688</t>
  </si>
  <si>
    <t>B.689</t>
  </si>
  <si>
    <t>B.690</t>
  </si>
  <si>
    <t>B.691</t>
  </si>
  <si>
    <t>B.692</t>
  </si>
  <si>
    <t>B.693</t>
  </si>
  <si>
    <t>B.694</t>
  </si>
  <si>
    <t>B.695</t>
  </si>
  <si>
    <t>B.696</t>
  </si>
  <si>
    <t>B.697</t>
  </si>
  <si>
    <t>B.698</t>
  </si>
  <si>
    <t>B.699</t>
  </si>
  <si>
    <t>B.700</t>
  </si>
  <si>
    <t>B.701</t>
  </si>
  <si>
    <t>B.702</t>
  </si>
  <si>
    <t>B.703</t>
  </si>
  <si>
    <t>B.704</t>
  </si>
  <si>
    <t>B.705</t>
  </si>
  <si>
    <t>B.706</t>
  </si>
  <si>
    <t>B.707</t>
  </si>
  <si>
    <t>B.708</t>
  </si>
  <si>
    <t>B.709</t>
  </si>
  <si>
    <t>B.710</t>
  </si>
  <si>
    <t>B.711</t>
  </si>
  <si>
    <t>B.712</t>
  </si>
  <si>
    <t>B.713</t>
  </si>
  <si>
    <t>B.714</t>
  </si>
  <si>
    <t>B.715</t>
  </si>
  <si>
    <t>B.716</t>
  </si>
  <si>
    <t>B.717</t>
  </si>
  <si>
    <t>B.718</t>
  </si>
  <si>
    <t>B.719</t>
  </si>
  <si>
    <t>B.720</t>
  </si>
  <si>
    <t>B.721</t>
  </si>
  <si>
    <t>B.722</t>
  </si>
  <si>
    <t>B.723</t>
  </si>
  <si>
    <t>B.724</t>
  </si>
  <si>
    <t>B.725</t>
  </si>
  <si>
    <t>B.726</t>
  </si>
  <si>
    <t>B.727</t>
  </si>
  <si>
    <t>B.728</t>
  </si>
  <si>
    <t>B.729</t>
  </si>
  <si>
    <t>B.730</t>
  </si>
  <si>
    <t>B.731</t>
  </si>
  <si>
    <t>B.732</t>
  </si>
  <si>
    <t>B.733</t>
  </si>
  <si>
    <t>B.734</t>
  </si>
  <si>
    <t>B.735</t>
  </si>
  <si>
    <t>B.736</t>
  </si>
  <si>
    <t>B.737</t>
  </si>
  <si>
    <t>B.738</t>
  </si>
  <si>
    <t>B.739</t>
  </si>
  <si>
    <t>B.740</t>
  </si>
  <si>
    <t>B.741</t>
  </si>
  <si>
    <t>B.742</t>
  </si>
  <si>
    <t>B.743</t>
  </si>
  <si>
    <t>B.744</t>
  </si>
  <si>
    <t>B.745</t>
  </si>
  <si>
    <t>B.746</t>
  </si>
  <si>
    <t>B.747</t>
  </si>
  <si>
    <t>B.748</t>
  </si>
  <si>
    <t>B.749</t>
  </si>
  <si>
    <t>B.750</t>
  </si>
  <si>
    <t>B.751</t>
  </si>
  <si>
    <t>B.752</t>
  </si>
  <si>
    <t>B.753</t>
  </si>
  <si>
    <t>B.754</t>
  </si>
  <si>
    <t>B.755</t>
  </si>
  <si>
    <t>B.756</t>
  </si>
  <si>
    <t>B.757</t>
  </si>
  <si>
    <t>B.758</t>
  </si>
  <si>
    <t>B.759</t>
  </si>
  <si>
    <t>B.760</t>
  </si>
  <si>
    <t>B.761</t>
  </si>
  <si>
    <t>B.762</t>
  </si>
  <si>
    <t>B.763</t>
  </si>
  <si>
    <t>B.764</t>
  </si>
  <si>
    <t>B.765</t>
  </si>
  <si>
    <t>B.766</t>
  </si>
  <si>
    <t>B.767</t>
  </si>
  <si>
    <t>B.768</t>
  </si>
  <si>
    <t>B.769</t>
  </si>
  <si>
    <t>B.770</t>
  </si>
  <si>
    <t>B.771</t>
  </si>
  <si>
    <t>B.772</t>
  </si>
  <si>
    <t>B.773</t>
  </si>
  <si>
    <t>B.774</t>
  </si>
  <si>
    <t>B.775</t>
  </si>
  <si>
    <t>B.776</t>
  </si>
  <si>
    <t>B.777</t>
  </si>
  <si>
    <t>B.778</t>
  </si>
  <si>
    <t>B.779</t>
  </si>
  <si>
    <t>B.780</t>
  </si>
  <si>
    <t>B.781</t>
  </si>
  <si>
    <t>B.782</t>
  </si>
  <si>
    <t>B.783</t>
  </si>
  <si>
    <t>B.784</t>
  </si>
  <si>
    <t>B.785</t>
  </si>
  <si>
    <t>B.786</t>
  </si>
  <si>
    <t>B.787</t>
  </si>
  <si>
    <t>B.788</t>
  </si>
  <si>
    <t>B.789</t>
  </si>
  <si>
    <t>B.790</t>
  </si>
  <si>
    <t>B.791</t>
  </si>
  <si>
    <t>B.792</t>
  </si>
  <si>
    <t>B.793</t>
  </si>
  <si>
    <t>B.794</t>
  </si>
  <si>
    <t>B.795</t>
  </si>
  <si>
    <t>B.796</t>
  </si>
  <si>
    <t>B.797</t>
  </si>
  <si>
    <t>B.798</t>
  </si>
  <si>
    <t>B.799</t>
  </si>
  <si>
    <t>B.800</t>
  </si>
  <si>
    <t>B.801</t>
  </si>
  <si>
    <t>B.802</t>
  </si>
  <si>
    <t>B.803</t>
  </si>
  <si>
    <t>B.804</t>
  </si>
  <si>
    <t>B.805</t>
  </si>
  <si>
    <t>B.806</t>
  </si>
  <si>
    <t>B.807</t>
  </si>
  <si>
    <t>B.808</t>
  </si>
  <si>
    <t>B.809</t>
  </si>
  <si>
    <t>B.810</t>
  </si>
  <si>
    <t>B.811</t>
  </si>
  <si>
    <t>B.812</t>
  </si>
  <si>
    <t>B.813</t>
  </si>
  <si>
    <t>B.814</t>
  </si>
  <si>
    <t>B.815</t>
  </si>
  <si>
    <t>B.816</t>
  </si>
  <si>
    <t>B.817</t>
  </si>
  <si>
    <t>B.818</t>
  </si>
  <si>
    <t>B.819</t>
  </si>
  <si>
    <t>B.820</t>
  </si>
  <si>
    <t>B.821</t>
  </si>
  <si>
    <t>B.822</t>
  </si>
  <si>
    <t>B.823</t>
  </si>
  <si>
    <t>B.824</t>
  </si>
  <si>
    <t>B.825</t>
  </si>
  <si>
    <t>B.826</t>
  </si>
  <si>
    <t>B.827</t>
  </si>
  <si>
    <t>B.828</t>
  </si>
  <si>
    <t>B.829</t>
  </si>
  <si>
    <t>B.830</t>
  </si>
  <si>
    <t>B.831</t>
  </si>
  <si>
    <t>B.832</t>
  </si>
  <si>
    <t>B.833</t>
  </si>
  <si>
    <t>B.834</t>
  </si>
  <si>
    <t>B.835</t>
  </si>
  <si>
    <t>B.836</t>
  </si>
  <si>
    <t>B.837</t>
  </si>
  <si>
    <t>B.838</t>
  </si>
  <si>
    <t>B.839</t>
  </si>
  <si>
    <t>B.840</t>
  </si>
  <si>
    <t>B.841</t>
  </si>
  <si>
    <t>B.842</t>
  </si>
  <si>
    <t>B.843</t>
  </si>
  <si>
    <t>B.844</t>
  </si>
  <si>
    <t>B.845</t>
  </si>
  <si>
    <t>B.846</t>
  </si>
  <si>
    <t>B.847</t>
  </si>
  <si>
    <t>B.848</t>
  </si>
  <si>
    <t>B.849</t>
  </si>
  <si>
    <t>B.850</t>
  </si>
  <si>
    <t>B.851</t>
  </si>
  <si>
    <t>B.852</t>
  </si>
  <si>
    <t>B.853</t>
  </si>
  <si>
    <t>B.854</t>
  </si>
  <si>
    <t>B.855</t>
  </si>
  <si>
    <t>B.856</t>
  </si>
  <si>
    <t>B.857</t>
  </si>
  <si>
    <t>B.858</t>
  </si>
  <si>
    <t>B.859</t>
  </si>
  <si>
    <t>B.860</t>
  </si>
  <si>
    <t>B.861</t>
  </si>
  <si>
    <t>B.862</t>
  </si>
  <si>
    <t>B.863</t>
  </si>
  <si>
    <t>B.864</t>
  </si>
  <si>
    <t>B.865</t>
  </si>
  <si>
    <t>B.866</t>
  </si>
  <si>
    <t>B.867</t>
  </si>
  <si>
    <t>B.868</t>
  </si>
  <si>
    <t>B.869</t>
  </si>
  <si>
    <t>B.870</t>
  </si>
  <si>
    <t>B.871</t>
  </si>
  <si>
    <t>B.872</t>
  </si>
  <si>
    <t>B.873</t>
  </si>
  <si>
    <t>B.874</t>
  </si>
  <si>
    <t>B.875</t>
  </si>
  <si>
    <t>B.876</t>
  </si>
  <si>
    <t>B.877</t>
  </si>
  <si>
    <t>B.878</t>
  </si>
  <si>
    <t>B.879</t>
  </si>
  <si>
    <t>B.880</t>
  </si>
  <si>
    <t>B.881</t>
  </si>
  <si>
    <t>B.882</t>
  </si>
  <si>
    <t>B.883</t>
  </si>
  <si>
    <t>B.884</t>
  </si>
  <si>
    <t>B.885</t>
  </si>
  <si>
    <t>B.886</t>
  </si>
  <si>
    <t>B.887</t>
  </si>
  <si>
    <t>B.888</t>
  </si>
  <si>
    <t>B.889</t>
  </si>
  <si>
    <t>B.890</t>
  </si>
  <si>
    <t>B.891</t>
  </si>
  <si>
    <t>B.892</t>
  </si>
  <si>
    <t>B.893</t>
  </si>
  <si>
    <t>B.894</t>
  </si>
  <si>
    <t>B.895</t>
  </si>
  <si>
    <t>B.896</t>
  </si>
  <si>
    <t>B.897</t>
  </si>
  <si>
    <t>B.898</t>
  </si>
  <si>
    <t>B.899</t>
  </si>
  <si>
    <t>B.900</t>
  </si>
  <si>
    <t>B.901</t>
  </si>
  <si>
    <t>B.902</t>
  </si>
  <si>
    <t>B.903</t>
  </si>
  <si>
    <t>B.904</t>
  </si>
  <si>
    <t>B.905</t>
  </si>
  <si>
    <t>B.906</t>
  </si>
  <si>
    <t>B.907</t>
  </si>
  <si>
    <t>B.908</t>
  </si>
  <si>
    <t>B.909</t>
  </si>
  <si>
    <t>B.910</t>
  </si>
  <si>
    <t>B.911</t>
  </si>
  <si>
    <t>B.912</t>
  </si>
  <si>
    <t>B.913</t>
  </si>
  <si>
    <t>B.914</t>
  </si>
  <si>
    <t>B.915</t>
  </si>
  <si>
    <t>B.916</t>
  </si>
  <si>
    <t>B.917</t>
  </si>
  <si>
    <t>B.918</t>
  </si>
  <si>
    <t>B.919</t>
  </si>
  <si>
    <t>B.920</t>
  </si>
  <si>
    <t>B.921</t>
  </si>
  <si>
    <t>B.922</t>
  </si>
  <si>
    <t>B.923</t>
  </si>
  <si>
    <t>B.924</t>
  </si>
  <si>
    <t>B.925</t>
  </si>
  <si>
    <t>B.926</t>
  </si>
  <si>
    <t>B.927</t>
  </si>
  <si>
    <t>B.928</t>
  </si>
  <si>
    <t>B.929</t>
  </si>
  <si>
    <t>B.930</t>
  </si>
  <si>
    <t>B.931</t>
  </si>
  <si>
    <t>B.932</t>
  </si>
  <si>
    <t>B.933</t>
  </si>
  <si>
    <t>B.934</t>
  </si>
  <si>
    <t>B.935</t>
  </si>
  <si>
    <t>B.936</t>
  </si>
  <si>
    <t>B.937</t>
  </si>
  <si>
    <t>B.938</t>
  </si>
  <si>
    <t>B.939</t>
  </si>
  <si>
    <t>B.940</t>
  </si>
  <si>
    <t>B.941</t>
  </si>
  <si>
    <t>B.942</t>
  </si>
  <si>
    <t>B.943</t>
  </si>
  <si>
    <t>B.944</t>
  </si>
  <si>
    <t>B.945</t>
  </si>
  <si>
    <t>B.946</t>
  </si>
  <si>
    <t>B.947</t>
  </si>
  <si>
    <t>B.948</t>
  </si>
  <si>
    <t>B.949</t>
  </si>
  <si>
    <t>B.950</t>
  </si>
  <si>
    <t>B.951</t>
  </si>
  <si>
    <t>B.952</t>
  </si>
  <si>
    <t>B.953</t>
  </si>
  <si>
    <t>B.954</t>
  </si>
  <si>
    <t>B.955</t>
  </si>
  <si>
    <t>B.956</t>
  </si>
  <si>
    <t>B.957</t>
  </si>
  <si>
    <t>B.958</t>
  </si>
  <si>
    <t>B.959</t>
  </si>
  <si>
    <t>B.960</t>
  </si>
  <si>
    <t>B.961</t>
  </si>
  <si>
    <t>B.962</t>
  </si>
  <si>
    <t>B.963</t>
  </si>
  <si>
    <t>B.964</t>
  </si>
  <si>
    <t>B.965</t>
  </si>
  <si>
    <t>B.966</t>
  </si>
  <si>
    <t>B.967</t>
  </si>
  <si>
    <t>B.968</t>
  </si>
  <si>
    <t>B.969</t>
  </si>
  <si>
    <t>B.970</t>
  </si>
  <si>
    <t>B.971</t>
  </si>
  <si>
    <t>B.972</t>
  </si>
  <si>
    <t>B.973</t>
  </si>
  <si>
    <t>B.974</t>
  </si>
  <si>
    <t>B.975</t>
  </si>
  <si>
    <t>B.976</t>
  </si>
  <si>
    <t>B.977</t>
  </si>
  <si>
    <t>B.978</t>
  </si>
  <si>
    <t>B.979</t>
  </si>
  <si>
    <t>B.980</t>
  </si>
  <si>
    <t>B.981</t>
  </si>
  <si>
    <t>B.982</t>
  </si>
  <si>
    <t>B.983</t>
  </si>
  <si>
    <t>B.984</t>
  </si>
  <si>
    <t>B.985</t>
  </si>
  <si>
    <t>B.986</t>
  </si>
  <si>
    <t>B.987</t>
  </si>
  <si>
    <t>B.988</t>
  </si>
  <si>
    <t>B.989</t>
  </si>
  <si>
    <t>B.990</t>
  </si>
  <si>
    <t>B.991</t>
  </si>
  <si>
    <t>B.992</t>
  </si>
  <si>
    <t>B.993</t>
  </si>
  <si>
    <t>B.994</t>
  </si>
  <si>
    <t>B.995</t>
  </si>
  <si>
    <t>B.996</t>
  </si>
  <si>
    <t>B.997</t>
  </si>
  <si>
    <t>B.998</t>
  </si>
  <si>
    <t>B.999</t>
  </si>
  <si>
    <t>B.1000</t>
  </si>
  <si>
    <t>B.1001</t>
  </si>
  <si>
    <t>B.1002</t>
  </si>
  <si>
    <t>B.1003</t>
  </si>
  <si>
    <t>B.1004</t>
  </si>
  <si>
    <t>B.1005</t>
  </si>
  <si>
    <t>B.1006</t>
  </si>
  <si>
    <t>B.1007</t>
  </si>
  <si>
    <t>B.1008</t>
  </si>
  <si>
    <t>B.1009</t>
  </si>
  <si>
    <t>B.1010</t>
  </si>
  <si>
    <t>B.1011</t>
  </si>
  <si>
    <t>B.1012</t>
  </si>
  <si>
    <t>B.1013</t>
  </si>
  <si>
    <t>B.1014</t>
  </si>
  <si>
    <t>B.1015</t>
  </si>
  <si>
    <t>B.1016</t>
  </si>
  <si>
    <t>B.1017</t>
  </si>
  <si>
    <t>B.1018</t>
  </si>
  <si>
    <t>B.1019</t>
  </si>
  <si>
    <t>B.1020</t>
  </si>
  <si>
    <t>B.1021</t>
  </si>
  <si>
    <t>B.1022</t>
  </si>
  <si>
    <t>B.1023</t>
  </si>
  <si>
    <t>B.1024</t>
  </si>
  <si>
    <t>B.1025</t>
  </si>
  <si>
    <t>B.1026</t>
  </si>
  <si>
    <t>B.1027</t>
  </si>
  <si>
    <t>B.1028</t>
  </si>
  <si>
    <t>B.1029</t>
  </si>
  <si>
    <t>B.1030</t>
  </si>
  <si>
    <t>B.1031</t>
  </si>
  <si>
    <t>B.1032</t>
  </si>
  <si>
    <t>B.1033</t>
  </si>
  <si>
    <t>B.1034</t>
  </si>
  <si>
    <t>B.1035</t>
  </si>
  <si>
    <t>B.1036</t>
  </si>
  <si>
    <t>B.1037</t>
  </si>
  <si>
    <t>B.1038</t>
  </si>
  <si>
    <t>B.1039</t>
  </si>
  <si>
    <t>B.1040</t>
  </si>
  <si>
    <t>B.1041</t>
  </si>
  <si>
    <t>B.1042</t>
  </si>
  <si>
    <t>B.1043</t>
  </si>
  <si>
    <t>B.1044</t>
  </si>
  <si>
    <t>B.1045</t>
  </si>
  <si>
    <t>B.1046</t>
  </si>
  <si>
    <t>B.1047</t>
  </si>
  <si>
    <t>B.1048</t>
  </si>
  <si>
    <t>B.1049</t>
  </si>
  <si>
    <t>B.1050</t>
  </si>
  <si>
    <t>B.1051</t>
  </si>
  <si>
    <t>B.1052</t>
  </si>
  <si>
    <t>B.1053</t>
  </si>
  <si>
    <t>B.1054</t>
  </si>
  <si>
    <t>B.1055</t>
  </si>
  <si>
    <t>B.1056</t>
  </si>
  <si>
    <t>B.1057</t>
  </si>
  <si>
    <t>B.1058</t>
  </si>
  <si>
    <t>B.1059</t>
  </si>
  <si>
    <t>B.1060</t>
  </si>
  <si>
    <t>B.1061</t>
  </si>
  <si>
    <t>B.1062</t>
  </si>
  <si>
    <t>B.1063</t>
  </si>
  <si>
    <t>B.1064</t>
  </si>
  <si>
    <t>B.1065</t>
  </si>
  <si>
    <t>B.1066</t>
  </si>
  <si>
    <t>B.1067</t>
  </si>
  <si>
    <t>B.1068</t>
  </si>
  <si>
    <t>B.1069</t>
  </si>
  <si>
    <t>B.1070</t>
  </si>
  <si>
    <t>B.1071</t>
  </si>
  <si>
    <t>B.1072</t>
  </si>
  <si>
    <t>B.1073</t>
  </si>
  <si>
    <t>B.1074</t>
  </si>
  <si>
    <t>B.1075</t>
  </si>
  <si>
    <t>B.1076</t>
  </si>
  <si>
    <t>B.1077</t>
  </si>
  <si>
    <t>B.1078</t>
  </si>
  <si>
    <t>B.1079</t>
  </si>
  <si>
    <t>B.1080</t>
  </si>
  <si>
    <t>B.1081</t>
  </si>
  <si>
    <t>B.1082</t>
  </si>
  <si>
    <t>B.1083</t>
  </si>
  <si>
    <t>B.1084</t>
  </si>
  <si>
    <t>B.1085</t>
  </si>
  <si>
    <t>B.1086</t>
  </si>
  <si>
    <t>B.1087</t>
  </si>
  <si>
    <t>B.1088</t>
  </si>
  <si>
    <t>B.1089</t>
  </si>
  <si>
    <t>B.1090</t>
  </si>
  <si>
    <t>B.1091</t>
  </si>
  <si>
    <t>B.1092</t>
  </si>
  <si>
    <t>B.1093</t>
  </si>
  <si>
    <t>B.1094</t>
  </si>
  <si>
    <t>B.1095</t>
  </si>
  <si>
    <t>B.1096</t>
  </si>
  <si>
    <t>B.1097</t>
  </si>
  <si>
    <t>B.1098</t>
  </si>
  <si>
    <t>B.1099</t>
  </si>
  <si>
    <t>B.1100</t>
  </si>
  <si>
    <t>B.1101</t>
  </si>
  <si>
    <t>B.1102</t>
  </si>
  <si>
    <t>B.1103</t>
  </si>
  <si>
    <t>B.1104</t>
  </si>
  <si>
    <t>B.1105</t>
  </si>
  <si>
    <t>B.1106</t>
  </si>
  <si>
    <t>B.1107</t>
  </si>
  <si>
    <t>B.1108</t>
  </si>
  <si>
    <t>B.1109</t>
  </si>
  <si>
    <t>B.1110</t>
  </si>
  <si>
    <t>B.1111</t>
  </si>
  <si>
    <t>B.1112</t>
  </si>
  <si>
    <t>B.1113</t>
  </si>
  <si>
    <t>B.1114</t>
  </si>
  <si>
    <t>B.1115</t>
  </si>
  <si>
    <t>B.1116</t>
  </si>
  <si>
    <t>B.1117</t>
  </si>
  <si>
    <t>B.1118</t>
  </si>
  <si>
    <t>B.1119</t>
  </si>
  <si>
    <t>B.1120</t>
  </si>
  <si>
    <t>B.1121</t>
  </si>
  <si>
    <t>B.1122</t>
  </si>
  <si>
    <t>B.1123</t>
  </si>
  <si>
    <t>B.1124</t>
  </si>
  <si>
    <t>B.1125</t>
  </si>
  <si>
    <t>B.1126</t>
  </si>
  <si>
    <t>B.1127</t>
  </si>
  <si>
    <t>B.1128</t>
  </si>
  <si>
    <t>B.1129</t>
  </si>
  <si>
    <t>B.1130</t>
  </si>
  <si>
    <t>B.1131</t>
  </si>
  <si>
    <t>B.1132</t>
  </si>
  <si>
    <t>B.1133</t>
  </si>
  <si>
    <t>B.1134</t>
  </si>
  <si>
    <t>B.1135</t>
  </si>
  <si>
    <t>B.1136</t>
  </si>
  <si>
    <t>B.1137</t>
  </si>
  <si>
    <t>B.1138</t>
  </si>
  <si>
    <t>B.1139</t>
  </si>
  <si>
    <t>B.1140</t>
  </si>
  <si>
    <t>B.1141</t>
  </si>
  <si>
    <t>B.1142</t>
  </si>
  <si>
    <t>B.1143</t>
  </si>
  <si>
    <t>B.1144</t>
  </si>
  <si>
    <t>B.1145</t>
  </si>
  <si>
    <t>B.1146</t>
  </si>
  <si>
    <t>B.1147</t>
  </si>
  <si>
    <t>B.1148</t>
  </si>
  <si>
    <t>B.1149</t>
  </si>
  <si>
    <t>B.1150</t>
  </si>
  <si>
    <t>B.1151</t>
  </si>
  <si>
    <t>B.1152</t>
  </si>
  <si>
    <t>B.1153</t>
  </si>
  <si>
    <t>B.1154</t>
  </si>
  <si>
    <t>B.1155</t>
  </si>
  <si>
    <t>B.1156</t>
  </si>
  <si>
    <t>B.1157</t>
  </si>
  <si>
    <t>B.1158</t>
  </si>
  <si>
    <t>B.1159</t>
  </si>
  <si>
    <t>B.1160</t>
  </si>
  <si>
    <t>B.1161</t>
  </si>
  <si>
    <t>B.1162</t>
  </si>
  <si>
    <t>B.1163</t>
  </si>
  <si>
    <t>B.1164</t>
  </si>
  <si>
    <t>B.1165</t>
  </si>
  <si>
    <t>B.1166</t>
  </si>
  <si>
    <t>B.1167</t>
  </si>
  <si>
    <t>B.1168</t>
  </si>
  <si>
    <t>B.1169</t>
  </si>
  <si>
    <t>B.1170</t>
  </si>
  <si>
    <t>B.1171</t>
  </si>
  <si>
    <t>B.1172</t>
  </si>
  <si>
    <t>B.1173</t>
  </si>
  <si>
    <t>B.1174</t>
  </si>
  <si>
    <t>B.1175</t>
  </si>
  <si>
    <t>B.1176</t>
  </si>
  <si>
    <t>B.1177</t>
  </si>
  <si>
    <t>B.1178</t>
  </si>
  <si>
    <t>B.1179</t>
  </si>
  <si>
    <t>B.1180</t>
  </si>
  <si>
    <t>B.1181</t>
  </si>
  <si>
    <t>B.1182</t>
  </si>
  <si>
    <t>B.1183</t>
  </si>
  <si>
    <t>B.1184</t>
  </si>
  <si>
    <t>B.1185</t>
  </si>
  <si>
    <t>B.1186</t>
  </si>
  <si>
    <t>B.1187</t>
  </si>
  <si>
    <t>B.1188</t>
  </si>
  <si>
    <t>B.1189</t>
  </si>
  <si>
    <t>B.1190</t>
  </si>
  <si>
    <t>B.1191</t>
  </si>
  <si>
    <t>B.1192</t>
  </si>
  <si>
    <t>B.1193</t>
  </si>
  <si>
    <t>B.1194</t>
  </si>
  <si>
    <t>B.1195</t>
  </si>
  <si>
    <t>B.1196</t>
  </si>
  <si>
    <t>B.1197</t>
  </si>
  <si>
    <t>B.1198</t>
  </si>
  <si>
    <t>B.1199</t>
  </si>
  <si>
    <t>B.1200</t>
  </si>
  <si>
    <t>B.1201</t>
  </si>
  <si>
    <t>B.1202</t>
  </si>
  <si>
    <t>B.1203</t>
  </si>
  <si>
    <t>B.1204</t>
  </si>
  <si>
    <t>B.1205</t>
  </si>
  <si>
    <t>B.1206</t>
  </si>
  <si>
    <t>B.1207</t>
  </si>
  <si>
    <t>B.1208</t>
  </si>
  <si>
    <t>B.1209</t>
  </si>
  <si>
    <t>B.1210</t>
  </si>
  <si>
    <t>B.1211</t>
  </si>
  <si>
    <t>B.1212</t>
  </si>
  <si>
    <t>B.1213</t>
  </si>
  <si>
    <t>B.1214</t>
  </si>
  <si>
    <t>B.1215</t>
  </si>
  <si>
    <t>B.1216</t>
  </si>
  <si>
    <t>B.1217</t>
  </si>
  <si>
    <t>B.1218</t>
  </si>
  <si>
    <t>B.1219</t>
  </si>
  <si>
    <t>B.1220</t>
  </si>
  <si>
    <t>B.1221</t>
  </si>
  <si>
    <t>B.1222</t>
  </si>
  <si>
    <t>B.1223</t>
  </si>
  <si>
    <t>B.1224</t>
  </si>
  <si>
    <t>B.1225</t>
  </si>
  <si>
    <t>B.1226</t>
  </si>
  <si>
    <t>B.1227</t>
  </si>
  <si>
    <t>B.1228</t>
  </si>
  <si>
    <t>B.1229</t>
  </si>
  <si>
    <t>B.1230</t>
  </si>
  <si>
    <t>B.1231</t>
  </si>
  <si>
    <t>B.1232</t>
  </si>
  <si>
    <t>B.1233</t>
  </si>
  <si>
    <t>B.1234</t>
  </si>
  <si>
    <t>B.1235</t>
  </si>
  <si>
    <t>B.1236</t>
  </si>
  <si>
    <t>B.1237</t>
  </si>
  <si>
    <t>B.1238</t>
  </si>
  <si>
    <t>B.1239</t>
  </si>
  <si>
    <t>B.1240</t>
  </si>
  <si>
    <t>B.1241</t>
  </si>
  <si>
    <t>B.1242</t>
  </si>
  <si>
    <t>B.1243</t>
  </si>
  <si>
    <t>B.1244</t>
  </si>
  <si>
    <t>B.1245</t>
  </si>
  <si>
    <t>B.1246</t>
  </si>
  <si>
    <t>B.1247</t>
  </si>
  <si>
    <t>B.1248</t>
  </si>
  <si>
    <t>B.1249</t>
  </si>
  <si>
    <t>B.1250</t>
  </si>
  <si>
    <t>B.1251</t>
  </si>
  <si>
    <t>B.1252</t>
  </si>
  <si>
    <t>B.1253</t>
  </si>
  <si>
    <t>B.1254</t>
  </si>
  <si>
    <t>B.1255</t>
  </si>
  <si>
    <t>B.1256</t>
  </si>
  <si>
    <t>B.1257</t>
  </si>
  <si>
    <t>B.1258</t>
  </si>
  <si>
    <t>B.1259</t>
  </si>
  <si>
    <t>B.1260</t>
  </si>
  <si>
    <t>B.1261</t>
  </si>
  <si>
    <t>B.1262</t>
  </si>
  <si>
    <t>B.1263</t>
  </si>
  <si>
    <t>B.1264</t>
  </si>
  <si>
    <t>B.1265</t>
  </si>
  <si>
    <t>B.1266</t>
  </si>
  <si>
    <t>B.1267</t>
  </si>
  <si>
    <t>B.1268</t>
  </si>
  <si>
    <t>B.1269</t>
  </si>
  <si>
    <t>B.1270</t>
  </si>
  <si>
    <t>B.1271</t>
  </si>
  <si>
    <t>B.1272</t>
  </si>
  <si>
    <t>B.1273</t>
  </si>
  <si>
    <t>B.1274</t>
  </si>
  <si>
    <t>B.1275</t>
  </si>
  <si>
    <t>B.1276</t>
  </si>
  <si>
    <t>B.1277</t>
  </si>
  <si>
    <t>B.1278</t>
  </si>
  <si>
    <t>B.1279</t>
  </si>
  <si>
    <t>B.1280</t>
  </si>
  <si>
    <t>B.1281</t>
  </si>
  <si>
    <t>B.1282</t>
  </si>
  <si>
    <t>B.1283</t>
  </si>
  <si>
    <t>B.1284</t>
  </si>
  <si>
    <t>B.1285</t>
  </si>
  <si>
    <t>B.1286</t>
  </si>
  <si>
    <t>B.1287</t>
  </si>
  <si>
    <t>B.1288</t>
  </si>
  <si>
    <t>B.1289</t>
  </si>
  <si>
    <t>B.1290</t>
  </si>
  <si>
    <t>B.1291</t>
  </si>
  <si>
    <t>B.1292</t>
  </si>
  <si>
    <t>B.1293</t>
  </si>
  <si>
    <t>B.1294</t>
  </si>
  <si>
    <t>B.1295</t>
  </si>
  <si>
    <t>B.1296</t>
  </si>
  <si>
    <t>B.1297</t>
  </si>
  <si>
    <t>B.1298</t>
  </si>
  <si>
    <t>B.1299</t>
  </si>
  <si>
    <t>B.1300</t>
  </si>
  <si>
    <t>B.1301</t>
  </si>
  <si>
    <t>B.1302</t>
  </si>
  <si>
    <t>B.1303</t>
  </si>
  <si>
    <t>B.1304</t>
  </si>
  <si>
    <t>B.1305</t>
  </si>
  <si>
    <t>B.1306</t>
  </si>
  <si>
    <t>B.1307</t>
  </si>
  <si>
    <t>B.1308</t>
  </si>
  <si>
    <t>B.1309</t>
  </si>
  <si>
    <t>B.1310</t>
  </si>
  <si>
    <t>B.1311</t>
  </si>
  <si>
    <t>B.1312</t>
  </si>
  <si>
    <t>B.1313</t>
  </si>
  <si>
    <t>B.1314</t>
  </si>
  <si>
    <t>B.1315</t>
  </si>
  <si>
    <t>B.1316</t>
  </si>
  <si>
    <t>B.1317</t>
  </si>
  <si>
    <t>B.1318</t>
  </si>
  <si>
    <t>B.1319</t>
  </si>
  <si>
    <t>B.1320</t>
  </si>
  <si>
    <t>B.1321</t>
  </si>
  <si>
    <t>B.1322</t>
  </si>
  <si>
    <t>B.1323</t>
  </si>
  <si>
    <t>B.1324</t>
  </si>
  <si>
    <t>B.1325</t>
  </si>
  <si>
    <t>B.1326</t>
  </si>
  <si>
    <t>B.1327</t>
  </si>
  <si>
    <t>B.1328</t>
  </si>
  <si>
    <t>B.1329</t>
  </si>
  <si>
    <t>B.1330</t>
  </si>
  <si>
    <t>B.1331</t>
  </si>
  <si>
    <t>B.1332</t>
  </si>
  <si>
    <t>B.1333</t>
  </si>
  <si>
    <t>B.1334</t>
  </si>
  <si>
    <t>B.1335</t>
  </si>
  <si>
    <t>B.1336</t>
  </si>
  <si>
    <t>B.1337</t>
  </si>
  <si>
    <t>B.1338</t>
  </si>
  <si>
    <t>B.1339</t>
  </si>
  <si>
    <t>B.1340</t>
  </si>
  <si>
    <t>B.1341</t>
  </si>
  <si>
    <t>B.1342</t>
  </si>
  <si>
    <t>B.1343</t>
  </si>
  <si>
    <t>B.1344</t>
  </si>
  <si>
    <t>B.1345</t>
  </si>
  <si>
    <t>B.1346</t>
  </si>
  <si>
    <t>B.1347</t>
  </si>
  <si>
    <t>B.1348</t>
  </si>
  <si>
    <t>B.1349</t>
  </si>
  <si>
    <t>B.1350</t>
  </si>
  <si>
    <t>B.1351</t>
  </si>
  <si>
    <t>B.1352</t>
  </si>
  <si>
    <t>B.1353</t>
  </si>
  <si>
    <t>B.1354</t>
  </si>
  <si>
    <t>B.1355</t>
  </si>
  <si>
    <t>B.1356</t>
  </si>
  <si>
    <t>B.1357</t>
  </si>
  <si>
    <t>B.1358</t>
  </si>
  <si>
    <t>B.1359</t>
  </si>
  <si>
    <t>B.1360</t>
  </si>
  <si>
    <t>B.1361</t>
  </si>
  <si>
    <t>B.1362</t>
  </si>
  <si>
    <t>B.1363</t>
  </si>
  <si>
    <t>B.1364</t>
  </si>
  <si>
    <t>B.1365</t>
  </si>
  <si>
    <t>B.1366</t>
  </si>
  <si>
    <t>B.1367</t>
  </si>
  <si>
    <t>B.1368</t>
  </si>
  <si>
    <t>B.1369</t>
  </si>
  <si>
    <t>B.1370</t>
  </si>
  <si>
    <t>B.1371</t>
  </si>
  <si>
    <t>B.1372</t>
  </si>
  <si>
    <t>B.1373</t>
  </si>
  <si>
    <t>B.1374</t>
  </si>
  <si>
    <t>B.1375</t>
  </si>
  <si>
    <t>B.1376</t>
  </si>
  <si>
    <t>B.1377</t>
  </si>
  <si>
    <t>B.1378</t>
  </si>
  <si>
    <t>B.1379</t>
  </si>
  <si>
    <t>B.1380</t>
  </si>
  <si>
    <t>B.1381</t>
  </si>
  <si>
    <t>B.1382</t>
  </si>
  <si>
    <t>B.1383</t>
  </si>
  <si>
    <t>B.1384</t>
  </si>
  <si>
    <t>B.1385</t>
  </si>
  <si>
    <t>B.1386</t>
  </si>
  <si>
    <t>B.1387</t>
  </si>
  <si>
    <t>B.1388</t>
  </si>
  <si>
    <t>B.1389</t>
  </si>
  <si>
    <t>B.1390</t>
  </si>
  <si>
    <t>B.1391</t>
  </si>
  <si>
    <t>B.1392</t>
  </si>
  <si>
    <t>B.1393</t>
  </si>
  <si>
    <t>B.1394</t>
  </si>
  <si>
    <t>B.1395</t>
  </si>
  <si>
    <t>B.1396</t>
  </si>
  <si>
    <t>B.1397</t>
  </si>
  <si>
    <t>B.1398</t>
  </si>
  <si>
    <t>B.1399</t>
  </si>
  <si>
    <t>B.1400</t>
  </si>
  <si>
    <t>Total (MU)</t>
  </si>
  <si>
    <t>Net input energy at DISCOM periphery (MU)</t>
  </si>
  <si>
    <t xml:space="preserve">Name of Energy Manager: </t>
  </si>
  <si>
    <t>Details of Input Energy Sources</t>
  </si>
  <si>
    <t>A. Generation at Transmission Periphery (Details)</t>
  </si>
  <si>
    <t>S.No.</t>
  </si>
  <si>
    <t>Name of Generation Station</t>
  </si>
  <si>
    <r>
      <rPr>
        <b/>
        <sz val="10"/>
        <color theme="1"/>
        <rFont val="Times New Roman"/>
        <family val="1"/>
      </rPr>
      <t>Generation Capacity
(In MW)</t>
    </r>
  </si>
  <si>
    <t>Type of Station Generation
(Based- Solid ( Coal ,Lignite)/Liquid/Gas/Renewable ( biomass- bagasse)/Others)</t>
  </si>
  <si>
    <t>Type of Contract (in years/months/days)</t>
  </si>
  <si>
    <t xml:space="preserve">Type of Grid (Intra-state/Inter-state) </t>
  </si>
  <si>
    <t>Point of Connection (POC) Loss 
MU</t>
  </si>
  <si>
    <t>Voltage Level ( At input)</t>
  </si>
  <si>
    <t>NIL</t>
  </si>
  <si>
    <t>B. Embedded Generation in DISCOM Area</t>
  </si>
  <si>
    <t>Generation Capacity
(In MW)</t>
  </si>
  <si>
    <t>Tytpe of Station (Generation Based-Solid/Liquid/Gas/Renewable/Others)</t>
  </si>
  <si>
    <t>Type of Contract</t>
  </si>
  <si>
    <t>Type of Grid</t>
  </si>
  <si>
    <t>Voltage Level
(KV)</t>
  </si>
  <si>
    <t>Circle Load
(MW)</t>
  </si>
  <si>
    <t>Received at Circle
(KV)</t>
  </si>
  <si>
    <t>Received at Circle
(In MU)</t>
  </si>
  <si>
    <t>Division Level Load
(MW)</t>
  </si>
  <si>
    <t>Received at Division Level
(KV)</t>
  </si>
  <si>
    <t>Received at Division Level
(In MU)</t>
  </si>
  <si>
    <t>Sub-Division Level Load
(MW)</t>
  </si>
  <si>
    <t>Received at Sub-Division Level
(KVA)</t>
  </si>
  <si>
    <t>Received at Sub-Division Level
(In MU)</t>
  </si>
  <si>
    <t>Own generation</t>
  </si>
  <si>
    <t>Renewable</t>
  </si>
  <si>
    <t>Net metering</t>
  </si>
  <si>
    <t>Renewable Source</t>
  </si>
  <si>
    <t>Manual measurement - Excel sheet</t>
  </si>
  <si>
    <t>Self generate source</t>
  </si>
  <si>
    <t>(Details of Consumers)</t>
  </si>
  <si>
    <t>Summary of Energy</t>
  </si>
  <si>
    <t>Type of Consumers</t>
  </si>
  <si>
    <t>Category of Consumers
(EHT/HT/LT/Others)</t>
  </si>
  <si>
    <t>Voltage Level
(kV)</t>
  </si>
  <si>
    <t>No of Consumers</t>
  </si>
  <si>
    <t>Total Consumption
(In MU)</t>
  </si>
  <si>
    <t>Domestic</t>
  </si>
  <si>
    <t xml:space="preserve">Commercial </t>
  </si>
  <si>
    <t xml:space="preserve">IP Sets </t>
  </si>
  <si>
    <t>Hor. &amp; Nur. &amp; Coffee/Tea &amp; Rubber (Metered)</t>
  </si>
  <si>
    <t>Hor. &amp; Nur. &amp; Coffee/Tea &amp; Rubber (Flat)</t>
  </si>
  <si>
    <t xml:space="preserve">Heating and Motive Power </t>
  </si>
  <si>
    <t xml:space="preserve">Water Supply </t>
  </si>
  <si>
    <t xml:space="preserve">Public Lighting </t>
  </si>
  <si>
    <t>VIII B</t>
  </si>
  <si>
    <t xml:space="preserve">HT Water Supply </t>
  </si>
  <si>
    <t xml:space="preserve">HT Industrial </t>
  </si>
  <si>
    <t>HT</t>
  </si>
  <si>
    <t>HT IA</t>
  </si>
  <si>
    <t>Industrial (Small)</t>
  </si>
  <si>
    <t>LT IV</t>
  </si>
  <si>
    <t>Industrial (Medium)</t>
  </si>
  <si>
    <t xml:space="preserve">HT Commercial </t>
  </si>
  <si>
    <t>HT 4A,4B,SPS</t>
  </si>
  <si>
    <t xml:space="preserve">Applicable to Government Hospitals &amp; Hospitals </t>
  </si>
  <si>
    <t xml:space="preserve">Lift Irrigation Schemes/Lift Irrigation Societies </t>
  </si>
  <si>
    <t xml:space="preserve">HT Res. Apartments Applicable to all areas </t>
  </si>
  <si>
    <t>Government offices and department</t>
  </si>
  <si>
    <t>HT general</t>
  </si>
  <si>
    <t>HT 2A,2B</t>
  </si>
  <si>
    <t>Agriculture</t>
  </si>
  <si>
    <t>LT V</t>
  </si>
  <si>
    <t>Others-5 (if any , specify in remarks)</t>
  </si>
  <si>
    <t>(Details of Feeder-wise losses)</t>
  </si>
  <si>
    <t>SI No.</t>
  </si>
  <si>
    <t>Received at Division
(In MU)</t>
  </si>
  <si>
    <t>Received at Sub-division
(In MU)</t>
  </si>
  <si>
    <t>Name of the Station</t>
  </si>
  <si>
    <t>Feeder Code/ID</t>
  </si>
  <si>
    <t>Type of Feeder  ( Urban/Mixed/Industrial/Agricultural/Rural)</t>
  </si>
  <si>
    <t>Type of feeder meter ( AMI/AMR/Other)</t>
  </si>
  <si>
    <t>Received at Feeder (Final in MU)</t>
  </si>
  <si>
    <t>Feeder Consumption
(In MU)</t>
  </si>
  <si>
    <t>Final Net Export at Feeder Level
(In MU)</t>
  </si>
  <si>
    <t>T&amp;D losses %</t>
  </si>
  <si>
    <t>AT&amp;C losses %</t>
  </si>
  <si>
    <t>% Data Received through Automatically (if feeder AMR/AMI)</t>
  </si>
  <si>
    <t>Remarks</t>
  </si>
  <si>
    <t>Urban</t>
  </si>
  <si>
    <t>nil</t>
  </si>
  <si>
    <t>Veliyanoor</t>
  </si>
  <si>
    <t>Koorkenchery</t>
  </si>
  <si>
    <t>Paravattani</t>
  </si>
  <si>
    <t>Aranattukara</t>
  </si>
  <si>
    <t>Bini</t>
  </si>
  <si>
    <t>Keralavarma</t>
  </si>
  <si>
    <t>Ramanilayam</t>
  </si>
  <si>
    <t>Kottappuram</t>
  </si>
  <si>
    <t>Chembukavu</t>
  </si>
  <si>
    <t>a. Division wise status of DT level metering</t>
  </si>
  <si>
    <t xml:space="preserve">Zone name </t>
  </si>
  <si>
    <t xml:space="preserve">Circle  name </t>
  </si>
  <si>
    <t xml:space="preserve">Division name </t>
  </si>
  <si>
    <t xml:space="preserve">Feeder name </t>
  </si>
  <si>
    <t>Total no of DT on feeder</t>
  </si>
  <si>
    <t xml:space="preserve">No of unmetered DTs </t>
  </si>
  <si>
    <t>No of metered DTs</t>
  </si>
  <si>
    <t xml:space="preserve"> No. of DTs with functional meters </t>
  </si>
  <si>
    <t xml:space="preserve">AMR 
metered 
(communicable) </t>
  </si>
  <si>
    <t>AMI metered 
(communicable)</t>
  </si>
  <si>
    <t>Non-AMR / 
AMI metered 
(non-
communicable)</t>
  </si>
  <si>
    <t>Communicating 
(Total No out 
of 7 and 8)</t>
  </si>
  <si>
    <t>Non-
communicating 
(Total No. out 
of  7,8 and 9)</t>
  </si>
  <si>
    <t>5=(6+7+8+9)</t>
  </si>
  <si>
    <t>Shornur Road</t>
  </si>
  <si>
    <t>East Fort</t>
  </si>
  <si>
    <t>Vivekodhayam</t>
  </si>
  <si>
    <t>Arnattukkara</t>
  </si>
  <si>
    <t>DH</t>
  </si>
  <si>
    <t>M O Road</t>
  </si>
  <si>
    <t>Mission Quarters</t>
  </si>
  <si>
    <t>Poonkunam</t>
  </si>
  <si>
    <t>Jubilee Mission</t>
  </si>
  <si>
    <t>Dedicated feeder</t>
  </si>
  <si>
    <t>b. Details of DT-wise losses</t>
  </si>
  <si>
    <t>Sub-station ID</t>
  </si>
  <si>
    <t>Feeder ID</t>
  </si>
  <si>
    <t xml:space="preserve">Feeder Name </t>
  </si>
  <si>
    <t>DT Id no</t>
  </si>
  <si>
    <t>DT Capacity (kVA)</t>
  </si>
  <si>
    <t>Predominant consumer 
type of DT 
(Domestic/Industrial/A
griculture/Mixed)</t>
  </si>
  <si>
    <t xml:space="preserve">Type of metering  
(Unmetered/AMI/AMR
/Other) </t>
  </si>
  <si>
    <t xml:space="preserve">Status of meter 
(functional/non-
functional) </t>
  </si>
  <si>
    <t xml:space="preserve">% of data received 
automatically 
 (if AMI/AMR) </t>
  </si>
  <si>
    <t xml:space="preserve">No. of connected 
consumers </t>
  </si>
  <si>
    <t>Input Energy (MU)</t>
  </si>
  <si>
    <t>Billed  Energy (MU)</t>
  </si>
  <si>
    <t>Loss of Energy (MU)</t>
  </si>
  <si>
    <t xml:space="preserve">% Loss </t>
  </si>
  <si>
    <t>6 = 4-5</t>
  </si>
  <si>
    <t xml:space="preserve">(7)= 
[(6)/(4)]*100 </t>
  </si>
  <si>
    <t>Not available as 100% DT metering not done also the DT measurement not yet commenced</t>
  </si>
  <si>
    <t>Consumer category (Separate for each subsidized consumer category)</t>
  </si>
  <si>
    <t>Billed energy</t>
  </si>
  <si>
    <t>Subsidized billed energy</t>
  </si>
  <si>
    <t>Applicable rate of subsidy as notified by state govt</t>
  </si>
  <si>
    <t>Subsidy due from state govt</t>
  </si>
  <si>
    <t>Subsidy actually billed/claimed from state govt (as against col 12)</t>
  </si>
  <si>
    <t>Subsidy received from state govt (As against col 13)</t>
  </si>
  <si>
    <t>Balance subsidy yet to be received from state govt</t>
  </si>
  <si>
    <t>(in kWh)</t>
  </si>
  <si>
    <t>(in Rs/kWh)</t>
  </si>
  <si>
    <t>(in Rs Cr)</t>
  </si>
  <si>
    <t>Unmetered</t>
  </si>
  <si>
    <t>Metered (out of col 2)</t>
  </si>
  <si>
    <t>Unmetered* (out of col 3)</t>
  </si>
  <si>
    <t>Metered energy**</t>
  </si>
  <si>
    <t>Unmetered energy</t>
  </si>
  <si>
    <t>Metered energy</t>
  </si>
  <si>
    <t>4= 2 + 3</t>
  </si>
  <si>
    <t>7 = 5+6</t>
  </si>
  <si>
    <t>10 = 5 x 8</t>
  </si>
  <si>
    <t>11 = 6 x 9</t>
  </si>
  <si>
    <t>12 = 10 + 11</t>
  </si>
  <si>
    <t>15 = 13 + 14</t>
  </si>
  <si>
    <t>*Basis of assessment of energy to be provided in the notes along with relevant Government Orders</t>
  </si>
  <si>
    <t>** Provide copy of relevant work orders</t>
  </si>
  <si>
    <t>NO SUBSIDY IN TCED</t>
  </si>
  <si>
    <t>Multiple feeder</t>
  </si>
  <si>
    <t>Multiple feeders</t>
  </si>
  <si>
    <t>Mixed Load - own consumption</t>
  </si>
  <si>
    <t>Others + own consumption</t>
  </si>
  <si>
    <t>Vanjikulam</t>
  </si>
  <si>
    <t>Electricity bill &amp; solar export</t>
  </si>
  <si>
    <t>Manually calculated using distribution line length and feeder wise consumption</t>
  </si>
  <si>
    <t>N K KRISHNAKUMAR</t>
  </si>
  <si>
    <t>ASSISTANT SECRETARY</t>
  </si>
  <si>
    <t>18 feeders out of 18</t>
  </si>
  <si>
    <t>District Hospital</t>
  </si>
  <si>
    <t>Paravattany</t>
  </si>
  <si>
    <t>JMC</t>
  </si>
  <si>
    <t>Kottapuram</t>
  </si>
  <si>
    <t xml:space="preserve">Chembukkavu </t>
  </si>
  <si>
    <t>1/2.30</t>
  </si>
  <si>
    <t>astced.lsgd@kerala.gov.in, tcedea@gmail.com</t>
  </si>
  <si>
    <t>Period From Apr 2024 to Mar 2025</t>
  </si>
  <si>
    <t>Sales - MU</t>
  </si>
  <si>
    <t>LT 1A</t>
  </si>
  <si>
    <t>Veliyannor</t>
  </si>
  <si>
    <t>Poonkunnam</t>
  </si>
  <si>
    <t>From Prosumers</t>
  </si>
  <si>
    <t>Embedded Energy</t>
  </si>
  <si>
    <t>Total LT banked units</t>
  </si>
  <si>
    <t>356 out of 515 transformers</t>
  </si>
  <si>
    <t>Period From April 2025 to March 2026</t>
  </si>
  <si>
    <t>Period From APR 2025 to MAR 2026</t>
  </si>
  <si>
    <t>Period From Apr 2025 to Mar 2026</t>
  </si>
  <si>
    <t>01-April 2025 to 31-March-2026</t>
  </si>
  <si>
    <t>Period From 1st APR 2024 to 31st MAR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</si>
</sst>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0.000"/>
    <numFmt numFmtId="165" formatCode="#,##0.000"/>
    <numFmt numFmtId="166" formatCode="0.0000"/>
    <numFmt numFmtId="167" formatCode="0.0%"/>
    <numFmt numFmtId="168" formatCode="_(* #,##0.00_);_(* \(#,##0.00\);_(* &quot;-&quot;??_);_(@_)"/>
    <numFmt numFmtId="169" formatCode="_ * #,##0_ ;_ * \-#,##0_ ;_ * &quot;-&quot;??_ ;_ @_ "/>
    <numFmt numFmtId="170" formatCode="_ * #,##0.000_ ;_ * \-#,##0.000_ ;_ * &quot;-&quot;??_ ;_ @_ "/>
  </numFmts>
  <fonts count="5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Palatino Linotype"/>
      <family val="1"/>
    </font>
    <font>
      <sz val="11"/>
      <name val="Calibri"/>
      <family val="2"/>
    </font>
    <font>
      <sz val="12"/>
      <color theme="1"/>
      <name val="Palatino Linotype"/>
      <family val="1"/>
    </font>
    <font>
      <sz val="11"/>
      <color theme="1"/>
      <name val="Palatino Linotype"/>
      <family val="1"/>
    </font>
    <font>
      <u/>
      <sz val="11"/>
      <color theme="10"/>
      <name val="Calibri"/>
      <family val="2"/>
    </font>
    <font>
      <sz val="12"/>
      <color theme="1"/>
      <name val="Cambria"/>
      <family val="1"/>
    </font>
    <font>
      <b/>
      <sz val="12"/>
      <color rgb="FF000000"/>
      <name val="Cambria"/>
      <family val="1"/>
    </font>
    <font>
      <b/>
      <sz val="12"/>
      <color theme="1"/>
      <name val="Palatino Linotype"/>
      <family val="1"/>
    </font>
    <font>
      <b/>
      <sz val="12"/>
      <color theme="1"/>
      <name val="Cambria"/>
      <family val="1"/>
    </font>
    <font>
      <sz val="12"/>
      <color theme="1"/>
      <name val="Calibri"/>
      <family val="2"/>
    </font>
    <font>
      <b/>
      <sz val="11"/>
      <color rgb="FF000000"/>
      <name val="Arial"/>
      <family val="2"/>
    </font>
    <font>
      <sz val="11"/>
      <color theme="1"/>
      <name val="Arial"/>
      <family val="2"/>
    </font>
    <font>
      <sz val="11"/>
      <color rgb="FF000000"/>
      <name val="Arial"/>
      <family val="2"/>
    </font>
    <font>
      <sz val="10"/>
      <color rgb="FF000000"/>
      <name val="Arial"/>
      <family val="2"/>
    </font>
    <font>
      <b/>
      <sz val="11"/>
      <color rgb="FF000000"/>
      <name val="Cambria"/>
      <family val="1"/>
    </font>
    <font>
      <sz val="11"/>
      <color theme="1"/>
      <name val="Century Gothic"/>
      <family val="2"/>
    </font>
    <font>
      <b/>
      <sz val="10"/>
      <color rgb="FF000000"/>
      <name val="Cambria"/>
      <family val="1"/>
    </font>
    <font>
      <sz val="11"/>
      <color theme="1"/>
      <name val="Cambria"/>
      <family val="1"/>
    </font>
    <font>
      <b/>
      <sz val="11"/>
      <color theme="1"/>
      <name val="Cambria"/>
      <family val="1"/>
    </font>
    <font>
      <sz val="11"/>
      <color rgb="FF000000"/>
      <name val="Cambria"/>
      <family val="1"/>
    </font>
    <font>
      <sz val="11"/>
      <color rgb="FFFF0000"/>
      <name val="Cambria"/>
      <family val="1"/>
    </font>
    <font>
      <sz val="11"/>
      <color theme="1"/>
      <name val="Calibri"/>
      <family val="2"/>
    </font>
    <font>
      <b/>
      <sz val="16"/>
      <color theme="1"/>
      <name val="Calibri"/>
      <family val="2"/>
    </font>
    <font>
      <b/>
      <sz val="11"/>
      <color theme="1"/>
      <name val="Calibri"/>
      <family val="2"/>
    </font>
    <font>
      <sz val="11"/>
      <color theme="1"/>
      <name val="Calibri"/>
      <family val="2"/>
      <scheme val="minor"/>
    </font>
    <font>
      <b/>
      <sz val="14"/>
      <color theme="1"/>
      <name val="Calibri"/>
      <family val="2"/>
    </font>
    <font>
      <b/>
      <sz val="10"/>
      <color theme="1"/>
      <name val="Calibri"/>
      <family val="2"/>
    </font>
    <font>
      <b/>
      <sz val="10"/>
      <color theme="1"/>
      <name val="Times New Roman"/>
      <family val="1"/>
    </font>
    <font>
      <sz val="10"/>
      <color theme="1"/>
      <name val="Calibri"/>
      <family val="2"/>
    </font>
    <font>
      <sz val="8"/>
      <color theme="1"/>
      <name val="Calibri"/>
      <family val="2"/>
    </font>
    <font>
      <b/>
      <sz val="12"/>
      <color theme="1"/>
      <name val="Calibri"/>
      <family val="2"/>
    </font>
    <font>
      <b/>
      <sz val="10"/>
      <color theme="1"/>
      <name val="Cambria"/>
      <family val="1"/>
    </font>
    <font>
      <b/>
      <sz val="14"/>
      <color theme="1"/>
      <name val="Times New Roman"/>
      <family val="1"/>
    </font>
    <font>
      <b/>
      <sz val="11"/>
      <color theme="1"/>
      <name val="Times New Roman"/>
      <family val="1"/>
    </font>
    <font>
      <sz val="10"/>
      <color theme="1"/>
      <name val="Times New Roman"/>
      <family val="1"/>
    </font>
    <font>
      <sz val="11"/>
      <color theme="1"/>
      <name val="Times New Roman"/>
      <family val="1"/>
    </font>
    <font>
      <b/>
      <sz val="10"/>
      <color theme="1"/>
      <name val="Arial"/>
      <family val="2"/>
    </font>
    <font>
      <sz val="10"/>
      <color theme="1"/>
      <name val="Arial"/>
      <family val="2"/>
    </font>
    <font>
      <b/>
      <sz val="20"/>
      <color theme="1"/>
      <name val="Calibri"/>
      <family val="2"/>
    </font>
    <font>
      <b/>
      <sz val="11"/>
      <color rgb="FF000000"/>
      <name val="Calibri"/>
      <family val="2"/>
    </font>
    <font>
      <sz val="10"/>
      <color theme="1"/>
      <name val="Cambria"/>
      <family val="1"/>
    </font>
    <font>
      <sz val="12"/>
      <name val="Calibri"/>
      <family val="2"/>
    </font>
    <font>
      <sz val="10"/>
      <color rgb="FF000000"/>
      <name val="Cambria"/>
      <family val="1"/>
    </font>
    <font>
      <sz val="11"/>
      <color theme="1"/>
      <name val="Calibri"/>
      <family val="2"/>
      <scheme val="minor"/>
    </font>
    <font>
      <sz val="11"/>
      <name val="Calibri"/>
      <family val="2"/>
      <scheme val="minor"/>
    </font>
    <font>
      <sz val="9"/>
      <color theme="1"/>
      <name val="Cambria"/>
      <family val="1"/>
    </font>
    <font>
      <sz val="11"/>
      <name val="Cambria"/>
      <family val="1"/>
    </font>
    <font>
      <sz val="11"/>
      <color indexed="8"/>
      <name val="Calibri"/>
      <family val="2"/>
    </font>
  </fonts>
  <fills count="25">
    <fill>
      <patternFill patternType="none"/>
    </fill>
    <fill>
      <patternFill patternType="gray125"/>
    </fill>
    <fill>
      <patternFill patternType="solid">
        <fgColor rgb="FF8DB3E2"/>
        <bgColor rgb="FF8DB3E2"/>
      </patternFill>
    </fill>
    <fill>
      <patternFill patternType="solid">
        <fgColor rgb="FFF2F2F2"/>
        <bgColor rgb="FFF2F2F2"/>
      </patternFill>
    </fill>
    <fill>
      <patternFill patternType="solid">
        <fgColor rgb="FFD8D8D8"/>
        <bgColor rgb="FFD8D8D8"/>
      </patternFill>
    </fill>
    <fill>
      <patternFill patternType="solid">
        <fgColor rgb="FF95B3D7"/>
        <bgColor rgb="FF95B3D7"/>
      </patternFill>
    </fill>
    <fill>
      <patternFill patternType="solid">
        <fgColor rgb="FFFFFF00"/>
        <bgColor rgb="FFFFFF00"/>
      </patternFill>
    </fill>
    <fill>
      <patternFill patternType="solid">
        <fgColor rgb="FFD9D9D9"/>
        <bgColor rgb="FFD9D9D9"/>
      </patternFill>
    </fill>
    <fill>
      <patternFill patternType="solid">
        <fgColor rgb="FFB8CCE4"/>
        <bgColor rgb="FFB8CCE4"/>
      </patternFill>
    </fill>
    <fill>
      <patternFill patternType="solid">
        <fgColor rgb="FFC6D9F0"/>
        <bgColor rgb="FFC6D9F0"/>
      </patternFill>
    </fill>
    <fill>
      <patternFill patternType="solid">
        <fgColor rgb="FFC4BD97"/>
        <bgColor rgb="FFC4BD97"/>
      </patternFill>
    </fill>
    <fill>
      <patternFill patternType="solid">
        <fgColor rgb="FFFBD4B4"/>
        <bgColor rgb="FFFBD4B4"/>
      </patternFill>
    </fill>
    <fill>
      <patternFill patternType="solid">
        <fgColor rgb="FF94B3D6"/>
        <bgColor rgb="FF94B3D6"/>
      </patternFill>
    </fill>
    <fill>
      <patternFill patternType="solid">
        <fgColor rgb="FFDAEEF3"/>
        <bgColor rgb="FFDAEEF3"/>
      </patternFill>
    </fill>
    <fill>
      <patternFill patternType="solid">
        <fgColor rgb="FFEBF1DE"/>
        <bgColor rgb="FFEBF1DE"/>
      </patternFill>
    </fill>
    <fill>
      <patternFill patternType="solid">
        <fgColor rgb="FFEAF1DD"/>
        <bgColor rgb="FFEAF1DD"/>
      </patternFill>
    </fill>
    <fill>
      <patternFill patternType="solid">
        <fgColor rgb="FFFCE9D9"/>
        <bgColor rgb="FFFCE9D9"/>
      </patternFill>
    </fill>
    <fill>
      <patternFill patternType="solid">
        <fgColor rgb="FFE3DFEB"/>
        <bgColor rgb="FFE3DFEB"/>
      </patternFill>
    </fill>
    <fill>
      <patternFill patternType="solid">
        <fgColor rgb="FFFDE9D9"/>
        <bgColor rgb="FFFDE9D9"/>
      </patternFill>
    </fill>
    <fill>
      <patternFill patternType="solid">
        <fgColor rgb="FFE5DFEC"/>
        <bgColor rgb="FFE5DFEC"/>
      </patternFill>
    </fill>
    <fill>
      <patternFill patternType="solid">
        <fgColor rgb="FFF2DBDB"/>
        <bgColor rgb="FFF2DBDB"/>
      </patternFill>
    </fill>
    <fill>
      <patternFill patternType="solid">
        <fgColor rgb="FFD6E3BC"/>
        <bgColor rgb="FFD6E3BC"/>
      </patternFill>
    </fill>
    <fill>
      <patternFill patternType="solid">
        <fgColor rgb="FFE4DFEC"/>
        <bgColor rgb="FFE4DFEC"/>
      </patternFill>
    </fill>
    <fill>
      <patternFill patternType="solid">
        <fgColor theme="0"/>
        <bgColor rgb="FFFFFF00"/>
      </patternFill>
    </fill>
    <fill>
      <patternFill patternType="solid">
        <fgColor theme="5" tint="0.79998168889431442"/>
        <bgColor rgb="FFD6E3BC"/>
      </patternFill>
    </fill>
  </fills>
  <borders count="6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10" fillId="0" borderId="0" applyNumberFormat="0" applyFill="0" applyBorder="0" applyAlignment="0" applyProtection="0">
      <alignment vertical="top"/>
      <protection locked="0"/>
    </xf>
    <xf numFmtId="168" fontId="5" fillId="0" borderId="0" applyFont="0" applyFill="0" applyBorder="0" applyAlignment="0" applyProtection="0"/>
    <xf numFmtId="43" fontId="3" fillId="0" borderId="0" applyFont="0" applyFill="0" applyBorder="0" applyAlignment="0" applyProtection="0"/>
    <xf numFmtId="43" fontId="49" fillId="0" borderId="0" applyFont="0" applyFill="0" applyBorder="0" applyAlignment="0" applyProtection="0"/>
    <xf numFmtId="0" fontId="1" fillId="0" borderId="0"/>
    <xf numFmtId="0" fontId="53" fillId="0" borderId="0"/>
  </cellStyleXfs>
  <cellXfs count="429">
    <xf numFmtId="0" fontId="0" fillId="0" borderId="0" xfId="0"/>
    <xf numFmtId="0" fontId="8" fillId="0" borderId="0" xfId="0" applyFont="1" applyAlignment="1">
      <alignment vertical="center" wrapText="1"/>
    </xf>
    <xf numFmtId="0" fontId="6" fillId="3" borderId="4" xfId="0" applyFont="1" applyFill="1" applyBorder="1" applyAlignment="1">
      <alignment horizontal="center" vertical="center" wrapText="1"/>
    </xf>
    <xf numFmtId="0" fontId="6" fillId="3" borderId="4" xfId="0" applyFont="1" applyFill="1" applyBorder="1" applyAlignment="1">
      <alignment vertical="center" wrapText="1"/>
    </xf>
    <xf numFmtId="0" fontId="6" fillId="4" borderId="4" xfId="0" applyFont="1" applyFill="1" applyBorder="1" applyAlignment="1">
      <alignment horizontal="center" vertical="center" wrapText="1"/>
    </xf>
    <xf numFmtId="0" fontId="9" fillId="3" borderId="4" xfId="0" applyFont="1" applyFill="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11" fillId="0" borderId="0" xfId="0" applyFont="1" applyAlignment="1">
      <alignment horizont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vertical="center" wrapText="1"/>
    </xf>
    <xf numFmtId="0" fontId="8" fillId="0" borderId="0" xfId="0" applyFont="1" applyAlignment="1">
      <alignment horizontal="center" vertical="center" wrapText="1"/>
    </xf>
    <xf numFmtId="0" fontId="11" fillId="0" borderId="0" xfId="0" applyFont="1" applyAlignment="1">
      <alignment wrapText="1"/>
    </xf>
    <xf numFmtId="0" fontId="12" fillId="0" borderId="0" xfId="0" applyFont="1" applyAlignment="1">
      <alignment horizontal="left" vertical="center" wrapText="1"/>
    </xf>
    <xf numFmtId="0" fontId="14" fillId="0" borderId="0" xfId="0" applyFont="1"/>
    <xf numFmtId="0" fontId="14" fillId="0" borderId="0" xfId="0" applyFont="1" applyAlignment="1">
      <alignment wrapText="1"/>
    </xf>
    <xf numFmtId="0" fontId="13" fillId="0" borderId="0" xfId="0" applyFont="1" applyAlignment="1">
      <alignment horizontal="center" vertical="center" wrapText="1"/>
    </xf>
    <xf numFmtId="0" fontId="8" fillId="0" borderId="0" xfId="0" applyFont="1" applyAlignment="1">
      <alignment horizontal="left" vertical="center" wrapText="1"/>
    </xf>
    <xf numFmtId="0" fontId="15" fillId="0" borderId="0" xfId="0" applyFont="1"/>
    <xf numFmtId="0" fontId="17" fillId="0" borderId="0" xfId="0" applyFont="1"/>
    <xf numFmtId="0" fontId="16" fillId="0" borderId="4" xfId="0" applyFont="1" applyBorder="1" applyAlignment="1">
      <alignment horizontal="left" vertical="center" wrapText="1"/>
    </xf>
    <xf numFmtId="0" fontId="18" fillId="0" borderId="4" xfId="0" applyFont="1" applyBorder="1" applyAlignment="1">
      <alignment horizontal="left" vertical="center" wrapText="1"/>
    </xf>
    <xf numFmtId="0" fontId="16" fillId="3" borderId="4" xfId="0" applyFont="1" applyFill="1" applyBorder="1" applyAlignment="1">
      <alignment horizontal="left" vertical="center" wrapText="1"/>
    </xf>
    <xf numFmtId="0" fontId="17" fillId="0" borderId="0" xfId="0" applyFont="1" applyAlignment="1">
      <alignment horizontal="left" vertical="top"/>
    </xf>
    <xf numFmtId="0" fontId="16" fillId="3" borderId="4" xfId="0" applyFont="1" applyFill="1" applyBorder="1" applyAlignment="1">
      <alignment horizontal="left" vertical="top" wrapText="1"/>
    </xf>
    <xf numFmtId="0" fontId="18" fillId="0" borderId="4" xfId="0" applyFont="1" applyBorder="1" applyAlignment="1">
      <alignment horizontal="left" vertical="center"/>
    </xf>
    <xf numFmtId="0" fontId="18" fillId="0" borderId="4" xfId="0" applyFont="1" applyBorder="1" applyAlignment="1">
      <alignment vertical="center" wrapText="1"/>
    </xf>
    <xf numFmtId="164" fontId="18" fillId="0" borderId="4" xfId="0" applyNumberFormat="1" applyFont="1" applyBorder="1" applyAlignment="1">
      <alignment horizontal="center" vertical="center" wrapText="1"/>
    </xf>
    <xf numFmtId="2" fontId="18" fillId="0" borderId="4" xfId="0" applyNumberFormat="1" applyFont="1" applyBorder="1" applyAlignment="1">
      <alignment horizontal="center" vertical="center" wrapText="1"/>
    </xf>
    <xf numFmtId="10" fontId="18" fillId="0" borderId="4" xfId="0" applyNumberFormat="1" applyFont="1" applyBorder="1" applyAlignment="1">
      <alignment horizontal="center" vertical="center" wrapText="1"/>
    </xf>
    <xf numFmtId="0" fontId="21" fillId="0" borderId="0" xfId="0" applyFont="1" applyAlignment="1">
      <alignment horizontal="center" vertical="center"/>
    </xf>
    <xf numFmtId="0" fontId="22" fillId="0" borderId="0" xfId="0" applyFont="1" applyAlignment="1">
      <alignment horizontal="left" vertical="center"/>
    </xf>
    <xf numFmtId="0" fontId="20" fillId="0" borderId="0" xfId="0" applyFont="1" applyAlignment="1">
      <alignment horizontal="left" vertical="center" wrapText="1"/>
    </xf>
    <xf numFmtId="0" fontId="23" fillId="0" borderId="0" xfId="0" applyFont="1" applyAlignment="1">
      <alignment horizontal="center"/>
    </xf>
    <xf numFmtId="0" fontId="23" fillId="0" borderId="0" xfId="0" applyFont="1"/>
    <xf numFmtId="0" fontId="22" fillId="0" borderId="0" xfId="0" applyFont="1" applyAlignment="1">
      <alignment vertical="center"/>
    </xf>
    <xf numFmtId="0" fontId="21" fillId="0" borderId="0" xfId="0" applyFont="1"/>
    <xf numFmtId="0" fontId="22" fillId="0" borderId="0" xfId="0" applyFont="1" applyAlignment="1">
      <alignment horizontal="left" vertical="center" wrapText="1"/>
    </xf>
    <xf numFmtId="0" fontId="23" fillId="0" borderId="0" xfId="0" applyFont="1" applyAlignment="1">
      <alignment horizontal="center" vertical="center"/>
    </xf>
    <xf numFmtId="0" fontId="23" fillId="0" borderId="0" xfId="0" applyFont="1" applyAlignment="1">
      <alignment wrapText="1"/>
    </xf>
    <xf numFmtId="0" fontId="15" fillId="0" borderId="4" xfId="0" applyFont="1" applyBorder="1"/>
    <xf numFmtId="0" fontId="24" fillId="5" borderId="4" xfId="0" applyFont="1" applyFill="1" applyBorder="1" applyAlignment="1">
      <alignment horizontal="center" vertical="center" wrapText="1"/>
    </xf>
    <xf numFmtId="0" fontId="24" fillId="5" borderId="4" xfId="0" applyFont="1" applyFill="1" applyBorder="1" applyAlignment="1">
      <alignment vertical="center" wrapText="1"/>
    </xf>
    <xf numFmtId="0" fontId="20" fillId="2" borderId="4" xfId="0" applyFont="1" applyFill="1" applyBorder="1" applyAlignment="1">
      <alignment vertical="center" wrapText="1"/>
    </xf>
    <xf numFmtId="0" fontId="23" fillId="0" borderId="4" xfId="0" applyFont="1" applyBorder="1" applyAlignment="1">
      <alignment horizontal="center" vertical="center" wrapText="1"/>
    </xf>
    <xf numFmtId="0" fontId="23" fillId="0" borderId="4" xfId="0" applyFont="1" applyBorder="1" applyAlignment="1">
      <alignment horizontal="left" vertical="top" wrapText="1"/>
    </xf>
    <xf numFmtId="0" fontId="25" fillId="0" borderId="4" xfId="0" applyFont="1" applyBorder="1" applyAlignment="1">
      <alignment horizontal="right" vertical="top"/>
    </xf>
    <xf numFmtId="0" fontId="23" fillId="0" borderId="4" xfId="0" applyFont="1" applyBorder="1" applyAlignment="1">
      <alignment vertical="top" wrapText="1"/>
    </xf>
    <xf numFmtId="0" fontId="25" fillId="0" borderId="4" xfId="0" applyFont="1" applyBorder="1" applyAlignment="1">
      <alignment horizontal="right"/>
    </xf>
    <xf numFmtId="0" fontId="23" fillId="0" borderId="4" xfId="0" applyFont="1" applyBorder="1" applyAlignment="1">
      <alignment horizontal="center" vertical="center"/>
    </xf>
    <xf numFmtId="0" fontId="23" fillId="0" borderId="4" xfId="0" applyFont="1" applyBorder="1"/>
    <xf numFmtId="10" fontId="25" fillId="0" borderId="4" xfId="0" applyNumberFormat="1" applyFont="1" applyBorder="1" applyAlignment="1">
      <alignment vertical="center" wrapText="1"/>
    </xf>
    <xf numFmtId="0" fontId="23" fillId="0" borderId="4" xfId="0" applyFont="1" applyBorder="1" applyAlignment="1">
      <alignment wrapText="1"/>
    </xf>
    <xf numFmtId="0" fontId="25" fillId="0" borderId="4" xfId="0" applyFont="1" applyBorder="1" applyAlignment="1">
      <alignment horizontal="left" vertical="top"/>
    </xf>
    <xf numFmtId="0" fontId="25" fillId="0" borderId="4" xfId="0" applyFont="1" applyBorder="1" applyAlignment="1">
      <alignment horizontal="center" vertical="top"/>
    </xf>
    <xf numFmtId="0" fontId="24" fillId="0" borderId="4" xfId="0" applyFont="1" applyBorder="1" applyAlignment="1">
      <alignment horizontal="left" vertical="top" wrapText="1"/>
    </xf>
    <xf numFmtId="0" fontId="23" fillId="0" borderId="4" xfId="0" applyFont="1" applyBorder="1" applyAlignment="1">
      <alignment horizontal="center"/>
    </xf>
    <xf numFmtId="0" fontId="23" fillId="0" borderId="4" xfId="0" applyFont="1" applyBorder="1" applyAlignment="1">
      <alignment horizontal="center" vertical="top" wrapText="1"/>
    </xf>
    <xf numFmtId="165" fontId="25" fillId="0" borderId="4" xfId="0" applyNumberFormat="1" applyFont="1" applyBorder="1" applyAlignment="1">
      <alignment horizontal="center" vertical="top"/>
    </xf>
    <xf numFmtId="0" fontId="25" fillId="0" borderId="4" xfId="0" applyFont="1" applyBorder="1" applyAlignment="1">
      <alignment horizontal="left" vertical="top" wrapText="1"/>
    </xf>
    <xf numFmtId="0" fontId="25" fillId="0" borderId="4" xfId="0" applyFont="1" applyBorder="1" applyAlignment="1">
      <alignment vertical="center"/>
    </xf>
    <xf numFmtId="3" fontId="25" fillId="0" borderId="4" xfId="0" applyNumberFormat="1" applyFont="1" applyBorder="1" applyAlignment="1">
      <alignment horizontal="center" vertical="top"/>
    </xf>
    <xf numFmtId="0" fontId="20" fillId="0" borderId="4" xfId="0" applyFont="1" applyBorder="1" applyAlignment="1">
      <alignment horizontal="left" vertical="top"/>
    </xf>
    <xf numFmtId="165" fontId="23" fillId="0" borderId="4" xfId="0" applyNumberFormat="1" applyFont="1" applyBorder="1" applyAlignment="1">
      <alignment horizontal="center" vertical="center"/>
    </xf>
    <xf numFmtId="3" fontId="25" fillId="7" borderId="4" xfId="0" applyNumberFormat="1" applyFont="1" applyFill="1" applyBorder="1" applyAlignment="1">
      <alignment horizontal="center"/>
    </xf>
    <xf numFmtId="3" fontId="25" fillId="0" borderId="4" xfId="0" applyNumberFormat="1" applyFont="1" applyBorder="1" applyAlignment="1">
      <alignment horizontal="center"/>
    </xf>
    <xf numFmtId="0" fontId="25" fillId="0" borderId="4" xfId="0" applyFont="1" applyBorder="1" applyAlignment="1">
      <alignment horizontal="center"/>
    </xf>
    <xf numFmtId="3" fontId="23" fillId="0" borderId="4" xfId="0" applyNumberFormat="1" applyFont="1" applyBorder="1" applyAlignment="1">
      <alignment horizontal="center" vertical="center"/>
    </xf>
    <xf numFmtId="0" fontId="23" fillId="0" borderId="4" xfId="0" applyFont="1" applyBorder="1" applyAlignment="1">
      <alignment horizontal="left" vertical="top"/>
    </xf>
    <xf numFmtId="0" fontId="26" fillId="0" borderId="4" xfId="0" applyFont="1" applyBorder="1"/>
    <xf numFmtId="2" fontId="25" fillId="0" borderId="4" xfId="0" applyNumberFormat="1" applyFont="1" applyBorder="1" applyAlignment="1">
      <alignment horizontal="center"/>
    </xf>
    <xf numFmtId="4" fontId="25" fillId="0" borderId="4" xfId="0" applyNumberFormat="1" applyFont="1" applyBorder="1" applyAlignment="1">
      <alignment horizontal="center"/>
    </xf>
    <xf numFmtId="0" fontId="20" fillId="0" borderId="4" xfId="0" applyFont="1" applyBorder="1" applyAlignment="1">
      <alignment horizontal="left" vertical="top" wrapText="1"/>
    </xf>
    <xf numFmtId="2" fontId="23" fillId="0" borderId="4" xfId="0" applyNumberFormat="1" applyFont="1" applyBorder="1" applyAlignment="1">
      <alignment horizontal="center" vertical="center"/>
    </xf>
    <xf numFmtId="4" fontId="23" fillId="0" borderId="4" xfId="0" applyNumberFormat="1" applyFont="1" applyBorder="1" applyAlignment="1">
      <alignment horizontal="center" vertical="center"/>
    </xf>
    <xf numFmtId="165" fontId="20" fillId="0" borderId="4" xfId="0" applyNumberFormat="1" applyFont="1" applyBorder="1" applyAlignment="1">
      <alignment horizontal="center" vertical="center"/>
    </xf>
    <xf numFmtId="164" fontId="25" fillId="0" borderId="4" xfId="0" applyNumberFormat="1" applyFont="1" applyBorder="1" applyAlignment="1">
      <alignment horizontal="left" vertical="top"/>
    </xf>
    <xf numFmtId="2" fontId="25" fillId="0" borderId="4" xfId="0" applyNumberFormat="1" applyFont="1" applyBorder="1" applyAlignment="1">
      <alignment horizontal="right"/>
    </xf>
    <xf numFmtId="165" fontId="23" fillId="0" borderId="4" xfId="0" applyNumberFormat="1" applyFont="1" applyBorder="1" applyAlignment="1">
      <alignment horizontal="left" vertical="top"/>
    </xf>
    <xf numFmtId="2" fontId="23" fillId="0" borderId="4" xfId="0" applyNumberFormat="1" applyFont="1" applyBorder="1" applyAlignment="1">
      <alignment horizontal="left" vertical="top"/>
    </xf>
    <xf numFmtId="0" fontId="27" fillId="0" borderId="4" xfId="0" applyFont="1" applyBorder="1"/>
    <xf numFmtId="0" fontId="27" fillId="0" borderId="0" xfId="0" applyFont="1"/>
    <xf numFmtId="0" fontId="29" fillId="9" borderId="4" xfId="0" applyFont="1" applyFill="1" applyBorder="1" applyAlignment="1">
      <alignment horizontal="center" vertical="center"/>
    </xf>
    <xf numFmtId="0" fontId="29" fillId="9" borderId="4" xfId="0" applyFont="1" applyFill="1" applyBorder="1" applyAlignment="1">
      <alignment horizontal="center" vertical="center" wrapText="1"/>
    </xf>
    <xf numFmtId="0" fontId="27" fillId="0" borderId="0" xfId="0" applyFont="1" applyAlignment="1">
      <alignment horizontal="center" vertical="center" wrapText="1"/>
    </xf>
    <xf numFmtId="0" fontId="27" fillId="0" borderId="3" xfId="0" applyFont="1" applyBorder="1" applyAlignment="1">
      <alignment horizontal="left" vertical="center"/>
    </xf>
    <xf numFmtId="0" fontId="27" fillId="0" borderId="4" xfId="0" applyFont="1" applyBorder="1" applyAlignment="1">
      <alignment horizontal="center" vertical="center"/>
    </xf>
    <xf numFmtId="0" fontId="27" fillId="11" borderId="4" xfId="0" applyFont="1" applyFill="1" applyBorder="1" applyAlignment="1">
      <alignment horizontal="center" vertical="center"/>
    </xf>
    <xf numFmtId="9" fontId="27" fillId="11" borderId="4" xfId="0" applyNumberFormat="1" applyFont="1" applyFill="1" applyBorder="1" applyAlignment="1">
      <alignment horizontal="center" vertical="center"/>
    </xf>
    <xf numFmtId="164" fontId="27" fillId="11" borderId="4" xfId="0" applyNumberFormat="1" applyFont="1" applyFill="1" applyBorder="1" applyAlignment="1">
      <alignment horizontal="center" vertical="center"/>
    </xf>
    <xf numFmtId="167" fontId="27" fillId="11" borderId="4" xfId="0" applyNumberFormat="1" applyFont="1" applyFill="1" applyBorder="1" applyAlignment="1">
      <alignment horizontal="center" vertical="center"/>
    </xf>
    <xf numFmtId="0" fontId="27" fillId="0" borderId="6" xfId="0" applyFont="1" applyBorder="1" applyAlignment="1">
      <alignment horizontal="center" vertical="center"/>
    </xf>
    <xf numFmtId="2" fontId="27" fillId="11" borderId="4" xfId="0" applyNumberFormat="1" applyFont="1" applyFill="1" applyBorder="1" applyAlignment="1">
      <alignment horizontal="center" vertical="center"/>
    </xf>
    <xf numFmtId="10" fontId="27" fillId="11" borderId="4" xfId="0" applyNumberFormat="1" applyFont="1" applyFill="1" applyBorder="1" applyAlignment="1">
      <alignment horizontal="center" vertical="center"/>
    </xf>
    <xf numFmtId="10" fontId="27" fillId="11" borderId="12" xfId="0" applyNumberFormat="1" applyFont="1" applyFill="1" applyBorder="1" applyAlignment="1">
      <alignment vertical="center"/>
    </xf>
    <xf numFmtId="0" fontId="30" fillId="0" borderId="0" xfId="0" applyFont="1"/>
    <xf numFmtId="0" fontId="29" fillId="11" borderId="20" xfId="0" applyFont="1" applyFill="1" applyBorder="1" applyAlignment="1">
      <alignment horizontal="center" vertical="center"/>
    </xf>
    <xf numFmtId="0" fontId="29" fillId="11" borderId="21" xfId="0" applyFont="1" applyFill="1" applyBorder="1" applyAlignment="1">
      <alignment horizontal="center" vertical="center"/>
    </xf>
    <xf numFmtId="0" fontId="29" fillId="11" borderId="22" xfId="0" applyFont="1" applyFill="1" applyBorder="1" applyAlignment="1">
      <alignment horizontal="center" vertical="center"/>
    </xf>
    <xf numFmtId="9" fontId="29" fillId="11" borderId="22" xfId="0" applyNumberFormat="1" applyFont="1" applyFill="1" applyBorder="1" applyAlignment="1">
      <alignment horizontal="center" vertical="center"/>
    </xf>
    <xf numFmtId="2" fontId="29" fillId="11" borderId="22" xfId="0" applyNumberFormat="1" applyFont="1" applyFill="1" applyBorder="1" applyAlignment="1">
      <alignment horizontal="center" vertical="center"/>
    </xf>
    <xf numFmtId="164" fontId="29" fillId="11" borderId="23" xfId="0" applyNumberFormat="1" applyFont="1" applyFill="1" applyBorder="1" applyAlignment="1">
      <alignment horizontal="center" vertical="center"/>
    </xf>
    <xf numFmtId="164" fontId="29" fillId="11" borderId="22" xfId="0" applyNumberFormat="1" applyFont="1" applyFill="1" applyBorder="1" applyAlignment="1">
      <alignment horizontal="center" vertical="center"/>
    </xf>
    <xf numFmtId="10" fontId="29" fillId="11" borderId="24" xfId="0" applyNumberFormat="1" applyFont="1" applyFill="1" applyBorder="1" applyAlignment="1">
      <alignment horizontal="center" vertical="center"/>
    </xf>
    <xf numFmtId="10" fontId="29" fillId="11" borderId="22" xfId="0" applyNumberFormat="1" applyFont="1" applyFill="1" applyBorder="1" applyAlignment="1">
      <alignment vertical="center"/>
    </xf>
    <xf numFmtId="10" fontId="29" fillId="11" borderId="4" xfId="0" applyNumberFormat="1" applyFont="1" applyFill="1" applyBorder="1" applyAlignment="1">
      <alignment horizontal="center" vertical="center"/>
    </xf>
    <xf numFmtId="9" fontId="29" fillId="11" borderId="24" xfId="0" applyNumberFormat="1" applyFont="1" applyFill="1" applyBorder="1" applyAlignment="1">
      <alignment horizontal="center" vertical="center"/>
    </xf>
    <xf numFmtId="0" fontId="29" fillId="11" borderId="25" xfId="0" applyFont="1" applyFill="1" applyBorder="1" applyAlignment="1">
      <alignment horizontal="center" vertical="center"/>
    </xf>
    <xf numFmtId="0" fontId="29" fillId="11" borderId="24" xfId="0" applyFont="1" applyFill="1" applyBorder="1" applyAlignment="1">
      <alignment horizontal="center" vertical="center"/>
    </xf>
    <xf numFmtId="9" fontId="29" fillId="11" borderId="4" xfId="0" applyNumberFormat="1" applyFont="1" applyFill="1" applyBorder="1" applyAlignment="1">
      <alignment horizontal="center" vertical="center"/>
    </xf>
    <xf numFmtId="0" fontId="27" fillId="11" borderId="4" xfId="0" applyFont="1" applyFill="1" applyBorder="1" applyAlignment="1">
      <alignment horizontal="left" vertical="center"/>
    </xf>
    <xf numFmtId="0" fontId="27" fillId="11" borderId="28" xfId="0" applyFont="1" applyFill="1" applyBorder="1" applyAlignment="1">
      <alignment horizontal="center" vertical="center"/>
    </xf>
    <xf numFmtId="10" fontId="27" fillId="11" borderId="28" xfId="0" applyNumberFormat="1" applyFont="1" applyFill="1" applyBorder="1" applyAlignment="1">
      <alignment horizontal="center" vertical="center"/>
    </xf>
    <xf numFmtId="2" fontId="27" fillId="11" borderId="28" xfId="0" applyNumberFormat="1" applyFont="1" applyFill="1" applyBorder="1" applyAlignment="1">
      <alignment horizontal="center" vertical="center"/>
    </xf>
    <xf numFmtId="164" fontId="27" fillId="11" borderId="28" xfId="0" applyNumberFormat="1" applyFont="1" applyFill="1" applyBorder="1" applyAlignment="1">
      <alignment horizontal="center" vertical="center"/>
    </xf>
    <xf numFmtId="167" fontId="27" fillId="11" borderId="28" xfId="0" applyNumberFormat="1" applyFont="1" applyFill="1" applyBorder="1" applyAlignment="1">
      <alignment horizontal="center" vertical="center"/>
    </xf>
    <xf numFmtId="10" fontId="27" fillId="11" borderId="4" xfId="0" applyNumberFormat="1" applyFont="1" applyFill="1" applyBorder="1" applyAlignment="1">
      <alignment vertical="center"/>
    </xf>
    <xf numFmtId="166" fontId="27" fillId="11" borderId="28" xfId="0" applyNumberFormat="1" applyFont="1" applyFill="1" applyBorder="1" applyAlignment="1">
      <alignment horizontal="center" vertical="center"/>
    </xf>
    <xf numFmtId="0" fontId="27" fillId="11" borderId="36" xfId="0" applyFont="1" applyFill="1" applyBorder="1" applyAlignment="1">
      <alignment horizontal="center" vertical="center"/>
    </xf>
    <xf numFmtId="0" fontId="29" fillId="11" borderId="39" xfId="0" applyFont="1" applyFill="1" applyBorder="1" applyAlignment="1">
      <alignment horizontal="center"/>
    </xf>
    <xf numFmtId="0" fontId="29" fillId="11" borderId="40" xfId="0" applyFont="1" applyFill="1" applyBorder="1" applyAlignment="1">
      <alignment horizontal="center"/>
    </xf>
    <xf numFmtId="164" fontId="29" fillId="11" borderId="22" xfId="0" applyNumberFormat="1" applyFont="1" applyFill="1" applyBorder="1" applyAlignment="1">
      <alignment horizontal="center"/>
    </xf>
    <xf numFmtId="10" fontId="29" fillId="11" borderId="24" xfId="0" applyNumberFormat="1" applyFont="1" applyFill="1" applyBorder="1" applyAlignment="1">
      <alignment horizontal="center"/>
    </xf>
    <xf numFmtId="10" fontId="29" fillId="11" borderId="4" xfId="0" applyNumberFormat="1" applyFont="1" applyFill="1" applyBorder="1" applyAlignment="1">
      <alignment vertical="center"/>
    </xf>
    <xf numFmtId="10" fontId="27" fillId="0" borderId="0" xfId="0" applyNumberFormat="1" applyFont="1"/>
    <xf numFmtId="0" fontId="29" fillId="5" borderId="45" xfId="0" applyFont="1" applyFill="1" applyBorder="1" applyAlignment="1">
      <alignment horizontal="center" vertical="center" wrapText="1"/>
    </xf>
    <xf numFmtId="0" fontId="29" fillId="5" borderId="4" xfId="0" applyFont="1" applyFill="1" applyBorder="1" applyAlignment="1">
      <alignment horizontal="center" wrapText="1"/>
    </xf>
    <xf numFmtId="0" fontId="27" fillId="0" borderId="45" xfId="0" applyFont="1" applyBorder="1" applyAlignment="1">
      <alignment horizontal="center" vertical="center" wrapText="1"/>
    </xf>
    <xf numFmtId="0" fontId="27" fillId="0" borderId="4" xfId="0" applyFont="1" applyBorder="1" applyAlignment="1">
      <alignment horizontal="center" vertical="center" wrapText="1"/>
    </xf>
    <xf numFmtId="9" fontId="27" fillId="0" borderId="4" xfId="0" applyNumberFormat="1" applyFont="1" applyBorder="1" applyAlignment="1">
      <alignment horizontal="center" vertical="center" wrapText="1"/>
    </xf>
    <xf numFmtId="0" fontId="27" fillId="11" borderId="4" xfId="0" applyFont="1" applyFill="1" applyBorder="1" applyAlignment="1">
      <alignment horizontal="center" vertical="center" wrapText="1"/>
    </xf>
    <xf numFmtId="2" fontId="27" fillId="0" borderId="4" xfId="0" applyNumberFormat="1" applyFont="1" applyBorder="1" applyAlignment="1">
      <alignment horizontal="center" vertical="center" wrapText="1"/>
    </xf>
    <xf numFmtId="9" fontId="27" fillId="0" borderId="4" xfId="0" applyNumberFormat="1" applyFont="1" applyBorder="1" applyAlignment="1">
      <alignment horizontal="center"/>
    </xf>
    <xf numFmtId="0" fontId="27" fillId="0" borderId="4" xfId="0" applyFont="1" applyBorder="1" applyAlignment="1">
      <alignment horizontal="center"/>
    </xf>
    <xf numFmtId="0" fontId="33" fillId="12" borderId="4" xfId="0" applyFont="1" applyFill="1" applyBorder="1" applyAlignment="1">
      <alignment horizontal="left" vertical="top" wrapText="1"/>
    </xf>
    <xf numFmtId="0" fontId="32" fillId="5" borderId="4" xfId="0" applyFont="1" applyFill="1" applyBorder="1" applyAlignment="1">
      <alignment horizontal="center" vertical="center" wrapText="1"/>
    </xf>
    <xf numFmtId="0" fontId="27" fillId="0" borderId="3" xfId="0" applyFont="1" applyBorder="1" applyAlignment="1">
      <alignment horizontal="center" vertical="center"/>
    </xf>
    <xf numFmtId="0" fontId="34" fillId="3" borderId="4" xfId="0" applyFont="1" applyFill="1" applyBorder="1" applyAlignment="1">
      <alignment horizontal="center" vertical="center" wrapText="1"/>
    </xf>
    <xf numFmtId="0" fontId="27" fillId="10" borderId="4" xfId="0" applyFont="1" applyFill="1" applyBorder="1" applyAlignment="1">
      <alignment horizontal="center" vertical="center"/>
    </xf>
    <xf numFmtId="0" fontId="27" fillId="10" borderId="50" xfId="0" applyFont="1" applyFill="1" applyBorder="1" applyAlignment="1">
      <alignment horizontal="center" vertical="center"/>
    </xf>
    <xf numFmtId="14" fontId="27" fillId="10" borderId="50" xfId="0" applyNumberFormat="1" applyFont="1" applyFill="1" applyBorder="1" applyAlignment="1">
      <alignment horizontal="center" vertical="center"/>
    </xf>
    <xf numFmtId="0" fontId="34" fillId="10" borderId="4" xfId="0" applyFont="1" applyFill="1" applyBorder="1" applyAlignment="1">
      <alignment horizontal="center" vertical="center" wrapText="1"/>
    </xf>
    <xf numFmtId="0" fontId="15" fillId="13" borderId="4" xfId="0" applyFont="1" applyFill="1" applyBorder="1" applyAlignment="1">
      <alignment horizontal="center" vertical="center"/>
    </xf>
    <xf numFmtId="0" fontId="15" fillId="14" borderId="4" xfId="0" applyFont="1" applyFill="1" applyBorder="1" applyAlignment="1">
      <alignment horizontal="center" vertical="center"/>
    </xf>
    <xf numFmtId="2" fontId="15" fillId="0" borderId="4" xfId="0" applyNumberFormat="1" applyFont="1" applyBorder="1" applyAlignment="1">
      <alignment horizontal="center" vertical="center" wrapText="1"/>
    </xf>
    <xf numFmtId="2" fontId="15" fillId="0" borderId="1" xfId="0" applyNumberFormat="1" applyFont="1" applyBorder="1" applyAlignment="1">
      <alignment horizontal="center" vertical="center" wrapText="1"/>
    </xf>
    <xf numFmtId="0" fontId="27" fillId="10" borderId="51" xfId="0" applyFont="1" applyFill="1" applyBorder="1" applyAlignment="1">
      <alignment horizontal="center" vertical="center"/>
    </xf>
    <xf numFmtId="0" fontId="27" fillId="10" borderId="52" xfId="0" applyFont="1" applyFill="1" applyBorder="1" applyAlignment="1">
      <alignment horizontal="center" vertical="center"/>
    </xf>
    <xf numFmtId="0" fontId="15" fillId="13" borderId="51" xfId="0" applyFont="1" applyFill="1" applyBorder="1" applyAlignment="1">
      <alignment horizontal="center" vertical="center"/>
    </xf>
    <xf numFmtId="0" fontId="27" fillId="0" borderId="0" xfId="0" applyFont="1" applyAlignment="1">
      <alignment horizontal="center" vertical="center"/>
    </xf>
    <xf numFmtId="0" fontId="35" fillId="13" borderId="51" xfId="0" applyFont="1" applyFill="1" applyBorder="1" applyAlignment="1">
      <alignment horizontal="center" vertical="center"/>
    </xf>
    <xf numFmtId="0" fontId="35" fillId="14" borderId="4" xfId="0" applyFont="1" applyFill="1" applyBorder="1" applyAlignment="1">
      <alignment horizontal="center" vertical="center"/>
    </xf>
    <xf numFmtId="164" fontId="15" fillId="0" borderId="4" xfId="0" applyNumberFormat="1" applyFont="1" applyBorder="1" applyAlignment="1">
      <alignment horizontal="center" vertical="center" wrapText="1"/>
    </xf>
    <xf numFmtId="0" fontId="35" fillId="13" borderId="4" xfId="0" applyFont="1" applyFill="1" applyBorder="1" applyAlignment="1">
      <alignment horizontal="center" vertical="center" wrapText="1"/>
    </xf>
    <xf numFmtId="0" fontId="35" fillId="15" borderId="4" xfId="0" applyFont="1" applyFill="1" applyBorder="1" applyAlignment="1">
      <alignment horizontal="center" vertical="center" wrapText="1"/>
    </xf>
    <xf numFmtId="0" fontId="35" fillId="13" borderId="4" xfId="0" applyFont="1" applyFill="1" applyBorder="1" applyAlignment="1">
      <alignment horizontal="left" vertical="center" wrapText="1"/>
    </xf>
    <xf numFmtId="0" fontId="35" fillId="15" borderId="4" xfId="0" applyFont="1" applyFill="1" applyBorder="1" applyAlignment="1">
      <alignment horizontal="left" vertical="center" wrapText="1"/>
    </xf>
    <xf numFmtId="3" fontId="34" fillId="3" borderId="4" xfId="0" applyNumberFormat="1" applyFont="1" applyFill="1" applyBorder="1" applyAlignment="1">
      <alignment horizontal="center" vertical="center" wrapText="1"/>
    </xf>
    <xf numFmtId="3" fontId="34" fillId="10" borderId="4" xfId="0" applyNumberFormat="1" applyFont="1" applyFill="1" applyBorder="1" applyAlignment="1">
      <alignment horizontal="center" vertical="center" wrapText="1"/>
    </xf>
    <xf numFmtId="3" fontId="34" fillId="13" borderId="4" xfId="0" applyNumberFormat="1" applyFont="1" applyFill="1" applyBorder="1" applyAlignment="1">
      <alignment horizontal="center" vertical="center" wrapText="1"/>
    </xf>
    <xf numFmtId="3" fontId="34" fillId="15" borderId="4" xfId="0" applyNumberFormat="1" applyFont="1" applyFill="1" applyBorder="1" applyAlignment="1">
      <alignment horizontal="center" vertical="center" wrapText="1"/>
    </xf>
    <xf numFmtId="0" fontId="27" fillId="3" borderId="4" xfId="0" applyFont="1" applyFill="1" applyBorder="1" applyAlignment="1">
      <alignment horizontal="center" vertical="center"/>
    </xf>
    <xf numFmtId="0" fontId="27" fillId="13" borderId="4" xfId="0" applyFont="1" applyFill="1" applyBorder="1" applyAlignment="1">
      <alignment horizontal="center" vertical="center"/>
    </xf>
    <xf numFmtId="0" fontId="27" fillId="15" borderId="4" xfId="0" applyFont="1" applyFill="1" applyBorder="1" applyAlignment="1">
      <alignment horizontal="center" vertical="center"/>
    </xf>
    <xf numFmtId="0" fontId="27" fillId="0" borderId="32" xfId="0" applyFont="1" applyBorder="1"/>
    <xf numFmtId="0" fontId="27" fillId="0" borderId="33" xfId="0" applyFont="1" applyBorder="1"/>
    <xf numFmtId="0" fontId="37" fillId="0" borderId="32" xfId="0" applyFont="1" applyBorder="1" applyAlignment="1">
      <alignment horizontal="left" vertical="center"/>
    </xf>
    <xf numFmtId="0" fontId="24" fillId="0" borderId="0" xfId="0" applyFont="1" applyAlignment="1">
      <alignment horizontal="left" vertical="center" wrapText="1"/>
    </xf>
    <xf numFmtId="0" fontId="21" fillId="0" borderId="33" xfId="0" applyFont="1" applyBorder="1" applyAlignment="1">
      <alignment horizontal="center" vertical="center"/>
    </xf>
    <xf numFmtId="0" fontId="37" fillId="0" borderId="32" xfId="0" applyFont="1" applyBorder="1" applyAlignment="1">
      <alignment vertical="center"/>
    </xf>
    <xf numFmtId="0" fontId="37" fillId="0" borderId="0" xfId="0" applyFont="1" applyAlignment="1">
      <alignment vertical="center"/>
    </xf>
    <xf numFmtId="0" fontId="37" fillId="0" borderId="0" xfId="0" applyFont="1" applyAlignment="1">
      <alignment horizontal="left" vertical="center" wrapText="1"/>
    </xf>
    <xf numFmtId="0" fontId="37" fillId="0" borderId="0" xfId="0" applyFont="1" applyAlignment="1">
      <alignment horizontal="left" vertical="center"/>
    </xf>
    <xf numFmtId="0" fontId="27" fillId="0" borderId="34" xfId="0" applyFont="1" applyBorder="1"/>
    <xf numFmtId="0" fontId="27" fillId="0" borderId="56" xfId="0" applyFont="1" applyBorder="1"/>
    <xf numFmtId="0" fontId="27" fillId="0" borderId="35" xfId="0" applyFont="1" applyBorder="1"/>
    <xf numFmtId="0" fontId="27" fillId="0" borderId="0" xfId="0" applyFont="1" applyAlignment="1">
      <alignment horizontal="left" vertical="top"/>
    </xf>
    <xf numFmtId="0" fontId="40" fillId="0" borderId="0" xfId="0" applyFont="1" applyAlignment="1">
      <alignment vertical="top" wrapText="1"/>
    </xf>
    <xf numFmtId="0" fontId="33" fillId="12" borderId="4" xfId="0" applyFont="1" applyFill="1" applyBorder="1" applyAlignment="1">
      <alignment horizontal="center" vertical="top" wrapText="1"/>
    </xf>
    <xf numFmtId="0" fontId="41" fillId="12" borderId="4" xfId="0" applyFont="1" applyFill="1" applyBorder="1" applyAlignment="1">
      <alignment horizontal="left" vertical="top" wrapText="1"/>
    </xf>
    <xf numFmtId="0" fontId="41" fillId="0" borderId="4" xfId="0" applyFont="1" applyBorder="1" applyAlignment="1">
      <alignment horizontal="left" vertical="center"/>
    </xf>
    <xf numFmtId="0" fontId="41" fillId="16" borderId="50" xfId="0" applyFont="1" applyFill="1" applyBorder="1" applyAlignment="1">
      <alignment horizontal="left" vertical="center"/>
    </xf>
    <xf numFmtId="0" fontId="41" fillId="17" borderId="50" xfId="0" applyFont="1" applyFill="1" applyBorder="1" applyAlignment="1">
      <alignment horizontal="left" vertical="center"/>
    </xf>
    <xf numFmtId="0" fontId="41" fillId="0" borderId="0" xfId="0" applyFont="1" applyAlignment="1">
      <alignment horizontal="left" vertical="center"/>
    </xf>
    <xf numFmtId="0" fontId="27" fillId="0" borderId="0" xfId="0" applyFont="1" applyAlignment="1">
      <alignment horizontal="left" vertical="center"/>
    </xf>
    <xf numFmtId="0" fontId="41" fillId="0" borderId="7" xfId="0" applyFont="1" applyBorder="1" applyAlignment="1">
      <alignment horizontal="left" vertical="center"/>
    </xf>
    <xf numFmtId="0" fontId="41" fillId="16" borderId="52" xfId="0" applyFont="1" applyFill="1" applyBorder="1" applyAlignment="1">
      <alignment horizontal="left" vertical="center"/>
    </xf>
    <xf numFmtId="0" fontId="41" fillId="17" borderId="52" xfId="0" applyFont="1" applyFill="1" applyBorder="1" applyAlignment="1">
      <alignment horizontal="left" vertical="center"/>
    </xf>
    <xf numFmtId="0" fontId="41" fillId="0" borderId="3" xfId="0" applyFont="1" applyBorder="1" applyAlignment="1">
      <alignment horizontal="left" vertical="center"/>
    </xf>
    <xf numFmtId="0" fontId="27" fillId="0" borderId="4" xfId="0" applyFont="1" applyBorder="1" applyAlignment="1">
      <alignment horizontal="left" wrapText="1"/>
    </xf>
    <xf numFmtId="0" fontId="27" fillId="16" borderId="4" xfId="0" applyFont="1" applyFill="1" applyBorder="1" applyAlignment="1">
      <alignment horizontal="left" wrapText="1"/>
    </xf>
    <xf numFmtId="0" fontId="27" fillId="17" borderId="4" xfId="0" applyFont="1" applyFill="1" applyBorder="1" applyAlignment="1">
      <alignment horizontal="left" wrapText="1"/>
    </xf>
    <xf numFmtId="0" fontId="27" fillId="0" borderId="0" xfId="0" applyFont="1" applyAlignment="1">
      <alignment horizontal="left" wrapText="1"/>
    </xf>
    <xf numFmtId="0" fontId="29" fillId="5" borderId="4" xfId="0" applyFont="1" applyFill="1" applyBorder="1" applyAlignment="1">
      <alignment horizontal="center" vertical="top" wrapText="1"/>
    </xf>
    <xf numFmtId="0" fontId="27" fillId="18" borderId="4" xfId="0" applyFont="1" applyFill="1" applyBorder="1" applyAlignment="1">
      <alignment horizontal="center" vertical="center" wrapText="1"/>
    </xf>
    <xf numFmtId="0" fontId="27" fillId="18" borderId="4" xfId="0" applyFont="1" applyFill="1" applyBorder="1" applyAlignment="1">
      <alignment horizontal="left" vertical="center"/>
    </xf>
    <xf numFmtId="0" fontId="27" fillId="19" borderId="4" xfId="0" applyFont="1" applyFill="1" applyBorder="1" applyAlignment="1">
      <alignment horizontal="left" vertical="center"/>
    </xf>
    <xf numFmtId="0" fontId="27" fillId="19" borderId="4" xfId="0" applyFont="1" applyFill="1" applyBorder="1" applyAlignment="1">
      <alignment horizontal="center" vertical="center"/>
    </xf>
    <xf numFmtId="0" fontId="27" fillId="20" borderId="4" xfId="0" applyFont="1" applyFill="1" applyBorder="1" applyAlignment="1">
      <alignment horizontal="center" vertical="center"/>
    </xf>
    <xf numFmtId="0" fontId="27" fillId="20" borderId="4" xfId="0" applyFont="1" applyFill="1" applyBorder="1" applyAlignment="1">
      <alignment horizontal="left" vertical="center"/>
    </xf>
    <xf numFmtId="0" fontId="27" fillId="0" borderId="4" xfId="0" applyFont="1" applyBorder="1" applyAlignment="1">
      <alignment horizontal="left" vertical="center"/>
    </xf>
    <xf numFmtId="0" fontId="27" fillId="19" borderId="4" xfId="0" applyFont="1" applyFill="1" applyBorder="1" applyAlignment="1">
      <alignment vertical="center"/>
    </xf>
    <xf numFmtId="0" fontId="27" fillId="20" borderId="4" xfId="0" applyFont="1" applyFill="1" applyBorder="1" applyAlignment="1">
      <alignment vertical="center"/>
    </xf>
    <xf numFmtId="0" fontId="27" fillId="0" borderId="0" xfId="0" applyFont="1" applyAlignment="1">
      <alignment vertical="center"/>
    </xf>
    <xf numFmtId="164" fontId="27" fillId="19" borderId="4" xfId="0" applyNumberFormat="1" applyFont="1" applyFill="1" applyBorder="1" applyAlignment="1">
      <alignment horizontal="center" vertical="center"/>
    </xf>
    <xf numFmtId="164" fontId="27" fillId="20" borderId="4" xfId="0" applyNumberFormat="1" applyFont="1" applyFill="1" applyBorder="1" applyAlignment="1">
      <alignment horizontal="center" vertical="center"/>
    </xf>
    <xf numFmtId="0" fontId="43" fillId="0" borderId="0" xfId="0" applyFont="1"/>
    <xf numFmtId="0" fontId="42" fillId="5" borderId="4" xfId="0" applyFont="1" applyFill="1" applyBorder="1" applyAlignment="1">
      <alignment horizontal="center" vertical="center" wrapText="1"/>
    </xf>
    <xf numFmtId="0" fontId="43" fillId="0" borderId="4" xfId="0" applyFont="1" applyBorder="1" applyAlignment="1">
      <alignment horizontal="center" vertical="top"/>
    </xf>
    <xf numFmtId="0" fontId="43" fillId="20" borderId="4" xfId="0" applyFont="1" applyFill="1" applyBorder="1"/>
    <xf numFmtId="0" fontId="43" fillId="0" borderId="4" xfId="0" applyFont="1" applyBorder="1" applyAlignment="1">
      <alignment horizontal="center"/>
    </xf>
    <xf numFmtId="0" fontId="43" fillId="0" borderId="4" xfId="0" applyFont="1" applyBorder="1"/>
    <xf numFmtId="0" fontId="43" fillId="20" borderId="57" xfId="0" applyFont="1" applyFill="1" applyBorder="1"/>
    <xf numFmtId="0" fontId="43" fillId="20" borderId="4" xfId="0" applyFont="1" applyFill="1" applyBorder="1" applyAlignment="1">
      <alignment horizontal="center"/>
    </xf>
    <xf numFmtId="0" fontId="29" fillId="5" borderId="4" xfId="0" applyFont="1" applyFill="1" applyBorder="1" applyAlignment="1">
      <alignment horizontal="center" vertical="center" wrapText="1"/>
    </xf>
    <xf numFmtId="0" fontId="27" fillId="20" borderId="4" xfId="0" applyFont="1" applyFill="1" applyBorder="1"/>
    <xf numFmtId="0" fontId="27" fillId="19" borderId="4" xfId="0" applyFont="1" applyFill="1" applyBorder="1"/>
    <xf numFmtId="0" fontId="27" fillId="22" borderId="4" xfId="0" applyFont="1" applyFill="1" applyBorder="1" applyAlignment="1">
      <alignment horizontal="center" vertical="center"/>
    </xf>
    <xf numFmtId="0" fontId="27" fillId="22" borderId="4" xfId="0" applyFont="1" applyFill="1" applyBorder="1" applyAlignment="1">
      <alignment horizontal="center"/>
    </xf>
    <xf numFmtId="2" fontId="27" fillId="22" borderId="4" xfId="0" applyNumberFormat="1" applyFont="1" applyFill="1" applyBorder="1" applyAlignment="1">
      <alignment horizontal="center"/>
    </xf>
    <xf numFmtId="0" fontId="27" fillId="22" borderId="4" xfId="0" applyFont="1" applyFill="1" applyBorder="1"/>
    <xf numFmtId="0" fontId="27" fillId="9" borderId="4" xfId="0" applyFont="1" applyFill="1" applyBorder="1"/>
    <xf numFmtId="0" fontId="27" fillId="22" borderId="4" xfId="0" applyFont="1" applyFill="1" applyBorder="1" applyAlignment="1">
      <alignment horizontal="right"/>
    </xf>
    <xf numFmtId="0" fontId="46" fillId="0" borderId="4" xfId="0" applyFont="1" applyBorder="1" applyAlignment="1">
      <alignment wrapText="1"/>
    </xf>
    <xf numFmtId="0" fontId="46" fillId="0" borderId="4" xfId="0" applyFont="1" applyBorder="1"/>
    <xf numFmtId="0" fontId="37" fillId="5" borderId="4" xfId="0" applyFont="1" applyFill="1" applyBorder="1" applyAlignment="1">
      <alignment horizontal="center" vertical="center" wrapText="1"/>
    </xf>
    <xf numFmtId="0" fontId="46" fillId="0" borderId="4" xfId="0" applyFont="1" applyBorder="1" applyAlignment="1">
      <alignment horizontal="left"/>
    </xf>
    <xf numFmtId="0" fontId="37" fillId="0" borderId="4" xfId="0" applyFont="1" applyBorder="1" applyAlignment="1">
      <alignment horizontal="center" vertical="center" wrapText="1"/>
    </xf>
    <xf numFmtId="0" fontId="37" fillId="8" borderId="4" xfId="0" applyFont="1" applyFill="1" applyBorder="1" applyAlignment="1">
      <alignment horizontal="center" vertical="center" wrapText="1"/>
    </xf>
    <xf numFmtId="0" fontId="46" fillId="8" borderId="4" xfId="0" applyFont="1" applyFill="1" applyBorder="1" applyAlignment="1">
      <alignment wrapText="1"/>
    </xf>
    <xf numFmtId="0" fontId="23" fillId="0" borderId="4" xfId="0" applyFont="1" applyBorder="1" applyAlignment="1">
      <alignment horizontal="left" vertical="center"/>
    </xf>
    <xf numFmtId="0" fontId="24" fillId="0" borderId="4" xfId="0" applyFont="1" applyBorder="1" applyAlignment="1">
      <alignment wrapText="1"/>
    </xf>
    <xf numFmtId="0" fontId="25" fillId="23" borderId="4" xfId="0" applyFont="1" applyFill="1" applyBorder="1" applyAlignment="1">
      <alignment horizontal="center" vertical="top"/>
    </xf>
    <xf numFmtId="2" fontId="29" fillId="11" borderId="24" xfId="0" applyNumberFormat="1" applyFont="1" applyFill="1" applyBorder="1" applyAlignment="1">
      <alignment horizontal="center" vertical="center"/>
    </xf>
    <xf numFmtId="2" fontId="27" fillId="11" borderId="31" xfId="0" applyNumberFormat="1" applyFont="1" applyFill="1" applyBorder="1" applyAlignment="1">
      <alignment horizontal="center" vertical="center"/>
    </xf>
    <xf numFmtId="2" fontId="29" fillId="11" borderId="41" xfId="0" applyNumberFormat="1" applyFont="1" applyFill="1" applyBorder="1" applyAlignment="1">
      <alignment horizontal="center" vertical="center"/>
    </xf>
    <xf numFmtId="164" fontId="27" fillId="0" borderId="4" xfId="0" applyNumberFormat="1" applyFont="1" applyBorder="1" applyAlignment="1">
      <alignment horizontal="center" vertical="center" wrapText="1"/>
    </xf>
    <xf numFmtId="164" fontId="27" fillId="11" borderId="4" xfId="0" applyNumberFormat="1" applyFont="1" applyFill="1" applyBorder="1" applyAlignment="1">
      <alignment horizontal="center" vertical="center" wrapText="1"/>
    </xf>
    <xf numFmtId="164" fontId="23" fillId="0" borderId="4" xfId="0" applyNumberFormat="1" applyFont="1" applyBorder="1" applyAlignment="1">
      <alignment horizontal="center" vertical="center"/>
    </xf>
    <xf numFmtId="1" fontId="23" fillId="0" borderId="4" xfId="0" applyNumberFormat="1" applyFont="1" applyBorder="1" applyAlignment="1">
      <alignment wrapText="1"/>
    </xf>
    <xf numFmtId="1" fontId="24" fillId="0" borderId="4" xfId="0" applyNumberFormat="1" applyFont="1" applyBorder="1" applyAlignment="1">
      <alignment wrapText="1"/>
    </xf>
    <xf numFmtId="0" fontId="37" fillId="5" borderId="6" xfId="0" applyFont="1" applyFill="1" applyBorder="1" applyAlignment="1">
      <alignment horizontal="center" vertical="center" wrapText="1"/>
    </xf>
    <xf numFmtId="0" fontId="27" fillId="19" borderId="4" xfId="0" applyFont="1" applyFill="1" applyBorder="1" applyAlignment="1">
      <alignment horizontal="center"/>
    </xf>
    <xf numFmtId="0" fontId="0" fillId="0" borderId="0" xfId="0" applyAlignment="1">
      <alignment horizontal="center"/>
    </xf>
    <xf numFmtId="2" fontId="27" fillId="18" borderId="4" xfId="0" applyNumberFormat="1" applyFont="1" applyFill="1" applyBorder="1" applyAlignment="1">
      <alignment horizontal="center" vertical="center" wrapText="1"/>
    </xf>
    <xf numFmtId="2" fontId="43" fillId="0" borderId="0" xfId="0" applyNumberFormat="1" applyFont="1"/>
    <xf numFmtId="164" fontId="27" fillId="23" borderId="4" xfId="0" applyNumberFormat="1" applyFont="1" applyFill="1" applyBorder="1" applyAlignment="1">
      <alignment vertical="center"/>
    </xf>
    <xf numFmtId="0" fontId="7" fillId="0" borderId="4" xfId="0" applyFont="1" applyBorder="1" applyAlignment="1">
      <alignment horizontal="center"/>
    </xf>
    <xf numFmtId="0" fontId="4" fillId="0" borderId="0" xfId="0" applyFont="1"/>
    <xf numFmtId="164" fontId="15" fillId="0" borderId="4" xfId="0" applyNumberFormat="1" applyFont="1" applyBorder="1" applyAlignment="1">
      <alignment horizontal="center" vertical="center"/>
    </xf>
    <xf numFmtId="164" fontId="36" fillId="11" borderId="4" xfId="0" applyNumberFormat="1" applyFont="1" applyFill="1" applyBorder="1" applyAlignment="1">
      <alignment horizontal="center" vertical="center"/>
    </xf>
    <xf numFmtId="0" fontId="48" fillId="0" borderId="58" xfId="0" applyFont="1" applyBorder="1" applyAlignment="1">
      <alignment horizontal="right"/>
    </xf>
    <xf numFmtId="4" fontId="23" fillId="0" borderId="4" xfId="0" applyNumberFormat="1" applyFont="1" applyBorder="1" applyAlignment="1">
      <alignment horizontal="left" vertical="top"/>
    </xf>
    <xf numFmtId="43" fontId="27" fillId="22" borderId="4" xfId="4" applyFont="1" applyFill="1" applyBorder="1" applyAlignment="1">
      <alignment horizontal="center" vertical="center"/>
    </xf>
    <xf numFmtId="43" fontId="27" fillId="22" borderId="4" xfId="4" applyFont="1" applyFill="1" applyBorder="1"/>
    <xf numFmtId="0" fontId="0" fillId="0" borderId="58" xfId="0" applyBorder="1" applyAlignment="1" applyProtection="1">
      <alignment horizontal="center" vertical="center"/>
      <protection locked="0"/>
    </xf>
    <xf numFmtId="2" fontId="0" fillId="0" borderId="58" xfId="0" applyNumberFormat="1" applyBorder="1" applyAlignment="1" applyProtection="1">
      <alignment horizontal="center" vertical="center"/>
      <protection locked="0"/>
    </xf>
    <xf numFmtId="10" fontId="27" fillId="0" borderId="4" xfId="0" applyNumberFormat="1" applyFont="1" applyBorder="1" applyAlignment="1">
      <alignment horizontal="center"/>
    </xf>
    <xf numFmtId="1" fontId="25" fillId="0" borderId="4" xfId="0" applyNumberFormat="1" applyFont="1" applyBorder="1" applyAlignment="1">
      <alignment horizontal="center" vertical="center"/>
    </xf>
    <xf numFmtId="2" fontId="27" fillId="0" borderId="58" xfId="0" applyNumberFormat="1" applyFont="1" applyBorder="1" applyAlignment="1" applyProtection="1">
      <alignment horizontal="right" vertical="center"/>
      <protection locked="0"/>
    </xf>
    <xf numFmtId="169" fontId="51" fillId="0" borderId="58" xfId="4" applyNumberFormat="1" applyFont="1" applyBorder="1" applyAlignment="1">
      <alignment horizontal="left" vertical="center"/>
    </xf>
    <xf numFmtId="169" fontId="51" fillId="0" borderId="58" xfId="4" applyNumberFormat="1" applyFont="1" applyBorder="1" applyAlignment="1">
      <alignment horizontal="right" vertical="center"/>
    </xf>
    <xf numFmtId="0" fontId="27" fillId="22" borderId="4" xfId="0" applyFont="1" applyFill="1" applyBorder="1" applyAlignment="1">
      <alignment horizontal="left" vertical="center"/>
    </xf>
    <xf numFmtId="2" fontId="23" fillId="0" borderId="4" xfId="0" applyNumberFormat="1" applyFont="1" applyBorder="1" applyAlignment="1">
      <alignment horizontal="center"/>
    </xf>
    <xf numFmtId="2" fontId="0" fillId="0" borderId="58" xfId="0" applyNumberFormat="1" applyBorder="1" applyAlignment="1" applyProtection="1">
      <alignment horizontal="center"/>
      <protection locked="0"/>
    </xf>
    <xf numFmtId="2" fontId="50" fillId="0" borderId="58" xfId="0" applyNumberFormat="1" applyFont="1" applyBorder="1" applyAlignment="1" applyProtection="1">
      <alignment horizontal="center"/>
      <protection locked="0"/>
    </xf>
    <xf numFmtId="2" fontId="23" fillId="0" borderId="4" xfId="0" applyNumberFormat="1" applyFont="1" applyBorder="1" applyAlignment="1">
      <alignment horizontal="center" vertical="top" wrapText="1"/>
    </xf>
    <xf numFmtId="0" fontId="50" fillId="0" borderId="58" xfId="0" applyFont="1" applyBorder="1" applyAlignment="1" applyProtection="1">
      <alignment horizontal="center"/>
      <protection locked="0"/>
    </xf>
    <xf numFmtId="0" fontId="2" fillId="0" borderId="59" xfId="0" applyFont="1" applyBorder="1" applyAlignment="1" applyProtection="1">
      <alignment horizontal="center"/>
      <protection locked="0"/>
    </xf>
    <xf numFmtId="169" fontId="23" fillId="0" borderId="58" xfId="4" applyNumberFormat="1" applyFont="1" applyBorder="1" applyAlignment="1" applyProtection="1">
      <alignment horizontal="center" vertical="center"/>
      <protection locked="0"/>
    </xf>
    <xf numFmtId="2" fontId="25" fillId="0" borderId="4" xfId="0" applyNumberFormat="1" applyFont="1" applyBorder="1" applyAlignment="1">
      <alignment horizontal="left" vertical="top"/>
    </xf>
    <xf numFmtId="169" fontId="42" fillId="5" borderId="4" xfId="4" applyNumberFormat="1" applyFont="1" applyFill="1" applyBorder="1" applyAlignment="1">
      <alignment horizontal="center" vertical="center" wrapText="1"/>
    </xf>
    <xf numFmtId="169" fontId="43" fillId="20" borderId="4" xfId="4" applyNumberFormat="1" applyFont="1" applyFill="1" applyBorder="1"/>
    <xf numFmtId="169" fontId="43" fillId="20" borderId="4" xfId="4" applyNumberFormat="1" applyFont="1" applyFill="1" applyBorder="1" applyAlignment="1">
      <alignment horizontal="center"/>
    </xf>
    <xf numFmtId="169" fontId="42" fillId="20" borderId="4" xfId="4" applyNumberFormat="1" applyFont="1" applyFill="1" applyBorder="1"/>
    <xf numFmtId="169" fontId="43" fillId="0" borderId="0" xfId="4" applyNumberFormat="1" applyFont="1"/>
    <xf numFmtId="169" fontId="0" fillId="0" borderId="0" xfId="4" applyNumberFormat="1" applyFont="1"/>
    <xf numFmtId="170" fontId="42" fillId="5" borderId="4" xfId="4" applyNumberFormat="1" applyFont="1" applyFill="1" applyBorder="1" applyAlignment="1">
      <alignment horizontal="center" vertical="center" wrapText="1"/>
    </xf>
    <xf numFmtId="170" fontId="43" fillId="21" borderId="4" xfId="4" applyNumberFormat="1" applyFont="1" applyFill="1" applyBorder="1"/>
    <xf numFmtId="170" fontId="43" fillId="0" borderId="0" xfId="4" applyNumberFormat="1" applyFont="1"/>
    <xf numFmtId="170" fontId="0" fillId="0" borderId="0" xfId="4" applyNumberFormat="1" applyFont="1"/>
    <xf numFmtId="0" fontId="43" fillId="0" borderId="4" xfId="0" applyFont="1" applyBorder="1" applyAlignment="1">
      <alignment horizontal="left"/>
    </xf>
    <xf numFmtId="0" fontId="15" fillId="0" borderId="4" xfId="0" applyFont="1" applyBorder="1" applyAlignment="1">
      <alignment horizontal="center" vertical="center"/>
    </xf>
    <xf numFmtId="2" fontId="36" fillId="11" borderId="4" xfId="0" applyNumberFormat="1" applyFont="1" applyFill="1" applyBorder="1" applyAlignment="1">
      <alignment horizontal="center" vertical="center"/>
    </xf>
    <xf numFmtId="2" fontId="15" fillId="0" borderId="4" xfId="0" applyNumberFormat="1" applyFont="1" applyBorder="1" applyAlignment="1">
      <alignment horizontal="center" vertical="center"/>
    </xf>
    <xf numFmtId="2" fontId="27" fillId="0" borderId="58" xfId="0" applyNumberFormat="1" applyFont="1" applyBorder="1" applyAlignment="1" applyProtection="1">
      <alignment horizontal="center" vertical="center"/>
      <protection locked="0"/>
    </xf>
    <xf numFmtId="2" fontId="27" fillId="0" borderId="4" xfId="0" applyNumberFormat="1" applyFont="1" applyBorder="1" applyAlignment="1">
      <alignment horizontal="center" vertical="center"/>
    </xf>
    <xf numFmtId="2" fontId="29" fillId="11" borderId="25" xfId="0" applyNumberFormat="1" applyFont="1" applyFill="1" applyBorder="1" applyAlignment="1">
      <alignment horizontal="center" vertical="center"/>
    </xf>
    <xf numFmtId="4" fontId="25" fillId="0" borderId="4" xfId="0" applyNumberFormat="1" applyFont="1" applyBorder="1" applyAlignment="1">
      <alignment horizontal="center" vertical="center"/>
    </xf>
    <xf numFmtId="169" fontId="48" fillId="0" borderId="58" xfId="0" applyNumberFormat="1" applyFont="1" applyBorder="1" applyAlignment="1">
      <alignment horizontal="right"/>
    </xf>
    <xf numFmtId="170" fontId="43" fillId="24" borderId="4" xfId="4" applyNumberFormat="1" applyFont="1" applyFill="1" applyBorder="1" applyAlignment="1">
      <alignment horizontal="center"/>
    </xf>
    <xf numFmtId="0" fontId="43" fillId="0" borderId="50" xfId="0" applyFont="1" applyBorder="1" applyAlignment="1">
      <alignment horizontal="left"/>
    </xf>
    <xf numFmtId="170" fontId="42" fillId="20" borderId="4" xfId="4" applyNumberFormat="1" applyFont="1" applyFill="1" applyBorder="1"/>
    <xf numFmtId="43" fontId="27" fillId="22" borderId="4" xfId="4" applyFont="1" applyFill="1" applyBorder="1" applyAlignment="1">
      <alignment horizontal="center"/>
    </xf>
    <xf numFmtId="43" fontId="27" fillId="22" borderId="4" xfId="4" applyFont="1" applyFill="1" applyBorder="1" applyAlignment="1">
      <alignment horizontal="right"/>
    </xf>
    <xf numFmtId="43" fontId="27" fillId="19" borderId="4" xfId="4" applyFont="1" applyFill="1" applyBorder="1"/>
    <xf numFmtId="0" fontId="6" fillId="2" borderId="1" xfId="0" applyFont="1" applyFill="1" applyBorder="1" applyAlignment="1">
      <alignment horizontal="center" vertical="center" wrapText="1"/>
    </xf>
    <xf numFmtId="0" fontId="7" fillId="0" borderId="2" xfId="0" applyFont="1" applyBorder="1"/>
    <xf numFmtId="0" fontId="7" fillId="0" borderId="3" xfId="0" applyFont="1" applyBorder="1"/>
    <xf numFmtId="0" fontId="9" fillId="0" borderId="1" xfId="0" applyFont="1" applyBorder="1" applyAlignment="1">
      <alignment horizontal="center" vertical="center" wrapText="1"/>
    </xf>
    <xf numFmtId="0" fontId="6" fillId="4" borderId="1" xfId="0" applyFont="1" applyFill="1" applyBorder="1" applyAlignment="1">
      <alignment horizontal="left" vertical="center" wrapText="1"/>
    </xf>
    <xf numFmtId="0" fontId="12" fillId="0" borderId="0" xfId="0" applyFont="1" applyAlignment="1">
      <alignment horizontal="left" vertical="center"/>
    </xf>
    <xf numFmtId="0" fontId="0" fillId="0" borderId="0" xfId="0"/>
    <xf numFmtId="49" fontId="10" fillId="0" borderId="1" xfId="1" applyNumberFormat="1" applyBorder="1" applyAlignment="1" applyProtection="1">
      <alignment horizontal="center" vertical="center"/>
    </xf>
    <xf numFmtId="0" fontId="8" fillId="0" borderId="1" xfId="0" applyFont="1" applyBorder="1" applyAlignment="1">
      <alignment horizontal="center" vertical="center" wrapText="1"/>
    </xf>
    <xf numFmtId="0" fontId="12" fillId="0" borderId="0" xfId="0" applyFont="1" applyAlignment="1">
      <alignment horizontal="left" vertical="center" wrapText="1"/>
    </xf>
    <xf numFmtId="0" fontId="20" fillId="0" borderId="8" xfId="0" applyFont="1" applyBorder="1" applyAlignment="1">
      <alignment horizontal="left" wrapText="1"/>
    </xf>
    <xf numFmtId="0" fontId="7" fillId="0" borderId="8" xfId="0" applyFont="1" applyBorder="1"/>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6" fillId="3" borderId="1" xfId="0" applyFont="1" applyFill="1" applyBorder="1" applyAlignment="1">
      <alignment horizontal="left" vertical="center" wrapText="1"/>
    </xf>
    <xf numFmtId="0" fontId="7" fillId="0" borderId="5" xfId="0" applyFont="1" applyBorder="1"/>
    <xf numFmtId="0" fontId="16" fillId="0" borderId="6" xfId="0" applyFont="1" applyBorder="1" applyAlignment="1">
      <alignment horizontal="left" vertical="center"/>
    </xf>
    <xf numFmtId="0" fontId="7" fillId="0" borderId="7" xfId="0" applyFont="1" applyBorder="1"/>
    <xf numFmtId="0" fontId="18" fillId="0" borderId="6" xfId="0" applyFont="1" applyBorder="1" applyAlignment="1">
      <alignment horizontal="left" vertical="center" wrapText="1"/>
    </xf>
    <xf numFmtId="0" fontId="24" fillId="5" borderId="1" xfId="0" applyFont="1" applyFill="1" applyBorder="1" applyAlignment="1">
      <alignment horizontal="center"/>
    </xf>
    <xf numFmtId="0" fontId="23" fillId="0" borderId="6" xfId="0" applyFont="1" applyBorder="1" applyAlignment="1">
      <alignment horizontal="center" vertical="center"/>
    </xf>
    <xf numFmtId="0" fontId="7" fillId="0" borderId="9" xfId="0" applyFont="1" applyBorder="1"/>
    <xf numFmtId="0" fontId="23" fillId="0" borderId="6" xfId="0" applyFont="1" applyBorder="1" applyAlignment="1">
      <alignment horizontal="left" vertical="center"/>
    </xf>
    <xf numFmtId="0" fontId="25" fillId="0" borderId="6" xfId="0" applyFont="1" applyBorder="1" applyAlignment="1">
      <alignment horizontal="left" vertical="center"/>
    </xf>
    <xf numFmtId="0" fontId="20" fillId="0" borderId="1" xfId="0" applyFont="1" applyBorder="1" applyAlignment="1">
      <alignment horizontal="right" vertical="top"/>
    </xf>
    <xf numFmtId="0" fontId="23" fillId="0" borderId="1" xfId="0" applyFont="1" applyBorder="1" applyAlignment="1">
      <alignment horizontal="center"/>
    </xf>
    <xf numFmtId="0" fontId="24" fillId="0" borderId="1" xfId="0" applyFont="1" applyBorder="1" applyAlignment="1">
      <alignment horizontal="center"/>
    </xf>
    <xf numFmtId="0" fontId="24" fillId="5" borderId="1" xfId="0" applyFont="1" applyFill="1" applyBorder="1" applyAlignment="1">
      <alignment horizontal="center" vertical="center" wrapText="1"/>
    </xf>
    <xf numFmtId="0" fontId="25" fillId="0" borderId="6" xfId="0" applyFont="1" applyBorder="1" applyAlignment="1">
      <alignment horizontal="center" vertical="center"/>
    </xf>
    <xf numFmtId="0" fontId="27" fillId="0" borderId="6" xfId="0" applyFont="1" applyBorder="1" applyAlignment="1">
      <alignment horizontal="center" vertical="center"/>
    </xf>
    <xf numFmtId="164" fontId="27" fillId="11" borderId="29" xfId="0" applyNumberFormat="1" applyFont="1" applyFill="1" applyBorder="1" applyAlignment="1">
      <alignment horizontal="center" vertical="center"/>
    </xf>
    <xf numFmtId="9" fontId="27" fillId="11" borderId="6" xfId="0" applyNumberFormat="1" applyFont="1" applyFill="1" applyBorder="1" applyAlignment="1">
      <alignment horizontal="center" vertical="center"/>
    </xf>
    <xf numFmtId="9" fontId="27" fillId="11" borderId="29" xfId="0" applyNumberFormat="1" applyFont="1" applyFill="1" applyBorder="1" applyAlignment="1">
      <alignment horizontal="center" vertical="center"/>
    </xf>
    <xf numFmtId="0" fontId="27" fillId="11" borderId="6" xfId="0" applyFont="1" applyFill="1" applyBorder="1" applyAlignment="1">
      <alignment horizontal="center" vertical="center"/>
    </xf>
    <xf numFmtId="9" fontId="27" fillId="11" borderId="11" xfId="0" applyNumberFormat="1" applyFont="1" applyFill="1" applyBorder="1" applyAlignment="1">
      <alignment horizontal="center" vertical="center"/>
    </xf>
    <xf numFmtId="0" fontId="7" fillId="0" borderId="14" xfId="0" applyFont="1" applyBorder="1"/>
    <xf numFmtId="0" fontId="7" fillId="0" borderId="16" xfId="0" applyFont="1" applyBorder="1"/>
    <xf numFmtId="10" fontId="27" fillId="11" borderId="30" xfId="0" applyNumberFormat="1" applyFont="1" applyFill="1" applyBorder="1" applyAlignment="1">
      <alignment horizontal="center" vertical="center"/>
    </xf>
    <xf numFmtId="0" fontId="29" fillId="9" borderId="1" xfId="0" applyFont="1" applyFill="1" applyBorder="1" applyAlignment="1">
      <alignment horizontal="center" vertical="center"/>
    </xf>
    <xf numFmtId="0" fontId="29" fillId="9" borderId="6" xfId="0" applyFont="1" applyFill="1" applyBorder="1" applyAlignment="1">
      <alignment horizontal="center" vertical="center" wrapText="1"/>
    </xf>
    <xf numFmtId="0" fontId="28" fillId="8" borderId="1" xfId="0" applyFont="1" applyFill="1" applyBorder="1" applyAlignment="1">
      <alignment horizontal="center"/>
    </xf>
    <xf numFmtId="0" fontId="29" fillId="8" borderId="1" xfId="0" applyFont="1" applyFill="1" applyBorder="1" applyAlignment="1">
      <alignment horizontal="center"/>
    </xf>
    <xf numFmtId="0" fontId="29" fillId="9" borderId="1" xfId="0" applyFont="1" applyFill="1" applyBorder="1" applyAlignment="1">
      <alignment horizontal="center" wrapText="1"/>
    </xf>
    <xf numFmtId="0" fontId="27" fillId="3" borderId="6" xfId="0" applyFont="1" applyFill="1" applyBorder="1" applyAlignment="1">
      <alignment horizontal="center" vertical="center"/>
    </xf>
    <xf numFmtId="0" fontId="27" fillId="10" borderId="11" xfId="0" applyFont="1" applyFill="1" applyBorder="1" applyAlignment="1">
      <alignment horizontal="center" vertical="center"/>
    </xf>
    <xf numFmtId="0" fontId="27" fillId="0" borderId="10" xfId="0" applyFont="1" applyBorder="1" applyAlignment="1">
      <alignment horizontal="center" vertical="center"/>
    </xf>
    <xf numFmtId="0" fontId="7" fillId="0" borderId="13" xfId="0" applyFont="1" applyBorder="1"/>
    <xf numFmtId="0" fontId="7" fillId="0" borderId="15" xfId="0" applyFont="1" applyBorder="1"/>
    <xf numFmtId="0" fontId="29" fillId="11" borderId="17" xfId="0" applyFont="1" applyFill="1" applyBorder="1" applyAlignment="1">
      <alignment horizontal="center" vertical="center"/>
    </xf>
    <xf numFmtId="0" fontId="7" fillId="0" borderId="18" xfId="0" applyFont="1" applyBorder="1"/>
    <xf numFmtId="0" fontId="7" fillId="0" borderId="19" xfId="0" applyFont="1" applyBorder="1"/>
    <xf numFmtId="164" fontId="27" fillId="0" borderId="6" xfId="0" applyNumberFormat="1" applyFont="1" applyBorder="1" applyAlignment="1">
      <alignment horizontal="center" vertical="center"/>
    </xf>
    <xf numFmtId="164" fontId="7" fillId="0" borderId="9" xfId="0" applyNumberFormat="1" applyFont="1" applyBorder="1"/>
    <xf numFmtId="164" fontId="7" fillId="0" borderId="7" xfId="0" applyNumberFormat="1" applyFont="1" applyBorder="1"/>
    <xf numFmtId="164" fontId="27" fillId="11" borderId="6" xfId="0" applyNumberFormat="1" applyFont="1" applyFill="1" applyBorder="1" applyAlignment="1">
      <alignment horizontal="center" vertical="center"/>
    </xf>
    <xf numFmtId="10" fontId="27" fillId="11" borderId="11" xfId="0" applyNumberFormat="1" applyFont="1" applyFill="1" applyBorder="1" applyAlignment="1">
      <alignment horizontal="center" vertical="center"/>
    </xf>
    <xf numFmtId="0" fontId="27" fillId="11" borderId="10" xfId="0" applyFont="1" applyFill="1" applyBorder="1" applyAlignment="1">
      <alignment horizontal="center" vertical="center"/>
    </xf>
    <xf numFmtId="0" fontId="29" fillId="11" borderId="37" xfId="0" applyFont="1" applyFill="1" applyBorder="1" applyAlignment="1">
      <alignment horizontal="center"/>
    </xf>
    <xf numFmtId="0" fontId="7" fillId="0" borderId="38" xfId="0" applyFont="1" applyBorder="1"/>
    <xf numFmtId="0" fontId="22" fillId="0" borderId="0" xfId="0" applyFont="1" applyAlignment="1">
      <alignment horizontal="left" vertical="top"/>
    </xf>
    <xf numFmtId="0" fontId="22" fillId="0" borderId="0" xfId="0" applyFont="1" applyAlignment="1">
      <alignment horizontal="left" vertical="center"/>
    </xf>
    <xf numFmtId="0" fontId="27" fillId="11" borderId="26" xfId="0" applyFont="1" applyFill="1" applyBorder="1" applyAlignment="1">
      <alignment horizontal="center" vertical="center"/>
    </xf>
    <xf numFmtId="0" fontId="7" fillId="0" borderId="27" xfId="0" applyFont="1" applyBorder="1"/>
    <xf numFmtId="0" fontId="7" fillId="0" borderId="32" xfId="0" applyFont="1" applyBorder="1"/>
    <xf numFmtId="0" fontId="7" fillId="0" borderId="33" xfId="0" applyFont="1" applyBorder="1"/>
    <xf numFmtId="0" fontId="7" fillId="0" borderId="34" xfId="0" applyFont="1" applyBorder="1"/>
    <xf numFmtId="0" fontId="7" fillId="0" borderId="35" xfId="0" applyFont="1" applyBorder="1"/>
    <xf numFmtId="0" fontId="20" fillId="0" borderId="0" xfId="0" applyFont="1" applyAlignment="1">
      <alignment horizontal="center" vertical="center" wrapText="1"/>
    </xf>
    <xf numFmtId="0" fontId="27" fillId="0" borderId="0" xfId="0" applyFont="1" applyAlignment="1">
      <alignment horizontal="center"/>
    </xf>
    <xf numFmtId="0" fontId="23" fillId="0" borderId="0" xfId="0" applyFont="1" applyAlignment="1">
      <alignment horizontal="center" wrapText="1"/>
    </xf>
    <xf numFmtId="0" fontId="22" fillId="0" borderId="0" xfId="0" applyFont="1" applyAlignment="1">
      <alignment horizontal="center" vertical="top"/>
    </xf>
    <xf numFmtId="0" fontId="29" fillId="0" borderId="0" xfId="0" applyFont="1" applyAlignment="1">
      <alignment horizontal="left" vertical="top" wrapText="1"/>
    </xf>
    <xf numFmtId="0" fontId="20" fillId="0" borderId="0" xfId="0" applyFont="1" applyAlignment="1">
      <alignment horizontal="left" vertical="top" wrapText="1"/>
    </xf>
    <xf numFmtId="0" fontId="31" fillId="5" borderId="42" xfId="0" applyFont="1" applyFill="1" applyBorder="1" applyAlignment="1">
      <alignment horizontal="center"/>
    </xf>
    <xf numFmtId="0" fontId="7" fillId="0" borderId="43" xfId="0" applyFont="1" applyBorder="1"/>
    <xf numFmtId="0" fontId="7" fillId="0" borderId="44" xfId="0" applyFont="1" applyBorder="1"/>
    <xf numFmtId="0" fontId="29" fillId="5" borderId="4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27" fillId="0" borderId="1" xfId="0" applyFont="1" applyBorder="1" applyAlignment="1">
      <alignment horizontal="left" vertical="top" wrapText="1"/>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32" fillId="5" borderId="6" xfId="0" applyFont="1" applyFill="1" applyBorder="1" applyAlignment="1">
      <alignment horizontal="center" vertical="center" wrapText="1"/>
    </xf>
    <xf numFmtId="0" fontId="33" fillId="12" borderId="6" xfId="0" applyFont="1" applyFill="1" applyBorder="1" applyAlignment="1">
      <alignment horizontal="center" vertical="top" wrapText="1"/>
    </xf>
    <xf numFmtId="0" fontId="33" fillId="12" borderId="48" xfId="0" applyFont="1" applyFill="1" applyBorder="1" applyAlignment="1">
      <alignment horizontal="center" vertical="top" wrapText="1"/>
    </xf>
    <xf numFmtId="0" fontId="7" fillId="0" borderId="49" xfId="0" applyFont="1" applyBorder="1"/>
    <xf numFmtId="0" fontId="33" fillId="12" borderId="1" xfId="0" applyFont="1" applyFill="1" applyBorder="1" applyAlignment="1">
      <alignment horizontal="center" vertical="top" wrapText="1"/>
    </xf>
    <xf numFmtId="0" fontId="31" fillId="5" borderId="1" xfId="0" applyFont="1" applyFill="1" applyBorder="1" applyAlignment="1">
      <alignment horizontal="center"/>
    </xf>
    <xf numFmtId="0" fontId="37" fillId="12" borderId="6" xfId="0" applyFont="1" applyFill="1" applyBorder="1" applyAlignment="1">
      <alignment horizontal="center" vertical="top" wrapText="1"/>
    </xf>
    <xf numFmtId="0" fontId="52" fillId="0" borderId="7" xfId="0" applyFont="1" applyBorder="1"/>
    <xf numFmtId="0" fontId="32" fillId="5" borderId="26" xfId="0" applyFont="1" applyFill="1" applyBorder="1" applyAlignment="1">
      <alignment horizontal="center" vertical="center" wrapText="1"/>
    </xf>
    <xf numFmtId="164" fontId="27" fillId="0" borderId="1" xfId="0" applyNumberFormat="1" applyFont="1" applyBorder="1" applyAlignment="1">
      <alignment horizontal="center" vertical="center" wrapText="1"/>
    </xf>
    <xf numFmtId="0" fontId="27" fillId="0" borderId="46" xfId="0" applyFont="1" applyBorder="1" applyAlignment="1">
      <alignment horizontal="center"/>
    </xf>
    <xf numFmtId="0" fontId="7" fillId="0" borderId="47" xfId="0" applyFont="1" applyBorder="1"/>
    <xf numFmtId="0" fontId="29" fillId="5" borderId="42" xfId="0" applyFont="1" applyFill="1" applyBorder="1" applyAlignment="1">
      <alignment horizontal="center" vertical="center"/>
    </xf>
    <xf numFmtId="1" fontId="32" fillId="5" borderId="6" xfId="0" applyNumberFormat="1" applyFont="1" applyFill="1" applyBorder="1" applyAlignment="1">
      <alignment horizontal="center" vertical="center" wrapText="1"/>
    </xf>
    <xf numFmtId="164" fontId="15" fillId="0" borderId="1" xfId="0" applyNumberFormat="1" applyFont="1" applyBorder="1" applyAlignment="1">
      <alignment horizontal="center" vertical="center" wrapText="1"/>
    </xf>
    <xf numFmtId="0" fontId="47" fillId="0" borderId="3" xfId="0" applyFont="1" applyBorder="1"/>
    <xf numFmtId="2" fontId="15" fillId="0" borderId="12" xfId="0" applyNumberFormat="1" applyFont="1" applyBorder="1" applyAlignment="1">
      <alignment horizontal="center" vertical="center" wrapText="1"/>
    </xf>
    <xf numFmtId="2" fontId="15" fillId="0" borderId="51" xfId="0" applyNumberFormat="1" applyFont="1" applyBorder="1" applyAlignment="1">
      <alignment horizontal="center" vertical="center" wrapText="1"/>
    </xf>
    <xf numFmtId="164" fontId="15" fillId="0" borderId="12" xfId="0" applyNumberFormat="1" applyFont="1" applyBorder="1" applyAlignment="1">
      <alignment horizontal="center" vertical="center"/>
    </xf>
    <xf numFmtId="164" fontId="15" fillId="0" borderId="51" xfId="0" applyNumberFormat="1" applyFont="1" applyBorder="1" applyAlignment="1">
      <alignment horizontal="center" vertical="center"/>
    </xf>
    <xf numFmtId="164" fontId="36"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29" fillId="11" borderId="1" xfId="0" applyFont="1" applyFill="1" applyBorder="1" applyAlignment="1">
      <alignment horizontal="center"/>
    </xf>
    <xf numFmtId="0" fontId="29" fillId="11" borderId="53" xfId="0" applyFont="1" applyFill="1" applyBorder="1" applyAlignment="1">
      <alignment horizontal="center" vertical="center" wrapText="1"/>
    </xf>
    <xf numFmtId="0" fontId="7" fillId="0" borderId="54" xfId="0" applyFont="1" applyBorder="1"/>
    <xf numFmtId="0" fontId="7" fillId="0" borderId="55" xfId="0" applyFont="1" applyBorder="1"/>
    <xf numFmtId="164" fontId="36" fillId="11" borderId="53" xfId="0" applyNumberFormat="1" applyFont="1" applyFill="1" applyBorder="1" applyAlignment="1">
      <alignment horizontal="center" vertical="center"/>
    </xf>
    <xf numFmtId="164" fontId="47" fillId="0" borderId="54" xfId="0" applyNumberFormat="1" applyFont="1" applyBorder="1"/>
    <xf numFmtId="164" fontId="47" fillId="0" borderId="55" xfId="0" applyNumberFormat="1" applyFont="1" applyBorder="1"/>
    <xf numFmtId="0" fontId="24" fillId="0" borderId="32" xfId="0" applyFont="1" applyBorder="1" applyAlignment="1">
      <alignment horizontal="left" vertical="top" wrapText="1"/>
    </xf>
    <xf numFmtId="0" fontId="38" fillId="5" borderId="1" xfId="0" applyFont="1" applyFill="1" applyBorder="1" applyAlignment="1">
      <alignment horizontal="center" vertical="center"/>
    </xf>
    <xf numFmtId="0" fontId="39" fillId="5" borderId="1" xfId="0" applyFont="1" applyFill="1" applyBorder="1" applyAlignment="1">
      <alignment horizontal="center"/>
    </xf>
    <xf numFmtId="0" fontId="40" fillId="0" borderId="1" xfId="0" applyFont="1" applyBorder="1" applyAlignment="1">
      <alignment horizontal="center" vertical="top" wrapText="1"/>
    </xf>
    <xf numFmtId="0" fontId="27" fillId="0" borderId="1" xfId="0" applyFont="1" applyBorder="1" applyAlignment="1">
      <alignment horizontal="center" vertical="center"/>
    </xf>
    <xf numFmtId="0" fontId="42" fillId="5" borderId="1" xfId="0" applyFont="1" applyFill="1" applyBorder="1" applyAlignment="1">
      <alignment horizontal="center" vertical="center" wrapText="1"/>
    </xf>
    <xf numFmtId="0" fontId="42" fillId="20" borderId="1" xfId="0" applyFont="1" applyFill="1" applyBorder="1" applyAlignment="1">
      <alignment horizontal="center"/>
    </xf>
    <xf numFmtId="0" fontId="42" fillId="20" borderId="5" xfId="0" applyFont="1" applyFill="1" applyBorder="1" applyAlignment="1">
      <alignment horizontal="center"/>
    </xf>
    <xf numFmtId="0" fontId="42" fillId="20" borderId="50" xfId="0" applyFont="1" applyFill="1" applyBorder="1" applyAlignment="1">
      <alignment horizontal="center"/>
    </xf>
    <xf numFmtId="0" fontId="44" fillId="5" borderId="1" xfId="0" applyFont="1" applyFill="1" applyBorder="1" applyAlignment="1">
      <alignment horizontal="center" vertical="center"/>
    </xf>
    <xf numFmtId="0" fontId="45" fillId="5" borderId="1" xfId="0" applyFont="1" applyFill="1" applyBorder="1" applyAlignment="1">
      <alignment horizontal="center"/>
    </xf>
    <xf numFmtId="0" fontId="37" fillId="5" borderId="1" xfId="0" applyFont="1" applyFill="1" applyBorder="1" applyAlignment="1">
      <alignment horizontal="center" vertical="center" wrapText="1"/>
    </xf>
    <xf numFmtId="0" fontId="23" fillId="0" borderId="1" xfId="0" applyFont="1" applyBorder="1" applyAlignment="1">
      <alignment horizontal="center" wrapText="1"/>
    </xf>
    <xf numFmtId="0" fontId="37" fillId="5" borderId="6" xfId="0" applyFont="1" applyFill="1" applyBorder="1" applyAlignment="1">
      <alignment horizontal="center" vertical="center" wrapText="1"/>
    </xf>
    <xf numFmtId="0" fontId="46" fillId="8" borderId="1" xfId="0" applyFont="1" applyFill="1" applyBorder="1" applyAlignment="1">
      <alignment horizontal="center" wrapText="1"/>
    </xf>
    <xf numFmtId="0" fontId="23" fillId="0" borderId="1" xfId="0" applyFont="1" applyBorder="1" applyAlignment="1">
      <alignment horizontal="left" vertical="center" wrapText="1"/>
    </xf>
    <xf numFmtId="0" fontId="24" fillId="6" borderId="1" xfId="0" applyFont="1" applyFill="1" applyBorder="1" applyAlignment="1">
      <alignment horizontal="center" wrapText="1"/>
    </xf>
    <xf numFmtId="0" fontId="37" fillId="8" borderId="1" xfId="0" applyFont="1" applyFill="1" applyBorder="1" applyAlignment="1">
      <alignment horizontal="center" vertical="center" wrapText="1"/>
    </xf>
    <xf numFmtId="0" fontId="37" fillId="8" borderId="1" xfId="0" applyFont="1" applyFill="1" applyBorder="1" applyAlignment="1">
      <alignment horizontal="center" vertical="center"/>
    </xf>
    <xf numFmtId="2" fontId="15" fillId="0" borderId="57" xfId="0" applyNumberFormat="1" applyFont="1" applyBorder="1" applyAlignment="1">
      <alignment horizontal="center" vertical="center" wrapText="1"/>
    </xf>
  </cellXfs>
  <cellStyles count="7">
    <cellStyle name="Comma" xfId="4" builtinId="3"/>
    <cellStyle name="Comma 4" xfId="2" xr:uid="{32DE2688-0BDE-4BC2-84B4-4A8A22B3283D}"/>
    <cellStyle name="Comma 4 2" xfId="3" xr:uid="{70E2FDDC-DD3A-4D09-AEC4-115A1EE05497}"/>
    <cellStyle name="Excel Built-in Normal" xfId="6" xr:uid="{00000000-0005-0000-0000-000000000000}"/>
    <cellStyle name="Hyperlink" xfId="1" builtinId="8"/>
    <cellStyle name="Normal" xfId="0" builtinId="0"/>
    <cellStyle name="Normal 2" xfId="5"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tced.lsgd@kerala.gov.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25" zoomScaleNormal="100" workbookViewId="0">
      <selection sqref="A1:F33"/>
    </sheetView>
  </sheetViews>
  <sheetFormatPr defaultColWidth="14.453125" defaultRowHeight="15" customHeight="1" x14ac:dyDescent="0.35"/>
  <cols>
    <col min="1" max="1" width="5.1796875" customWidth="1"/>
    <col min="2" max="2" width="46.81640625" customWidth="1"/>
    <col min="3" max="3" width="16.1796875" customWidth="1"/>
    <col min="4" max="4" width="12.453125" customWidth="1"/>
    <col min="5" max="5" width="23" customWidth="1"/>
    <col min="6" max="6" width="18.54296875" customWidth="1"/>
    <col min="7" max="8" width="9.1796875" hidden="1" customWidth="1"/>
    <col min="9" max="26" width="8.81640625" customWidth="1"/>
  </cols>
  <sheetData>
    <row r="1" spans="1:26" ht="15.75" customHeight="1" x14ac:dyDescent="0.35">
      <c r="A1" s="298" t="s">
        <v>0</v>
      </c>
      <c r="B1" s="299"/>
      <c r="C1" s="299"/>
      <c r="D1" s="299"/>
      <c r="E1" s="299"/>
      <c r="F1" s="300"/>
      <c r="G1" s="1"/>
      <c r="H1" s="1"/>
      <c r="I1" s="1"/>
      <c r="J1" s="1"/>
      <c r="K1" s="1"/>
      <c r="L1" s="1"/>
      <c r="M1" s="1"/>
      <c r="N1" s="1"/>
      <c r="O1" s="1"/>
      <c r="P1" s="1"/>
      <c r="Q1" s="1"/>
      <c r="R1" s="1"/>
      <c r="S1" s="1"/>
      <c r="T1" s="1"/>
      <c r="U1" s="1"/>
      <c r="V1" s="1"/>
      <c r="W1" s="1"/>
      <c r="X1" s="1"/>
      <c r="Y1" s="1"/>
      <c r="Z1" s="1"/>
    </row>
    <row r="2" spans="1:26" ht="16.5" customHeight="1" x14ac:dyDescent="0.35">
      <c r="A2" s="2">
        <v>1</v>
      </c>
      <c r="B2" s="3" t="s">
        <v>1</v>
      </c>
      <c r="C2" s="301" t="s">
        <v>2</v>
      </c>
      <c r="D2" s="299"/>
      <c r="E2" s="299"/>
      <c r="F2" s="300"/>
      <c r="G2" s="1"/>
      <c r="H2" s="1"/>
      <c r="I2" s="1"/>
      <c r="J2" s="1"/>
      <c r="K2" s="1"/>
      <c r="L2" s="1"/>
      <c r="M2" s="1"/>
      <c r="N2" s="1"/>
      <c r="O2" s="1"/>
      <c r="P2" s="1"/>
      <c r="Q2" s="1"/>
      <c r="R2" s="1"/>
      <c r="S2" s="1"/>
      <c r="T2" s="1"/>
      <c r="U2" s="1"/>
      <c r="V2" s="1"/>
      <c r="W2" s="1"/>
      <c r="X2" s="1"/>
      <c r="Y2" s="1"/>
      <c r="Z2" s="1"/>
    </row>
    <row r="3" spans="1:26" ht="15.75" customHeight="1" x14ac:dyDescent="0.35">
      <c r="A3" s="2">
        <v>2</v>
      </c>
      <c r="B3" s="3" t="s">
        <v>3</v>
      </c>
      <c r="C3" s="301">
        <v>1937</v>
      </c>
      <c r="D3" s="299"/>
      <c r="E3" s="299"/>
      <c r="F3" s="300"/>
      <c r="G3" s="1"/>
      <c r="H3" s="1"/>
      <c r="I3" s="1"/>
      <c r="J3" s="1"/>
      <c r="K3" s="1"/>
      <c r="L3" s="1"/>
      <c r="M3" s="1"/>
      <c r="N3" s="1"/>
      <c r="O3" s="1"/>
      <c r="P3" s="1"/>
      <c r="Q3" s="1"/>
      <c r="R3" s="1"/>
      <c r="S3" s="1"/>
      <c r="T3" s="1"/>
      <c r="U3" s="1"/>
      <c r="V3" s="1"/>
      <c r="W3" s="1"/>
      <c r="X3" s="1"/>
      <c r="Y3" s="1"/>
      <c r="Z3" s="1"/>
    </row>
    <row r="4" spans="1:26" ht="15.75" customHeight="1" x14ac:dyDescent="0.35">
      <c r="A4" s="2"/>
      <c r="B4" s="3" t="s">
        <v>4</v>
      </c>
      <c r="C4" s="301" t="s">
        <v>5</v>
      </c>
      <c r="D4" s="299"/>
      <c r="E4" s="299"/>
      <c r="F4" s="300"/>
      <c r="G4" s="1"/>
      <c r="H4" s="1"/>
      <c r="I4" s="1"/>
      <c r="J4" s="1"/>
      <c r="K4" s="1"/>
      <c r="L4" s="1"/>
      <c r="M4" s="1"/>
      <c r="N4" s="1"/>
      <c r="O4" s="1"/>
      <c r="P4" s="1"/>
      <c r="Q4" s="1"/>
      <c r="R4" s="1"/>
      <c r="S4" s="1"/>
      <c r="T4" s="1"/>
      <c r="U4" s="1"/>
      <c r="V4" s="1"/>
      <c r="W4" s="1"/>
      <c r="X4" s="1"/>
      <c r="Y4" s="1"/>
      <c r="Z4" s="1"/>
    </row>
    <row r="5" spans="1:26" ht="15.75" customHeight="1" x14ac:dyDescent="0.35">
      <c r="A5" s="4">
        <v>3</v>
      </c>
      <c r="B5" s="302" t="s">
        <v>6</v>
      </c>
      <c r="C5" s="299"/>
      <c r="D5" s="299"/>
      <c r="E5" s="299"/>
      <c r="F5" s="300"/>
      <c r="G5" s="1"/>
      <c r="H5" s="1"/>
      <c r="I5" s="1"/>
      <c r="J5" s="1"/>
      <c r="K5" s="1"/>
      <c r="L5" s="1"/>
      <c r="M5" s="1"/>
      <c r="N5" s="1"/>
      <c r="O5" s="1"/>
      <c r="P5" s="1"/>
      <c r="Q5" s="1"/>
      <c r="R5" s="1"/>
      <c r="S5" s="1"/>
      <c r="T5" s="1"/>
      <c r="U5" s="1"/>
      <c r="V5" s="1"/>
      <c r="W5" s="1"/>
      <c r="X5" s="1"/>
      <c r="Y5" s="1"/>
      <c r="Z5" s="1"/>
    </row>
    <row r="6" spans="1:26" ht="15.75" customHeight="1" x14ac:dyDescent="0.35">
      <c r="A6" s="2" t="s">
        <v>7</v>
      </c>
      <c r="B6" s="5" t="s">
        <v>8</v>
      </c>
      <c r="C6" s="301" t="s">
        <v>9</v>
      </c>
      <c r="D6" s="299"/>
      <c r="E6" s="299"/>
      <c r="F6" s="300"/>
      <c r="G6" s="1"/>
      <c r="H6" s="1"/>
      <c r="I6" s="1"/>
      <c r="J6" s="1"/>
      <c r="K6" s="1"/>
      <c r="L6" s="1"/>
      <c r="M6" s="1"/>
      <c r="N6" s="1"/>
      <c r="O6" s="1"/>
      <c r="P6" s="1"/>
      <c r="Q6" s="1"/>
      <c r="R6" s="1"/>
      <c r="S6" s="1"/>
      <c r="T6" s="1"/>
      <c r="U6" s="1"/>
      <c r="V6" s="1"/>
      <c r="W6" s="1"/>
      <c r="X6" s="1"/>
      <c r="Y6" s="1"/>
      <c r="Z6" s="1"/>
    </row>
    <row r="7" spans="1:26" ht="15.75" customHeight="1" x14ac:dyDescent="0.35">
      <c r="A7" s="2" t="s">
        <v>10</v>
      </c>
      <c r="B7" s="5" t="s">
        <v>11</v>
      </c>
      <c r="C7" s="301" t="s">
        <v>12</v>
      </c>
      <c r="D7" s="299"/>
      <c r="E7" s="299"/>
      <c r="F7" s="300"/>
      <c r="G7" s="1"/>
      <c r="H7" s="1"/>
      <c r="I7" s="1"/>
      <c r="J7" s="1"/>
      <c r="K7" s="1"/>
      <c r="L7" s="1"/>
      <c r="M7" s="1"/>
      <c r="N7" s="1"/>
      <c r="O7" s="1"/>
      <c r="P7" s="1"/>
      <c r="Q7" s="1"/>
      <c r="R7" s="1"/>
      <c r="S7" s="1"/>
      <c r="T7" s="1"/>
      <c r="U7" s="1"/>
      <c r="V7" s="1"/>
      <c r="W7" s="1"/>
      <c r="X7" s="1"/>
      <c r="Y7" s="1"/>
      <c r="Z7" s="1"/>
    </row>
    <row r="8" spans="1:26" ht="15.75" customHeight="1" x14ac:dyDescent="0.35">
      <c r="A8" s="2" t="s">
        <v>13</v>
      </c>
      <c r="B8" s="5" t="s">
        <v>14</v>
      </c>
      <c r="C8" s="301" t="s">
        <v>15</v>
      </c>
      <c r="D8" s="300"/>
      <c r="E8" s="5" t="s">
        <v>16</v>
      </c>
      <c r="F8" s="6">
        <v>680001</v>
      </c>
      <c r="G8" s="1"/>
      <c r="H8" s="1"/>
      <c r="I8" s="1"/>
      <c r="J8" s="1"/>
      <c r="K8" s="1"/>
      <c r="L8" s="1"/>
      <c r="M8" s="1"/>
      <c r="N8" s="1"/>
      <c r="O8" s="1"/>
      <c r="P8" s="1"/>
      <c r="Q8" s="1"/>
      <c r="R8" s="1"/>
      <c r="S8" s="1"/>
      <c r="T8" s="1"/>
      <c r="U8" s="1"/>
      <c r="V8" s="1"/>
      <c r="W8" s="1"/>
      <c r="X8" s="1"/>
      <c r="Y8" s="1"/>
      <c r="Z8" s="1"/>
    </row>
    <row r="9" spans="1:26" ht="15.75" customHeight="1" x14ac:dyDescent="0.35">
      <c r="A9" s="2" t="s">
        <v>17</v>
      </c>
      <c r="B9" s="5" t="s">
        <v>18</v>
      </c>
      <c r="C9" s="301" t="s">
        <v>19</v>
      </c>
      <c r="D9" s="300"/>
      <c r="E9" s="5" t="s">
        <v>20</v>
      </c>
      <c r="F9" s="6"/>
      <c r="G9" s="1"/>
      <c r="H9" s="1"/>
      <c r="I9" s="1"/>
      <c r="J9" s="1"/>
      <c r="K9" s="1"/>
      <c r="L9" s="1"/>
      <c r="M9" s="1"/>
      <c r="N9" s="1"/>
      <c r="O9" s="1"/>
      <c r="P9" s="1"/>
      <c r="Q9" s="1"/>
      <c r="R9" s="1"/>
      <c r="S9" s="1"/>
      <c r="T9" s="1"/>
      <c r="U9" s="1"/>
      <c r="V9" s="1"/>
      <c r="W9" s="1"/>
      <c r="X9" s="1"/>
      <c r="Y9" s="1"/>
      <c r="Z9" s="1"/>
    </row>
    <row r="10" spans="1:26" ht="15.75" customHeight="1" x14ac:dyDescent="0.35">
      <c r="A10" s="4">
        <v>4</v>
      </c>
      <c r="B10" s="302" t="s">
        <v>21</v>
      </c>
      <c r="C10" s="299"/>
      <c r="D10" s="299"/>
      <c r="E10" s="299"/>
      <c r="F10" s="300"/>
      <c r="G10" s="1"/>
      <c r="H10" s="1"/>
      <c r="I10" s="1"/>
      <c r="J10" s="1"/>
      <c r="K10" s="1"/>
      <c r="L10" s="1"/>
      <c r="M10" s="1"/>
      <c r="N10" s="1"/>
      <c r="O10" s="1"/>
      <c r="P10" s="1"/>
      <c r="Q10" s="1"/>
      <c r="R10" s="1"/>
      <c r="S10" s="1"/>
      <c r="T10" s="1"/>
      <c r="U10" s="1"/>
      <c r="V10" s="1"/>
      <c r="W10" s="1"/>
      <c r="X10" s="1"/>
      <c r="Y10" s="1"/>
      <c r="Z10" s="1"/>
    </row>
    <row r="11" spans="1:26" ht="16.5" customHeight="1" x14ac:dyDescent="0.35">
      <c r="A11" s="2" t="s">
        <v>7</v>
      </c>
      <c r="B11" s="5" t="s">
        <v>22</v>
      </c>
      <c r="C11" s="301" t="s">
        <v>1892</v>
      </c>
      <c r="D11" s="299"/>
      <c r="E11" s="299"/>
      <c r="F11" s="300"/>
      <c r="G11" s="1"/>
      <c r="H11" s="1"/>
      <c r="I11" s="1"/>
      <c r="J11" s="1"/>
      <c r="K11" s="1"/>
      <c r="L11" s="1"/>
      <c r="M11" s="1"/>
      <c r="N11" s="1"/>
      <c r="O11" s="1"/>
      <c r="P11" s="1"/>
      <c r="Q11" s="1"/>
      <c r="R11" s="1"/>
      <c r="S11" s="1"/>
      <c r="T11" s="1"/>
      <c r="U11" s="1"/>
      <c r="V11" s="1"/>
      <c r="W11" s="1"/>
      <c r="X11" s="1"/>
      <c r="Y11" s="1"/>
      <c r="Z11" s="1"/>
    </row>
    <row r="12" spans="1:26" ht="16.5" customHeight="1" x14ac:dyDescent="0.35">
      <c r="A12" s="2" t="s">
        <v>10</v>
      </c>
      <c r="B12" s="5" t="s">
        <v>23</v>
      </c>
      <c r="C12" s="301" t="s">
        <v>1893</v>
      </c>
      <c r="D12" s="299"/>
      <c r="E12" s="299"/>
      <c r="F12" s="300"/>
      <c r="G12" s="1"/>
      <c r="H12" s="1"/>
      <c r="I12" s="1"/>
      <c r="J12" s="1"/>
      <c r="K12" s="1"/>
      <c r="L12" s="1"/>
      <c r="M12" s="1"/>
      <c r="N12" s="1"/>
      <c r="O12" s="1"/>
      <c r="P12" s="1"/>
      <c r="Q12" s="1"/>
      <c r="R12" s="1"/>
      <c r="S12" s="1"/>
      <c r="T12" s="1"/>
      <c r="U12" s="1"/>
      <c r="V12" s="1"/>
      <c r="W12" s="1"/>
      <c r="X12" s="1"/>
      <c r="Y12" s="1"/>
      <c r="Z12" s="1"/>
    </row>
    <row r="13" spans="1:26" ht="17" x14ac:dyDescent="0.35">
      <c r="A13" s="2" t="s">
        <v>13</v>
      </c>
      <c r="B13" s="5" t="s">
        <v>24</v>
      </c>
      <c r="C13" s="301" t="s">
        <v>25</v>
      </c>
      <c r="D13" s="299"/>
      <c r="E13" s="299"/>
      <c r="F13" s="300"/>
      <c r="G13" s="1"/>
      <c r="H13" s="1"/>
      <c r="I13" s="1"/>
      <c r="J13" s="1"/>
      <c r="K13" s="1"/>
      <c r="L13" s="1"/>
      <c r="M13" s="1"/>
      <c r="N13" s="1"/>
      <c r="O13" s="1"/>
      <c r="P13" s="1"/>
      <c r="Q13" s="1"/>
      <c r="R13" s="1"/>
      <c r="S13" s="1"/>
      <c r="T13" s="1"/>
      <c r="U13" s="1"/>
      <c r="V13" s="1"/>
      <c r="W13" s="1"/>
      <c r="X13" s="1"/>
      <c r="Y13" s="1"/>
      <c r="Z13" s="1"/>
    </row>
    <row r="14" spans="1:26" ht="15.75" customHeight="1" x14ac:dyDescent="0.35">
      <c r="A14" s="2" t="s">
        <v>17</v>
      </c>
      <c r="B14" s="5" t="s">
        <v>8</v>
      </c>
      <c r="C14" s="301" t="s">
        <v>26</v>
      </c>
      <c r="D14" s="300"/>
      <c r="E14" s="5" t="s">
        <v>27</v>
      </c>
      <c r="F14" s="6">
        <v>680001</v>
      </c>
      <c r="G14" s="1"/>
      <c r="H14" s="1"/>
      <c r="I14" s="1"/>
      <c r="J14" s="1"/>
      <c r="K14" s="1"/>
      <c r="L14" s="1"/>
      <c r="M14" s="1"/>
      <c r="N14" s="1"/>
      <c r="O14" s="1"/>
      <c r="P14" s="1"/>
      <c r="Q14" s="1"/>
      <c r="R14" s="1"/>
      <c r="S14" s="1"/>
      <c r="T14" s="1"/>
      <c r="U14" s="1"/>
      <c r="V14" s="1"/>
      <c r="W14" s="1"/>
      <c r="X14" s="1"/>
      <c r="Y14" s="1"/>
      <c r="Z14" s="1"/>
    </row>
    <row r="15" spans="1:26" ht="15.75" customHeight="1" x14ac:dyDescent="0.35">
      <c r="A15" s="2" t="s">
        <v>28</v>
      </c>
      <c r="B15" s="5" t="s">
        <v>11</v>
      </c>
      <c r="C15" s="301" t="s">
        <v>26</v>
      </c>
      <c r="D15" s="299"/>
      <c r="E15" s="299"/>
      <c r="F15" s="300"/>
      <c r="G15" s="1"/>
      <c r="H15" s="1"/>
      <c r="I15" s="1"/>
      <c r="J15" s="1"/>
      <c r="K15" s="1"/>
      <c r="L15" s="1"/>
      <c r="M15" s="1"/>
      <c r="N15" s="1"/>
      <c r="O15" s="1"/>
      <c r="P15" s="1"/>
      <c r="Q15" s="1"/>
      <c r="R15" s="1"/>
      <c r="S15" s="1"/>
      <c r="T15" s="1"/>
      <c r="U15" s="1"/>
      <c r="V15" s="1"/>
      <c r="W15" s="1"/>
      <c r="X15" s="1"/>
      <c r="Y15" s="1"/>
      <c r="Z15" s="1"/>
    </row>
    <row r="16" spans="1:26" ht="15.75" customHeight="1" x14ac:dyDescent="0.35">
      <c r="A16" s="2" t="s">
        <v>29</v>
      </c>
      <c r="B16" s="5" t="s">
        <v>14</v>
      </c>
      <c r="C16" s="301" t="s">
        <v>15</v>
      </c>
      <c r="D16" s="300"/>
      <c r="E16" s="5" t="s">
        <v>16</v>
      </c>
      <c r="F16" s="6">
        <v>680001</v>
      </c>
      <c r="G16" s="1"/>
      <c r="H16" s="1"/>
      <c r="I16" s="1"/>
      <c r="J16" s="1"/>
      <c r="K16" s="1"/>
      <c r="L16" s="1"/>
      <c r="M16" s="1"/>
      <c r="N16" s="1"/>
      <c r="O16" s="1"/>
      <c r="P16" s="1"/>
      <c r="Q16" s="1"/>
      <c r="R16" s="1"/>
      <c r="S16" s="1"/>
      <c r="T16" s="1"/>
      <c r="U16" s="1"/>
      <c r="V16" s="1"/>
      <c r="W16" s="1"/>
      <c r="X16" s="1"/>
      <c r="Y16" s="1"/>
      <c r="Z16" s="1"/>
    </row>
    <row r="17" spans="1:26" ht="15.75" customHeight="1" x14ac:dyDescent="0.35">
      <c r="A17" s="2" t="s">
        <v>30</v>
      </c>
      <c r="B17" s="5" t="s">
        <v>18</v>
      </c>
      <c r="C17" s="301" t="s">
        <v>19</v>
      </c>
      <c r="D17" s="300"/>
      <c r="E17" s="5" t="s">
        <v>20</v>
      </c>
      <c r="F17" s="6"/>
      <c r="G17" s="1"/>
      <c r="H17" s="1"/>
      <c r="I17" s="1"/>
      <c r="J17" s="1"/>
      <c r="K17" s="1"/>
      <c r="L17" s="1"/>
      <c r="M17" s="1"/>
      <c r="N17" s="1"/>
      <c r="O17" s="1"/>
      <c r="P17" s="1"/>
      <c r="Q17" s="1"/>
      <c r="R17" s="1"/>
      <c r="S17" s="1"/>
      <c r="T17" s="1"/>
      <c r="U17" s="1"/>
      <c r="V17" s="1"/>
      <c r="W17" s="1"/>
      <c r="X17" s="1"/>
      <c r="Y17" s="1"/>
      <c r="Z17" s="1"/>
    </row>
    <row r="18" spans="1:26" ht="15.75" customHeight="1" x14ac:dyDescent="0.35">
      <c r="A18" s="4">
        <v>5</v>
      </c>
      <c r="B18" s="302" t="s">
        <v>31</v>
      </c>
      <c r="C18" s="299"/>
      <c r="D18" s="299"/>
      <c r="E18" s="299"/>
      <c r="F18" s="300"/>
      <c r="G18" s="1"/>
      <c r="H18" s="1"/>
      <c r="I18" s="1"/>
      <c r="J18" s="1"/>
      <c r="K18" s="1"/>
      <c r="L18" s="1"/>
      <c r="M18" s="1"/>
      <c r="N18" s="1"/>
      <c r="O18" s="1"/>
      <c r="P18" s="1"/>
      <c r="Q18" s="1"/>
      <c r="R18" s="1"/>
      <c r="S18" s="1"/>
      <c r="T18" s="1"/>
      <c r="U18" s="1"/>
      <c r="V18" s="1"/>
      <c r="W18" s="1"/>
      <c r="X18" s="1"/>
      <c r="Y18" s="1"/>
      <c r="Z18" s="1"/>
    </row>
    <row r="19" spans="1:26" ht="17" x14ac:dyDescent="0.35">
      <c r="A19" s="2" t="s">
        <v>7</v>
      </c>
      <c r="B19" s="5" t="s">
        <v>32</v>
      </c>
      <c r="C19" s="301" t="s">
        <v>33</v>
      </c>
      <c r="D19" s="299"/>
      <c r="E19" s="299"/>
      <c r="F19" s="300"/>
      <c r="G19" s="1"/>
      <c r="H19" s="1"/>
      <c r="I19" s="1"/>
      <c r="J19" s="1"/>
      <c r="K19" s="1"/>
      <c r="L19" s="1"/>
      <c r="M19" s="1"/>
      <c r="N19" s="1"/>
      <c r="O19" s="1"/>
      <c r="P19" s="1"/>
      <c r="Q19" s="1"/>
      <c r="R19" s="1"/>
      <c r="S19" s="1"/>
      <c r="T19" s="1"/>
      <c r="U19" s="1"/>
      <c r="V19" s="1"/>
      <c r="W19" s="1"/>
      <c r="X19" s="1"/>
      <c r="Y19" s="1"/>
      <c r="Z19" s="1"/>
    </row>
    <row r="20" spans="1:26" ht="15.75" customHeight="1" x14ac:dyDescent="0.35">
      <c r="A20" s="2" t="s">
        <v>10</v>
      </c>
      <c r="B20" s="5" t="s">
        <v>23</v>
      </c>
      <c r="C20" s="301" t="s">
        <v>34</v>
      </c>
      <c r="D20" s="299"/>
      <c r="E20" s="299"/>
      <c r="F20" s="300"/>
      <c r="G20" s="1"/>
      <c r="H20" s="1"/>
      <c r="I20" s="1"/>
      <c r="J20" s="1"/>
      <c r="K20" s="1"/>
      <c r="L20" s="1"/>
      <c r="M20" s="1"/>
      <c r="N20" s="1"/>
      <c r="O20" s="1"/>
      <c r="P20" s="1"/>
      <c r="Q20" s="1"/>
      <c r="R20" s="1"/>
      <c r="S20" s="1"/>
      <c r="T20" s="1"/>
      <c r="U20" s="1"/>
      <c r="V20" s="1"/>
      <c r="W20" s="1"/>
      <c r="X20" s="1"/>
      <c r="Y20" s="1"/>
      <c r="Z20" s="1"/>
    </row>
    <row r="21" spans="1:26" ht="15.75" customHeight="1" x14ac:dyDescent="0.35">
      <c r="A21" s="2" t="s">
        <v>13</v>
      </c>
      <c r="B21" s="5" t="s">
        <v>24</v>
      </c>
      <c r="C21" s="301" t="s">
        <v>35</v>
      </c>
      <c r="D21" s="299"/>
      <c r="E21" s="299"/>
      <c r="F21" s="300"/>
      <c r="G21" s="1"/>
      <c r="H21" s="1"/>
      <c r="I21" s="1"/>
      <c r="J21" s="1"/>
      <c r="K21" s="1"/>
      <c r="L21" s="1"/>
      <c r="M21" s="1"/>
      <c r="N21" s="1"/>
      <c r="O21" s="1"/>
      <c r="P21" s="1"/>
      <c r="Q21" s="1"/>
      <c r="R21" s="1"/>
      <c r="S21" s="1"/>
      <c r="T21" s="1"/>
      <c r="U21" s="1"/>
      <c r="V21" s="1"/>
      <c r="W21" s="1"/>
      <c r="X21" s="1"/>
      <c r="Y21" s="1"/>
      <c r="Z21" s="1"/>
    </row>
    <row r="22" spans="1:26" ht="15.75" customHeight="1" x14ac:dyDescent="0.35">
      <c r="A22" s="2" t="s">
        <v>17</v>
      </c>
      <c r="B22" s="5" t="s">
        <v>8</v>
      </c>
      <c r="C22" s="301" t="s">
        <v>26</v>
      </c>
      <c r="D22" s="300"/>
      <c r="E22" s="5" t="s">
        <v>27</v>
      </c>
      <c r="F22" s="6">
        <v>680001</v>
      </c>
      <c r="G22" s="1"/>
      <c r="H22" s="1"/>
      <c r="I22" s="1"/>
      <c r="J22" s="1"/>
      <c r="K22" s="1"/>
      <c r="L22" s="1"/>
      <c r="M22" s="1"/>
      <c r="N22" s="1"/>
      <c r="O22" s="1"/>
      <c r="P22" s="1"/>
      <c r="Q22" s="1"/>
      <c r="R22" s="1"/>
      <c r="S22" s="1"/>
      <c r="T22" s="1"/>
      <c r="U22" s="1"/>
      <c r="V22" s="1"/>
      <c r="W22" s="1"/>
      <c r="X22" s="1"/>
      <c r="Y22" s="1"/>
      <c r="Z22" s="1"/>
    </row>
    <row r="23" spans="1:26" ht="15.75" customHeight="1" x14ac:dyDescent="0.35">
      <c r="A23" s="2" t="s">
        <v>28</v>
      </c>
      <c r="B23" s="5" t="s">
        <v>11</v>
      </c>
      <c r="C23" s="301" t="s">
        <v>26</v>
      </c>
      <c r="D23" s="299"/>
      <c r="E23" s="299"/>
      <c r="F23" s="300"/>
      <c r="G23" s="1"/>
      <c r="H23" s="1"/>
      <c r="I23" s="1"/>
      <c r="J23" s="1"/>
      <c r="K23" s="1"/>
      <c r="L23" s="1"/>
      <c r="M23" s="1"/>
      <c r="N23" s="1"/>
      <c r="O23" s="1"/>
      <c r="P23" s="1"/>
      <c r="Q23" s="1"/>
      <c r="R23" s="1"/>
      <c r="S23" s="1"/>
      <c r="T23" s="1"/>
      <c r="U23" s="1"/>
      <c r="V23" s="1"/>
      <c r="W23" s="1"/>
      <c r="X23" s="1"/>
      <c r="Y23" s="1"/>
      <c r="Z23" s="1"/>
    </row>
    <row r="24" spans="1:26" ht="15.75" customHeight="1" x14ac:dyDescent="0.35">
      <c r="A24" s="2" t="s">
        <v>29</v>
      </c>
      <c r="B24" s="5" t="s">
        <v>14</v>
      </c>
      <c r="C24" s="301" t="s">
        <v>15</v>
      </c>
      <c r="D24" s="300"/>
      <c r="E24" s="5" t="s">
        <v>16</v>
      </c>
      <c r="F24" s="6">
        <v>680001</v>
      </c>
      <c r="G24" s="1"/>
      <c r="H24" s="1"/>
      <c r="I24" s="1"/>
      <c r="J24" s="1"/>
      <c r="K24" s="1"/>
      <c r="L24" s="1"/>
      <c r="M24" s="1"/>
      <c r="N24" s="1"/>
      <c r="O24" s="1"/>
      <c r="P24" s="1"/>
      <c r="Q24" s="1"/>
      <c r="R24" s="1"/>
      <c r="S24" s="1"/>
      <c r="T24" s="1"/>
      <c r="U24" s="1"/>
      <c r="V24" s="1"/>
      <c r="W24" s="1"/>
      <c r="X24" s="1"/>
      <c r="Y24" s="1"/>
      <c r="Z24" s="1"/>
    </row>
    <row r="25" spans="1:26" ht="15.75" customHeight="1" x14ac:dyDescent="0.35">
      <c r="A25" s="2" t="s">
        <v>30</v>
      </c>
      <c r="B25" s="5" t="s">
        <v>18</v>
      </c>
      <c r="C25" s="301" t="s">
        <v>36</v>
      </c>
      <c r="D25" s="300"/>
      <c r="E25" s="5" t="s">
        <v>20</v>
      </c>
      <c r="F25" s="6"/>
      <c r="G25" s="1"/>
      <c r="H25" s="1"/>
      <c r="I25" s="1"/>
      <c r="J25" s="1"/>
      <c r="K25" s="1"/>
      <c r="L25" s="1"/>
      <c r="M25" s="1"/>
      <c r="N25" s="1"/>
      <c r="O25" s="1"/>
      <c r="P25" s="1"/>
      <c r="Q25" s="1"/>
      <c r="R25" s="1"/>
      <c r="S25" s="1"/>
      <c r="T25" s="1"/>
      <c r="U25" s="1"/>
      <c r="V25" s="1"/>
      <c r="W25" s="1"/>
      <c r="X25" s="1"/>
      <c r="Y25" s="1"/>
      <c r="Z25" s="1"/>
    </row>
    <row r="26" spans="1:26" ht="15.75" customHeight="1" x14ac:dyDescent="0.35">
      <c r="A26" s="4">
        <v>6</v>
      </c>
      <c r="B26" s="302" t="s">
        <v>37</v>
      </c>
      <c r="C26" s="299"/>
      <c r="D26" s="299"/>
      <c r="E26" s="299"/>
      <c r="F26" s="300"/>
      <c r="G26" s="1"/>
      <c r="H26" s="1"/>
      <c r="I26" s="1"/>
      <c r="J26" s="1"/>
      <c r="K26" s="1"/>
      <c r="L26" s="1"/>
      <c r="M26" s="1"/>
      <c r="N26" s="1"/>
      <c r="O26" s="1"/>
      <c r="P26" s="1"/>
      <c r="Q26" s="1"/>
      <c r="R26" s="1"/>
      <c r="S26" s="1"/>
      <c r="T26" s="1"/>
      <c r="U26" s="1"/>
      <c r="V26" s="1"/>
      <c r="W26" s="1"/>
      <c r="X26" s="1"/>
      <c r="Y26" s="1"/>
      <c r="Z26" s="1"/>
    </row>
    <row r="27" spans="1:26" ht="15.75" customHeight="1" x14ac:dyDescent="0.35">
      <c r="A27" s="2" t="s">
        <v>7</v>
      </c>
      <c r="B27" s="5" t="s">
        <v>38</v>
      </c>
      <c r="C27" s="301" t="s">
        <v>39</v>
      </c>
      <c r="D27" s="299"/>
      <c r="E27" s="299"/>
      <c r="F27" s="300"/>
      <c r="G27" s="1"/>
      <c r="H27" s="1"/>
      <c r="I27" s="1"/>
      <c r="J27" s="1"/>
      <c r="K27" s="1"/>
      <c r="L27" s="1"/>
      <c r="M27" s="1"/>
      <c r="N27" s="1"/>
      <c r="O27" s="1"/>
      <c r="P27" s="1"/>
      <c r="Q27" s="1"/>
      <c r="R27" s="1"/>
      <c r="S27" s="1"/>
      <c r="T27" s="1"/>
      <c r="U27" s="1"/>
      <c r="V27" s="1"/>
      <c r="W27" s="1"/>
      <c r="X27" s="1"/>
      <c r="Y27" s="1"/>
      <c r="Z27" s="1"/>
    </row>
    <row r="28" spans="1:26" ht="15.75" customHeight="1" x14ac:dyDescent="0.35">
      <c r="A28" s="2" t="s">
        <v>10</v>
      </c>
      <c r="B28" s="5" t="s">
        <v>23</v>
      </c>
      <c r="C28" s="301" t="s">
        <v>40</v>
      </c>
      <c r="D28" s="300"/>
      <c r="E28" s="5" t="s">
        <v>41</v>
      </c>
      <c r="F28" s="6" t="s">
        <v>42</v>
      </c>
      <c r="G28" s="1"/>
      <c r="H28" s="1"/>
      <c r="I28" s="1"/>
      <c r="J28" s="1"/>
      <c r="K28" s="1"/>
      <c r="L28" s="1"/>
      <c r="M28" s="1"/>
      <c r="N28" s="1"/>
      <c r="O28" s="1"/>
      <c r="P28" s="1"/>
      <c r="Q28" s="1"/>
      <c r="R28" s="1"/>
      <c r="S28" s="1"/>
      <c r="T28" s="1"/>
      <c r="U28" s="1"/>
      <c r="V28" s="1"/>
      <c r="W28" s="1"/>
      <c r="X28" s="1"/>
      <c r="Y28" s="1"/>
      <c r="Z28" s="1"/>
    </row>
    <row r="29" spans="1:26" ht="15.75" customHeight="1" x14ac:dyDescent="0.35">
      <c r="A29" s="2" t="s">
        <v>13</v>
      </c>
      <c r="B29" s="5" t="s">
        <v>43</v>
      </c>
      <c r="C29" s="301" t="s">
        <v>44</v>
      </c>
      <c r="D29" s="299"/>
      <c r="E29" s="299"/>
      <c r="F29" s="300"/>
      <c r="G29" s="1"/>
      <c r="H29" s="1"/>
      <c r="I29" s="1"/>
      <c r="J29" s="1"/>
      <c r="K29" s="1"/>
      <c r="L29" s="1"/>
      <c r="M29" s="1"/>
      <c r="N29" s="1"/>
      <c r="O29" s="1"/>
      <c r="P29" s="1"/>
      <c r="Q29" s="1"/>
      <c r="R29" s="1"/>
      <c r="S29" s="1"/>
      <c r="T29" s="1"/>
      <c r="U29" s="1"/>
      <c r="V29" s="1"/>
      <c r="W29" s="1"/>
      <c r="X29" s="1"/>
      <c r="Y29" s="1"/>
      <c r="Z29" s="1"/>
    </row>
    <row r="30" spans="1:26" ht="15.75" customHeight="1" x14ac:dyDescent="0.35">
      <c r="A30" s="2" t="s">
        <v>17</v>
      </c>
      <c r="B30" s="5" t="s">
        <v>18</v>
      </c>
      <c r="C30" s="301"/>
      <c r="D30" s="300"/>
      <c r="E30" s="5" t="s">
        <v>20</v>
      </c>
      <c r="F30" s="7"/>
      <c r="G30" s="1"/>
      <c r="H30" s="1"/>
      <c r="I30" s="1"/>
      <c r="J30" s="1"/>
      <c r="K30" s="1"/>
      <c r="L30" s="1"/>
      <c r="M30" s="1"/>
      <c r="N30" s="1"/>
      <c r="O30" s="1"/>
      <c r="P30" s="1"/>
      <c r="Q30" s="1"/>
      <c r="R30" s="1"/>
      <c r="S30" s="1"/>
      <c r="T30" s="1"/>
      <c r="U30" s="1"/>
      <c r="V30" s="1"/>
      <c r="W30" s="1"/>
      <c r="X30" s="1"/>
      <c r="Y30" s="1"/>
      <c r="Z30" s="1"/>
    </row>
    <row r="31" spans="1:26" ht="15.75" customHeight="1" x14ac:dyDescent="0.35">
      <c r="A31" s="2" t="s">
        <v>28</v>
      </c>
      <c r="B31" s="5" t="s">
        <v>45</v>
      </c>
      <c r="C31" s="6">
        <v>9037192013</v>
      </c>
      <c r="D31" s="5" t="s">
        <v>46</v>
      </c>
      <c r="E31" s="305" t="s">
        <v>1901</v>
      </c>
      <c r="F31" s="300"/>
      <c r="G31" s="1"/>
      <c r="H31" s="1"/>
      <c r="I31" s="1"/>
      <c r="J31" s="1"/>
      <c r="K31" s="1"/>
      <c r="L31" s="1"/>
      <c r="M31" s="1"/>
      <c r="N31" s="1"/>
      <c r="O31" s="1"/>
      <c r="P31" s="1"/>
      <c r="Q31" s="1"/>
      <c r="R31" s="1"/>
      <c r="S31" s="1"/>
      <c r="T31" s="1"/>
      <c r="U31" s="1"/>
      <c r="V31" s="1"/>
      <c r="W31" s="1"/>
      <c r="X31" s="1"/>
      <c r="Y31" s="1"/>
      <c r="Z31" s="1"/>
    </row>
    <row r="32" spans="1:26" ht="15.75" customHeight="1" x14ac:dyDescent="0.35">
      <c r="A32" s="4">
        <v>7</v>
      </c>
      <c r="B32" s="302" t="s">
        <v>47</v>
      </c>
      <c r="C32" s="299"/>
      <c r="D32" s="299"/>
      <c r="E32" s="299"/>
      <c r="F32" s="300"/>
      <c r="G32" s="1"/>
      <c r="H32" s="1"/>
      <c r="I32" s="1"/>
      <c r="J32" s="1"/>
      <c r="K32" s="1"/>
      <c r="L32" s="1"/>
      <c r="M32" s="1"/>
      <c r="N32" s="1"/>
      <c r="O32" s="1"/>
      <c r="P32" s="1"/>
      <c r="Q32" s="1"/>
      <c r="R32" s="1"/>
      <c r="S32" s="1"/>
      <c r="T32" s="1"/>
      <c r="U32" s="1"/>
      <c r="V32" s="1"/>
      <c r="W32" s="1"/>
      <c r="X32" s="1"/>
      <c r="Y32" s="1"/>
      <c r="Z32" s="1"/>
    </row>
    <row r="33" spans="1:26" ht="15.75" customHeight="1" x14ac:dyDescent="0.35">
      <c r="A33" s="2"/>
      <c r="B33" s="5" t="s">
        <v>48</v>
      </c>
      <c r="C33" s="306" t="s">
        <v>1914</v>
      </c>
      <c r="D33" s="299"/>
      <c r="E33" s="299"/>
      <c r="F33" s="300"/>
      <c r="G33" s="1"/>
      <c r="H33" s="1"/>
      <c r="I33" s="1"/>
      <c r="J33" s="1"/>
      <c r="K33" s="1"/>
      <c r="L33" s="1"/>
      <c r="M33" s="1"/>
      <c r="N33" s="1"/>
      <c r="O33" s="1"/>
      <c r="P33" s="1"/>
      <c r="Q33" s="1"/>
      <c r="R33" s="1"/>
      <c r="S33" s="1"/>
      <c r="T33" s="1"/>
      <c r="U33" s="1"/>
      <c r="V33" s="1"/>
      <c r="W33" s="1"/>
      <c r="X33" s="1"/>
      <c r="Y33" s="1"/>
      <c r="Z33" s="1"/>
    </row>
    <row r="34" spans="1:26" ht="15.75" customHeight="1" x14ac:dyDescent="0.35">
      <c r="A34" s="8"/>
      <c r="B34" s="9"/>
      <c r="C34" s="10"/>
      <c r="D34" s="11"/>
      <c r="E34" s="11"/>
      <c r="F34" s="12"/>
      <c r="G34" s="1"/>
      <c r="H34" s="1"/>
      <c r="I34" s="1"/>
      <c r="J34" s="1"/>
      <c r="K34" s="1"/>
      <c r="L34" s="1"/>
      <c r="M34" s="1"/>
      <c r="N34" s="1"/>
      <c r="O34" s="1"/>
      <c r="P34" s="1"/>
      <c r="Q34" s="1"/>
      <c r="R34" s="1"/>
      <c r="S34" s="1"/>
      <c r="T34" s="1"/>
      <c r="U34" s="1"/>
      <c r="V34" s="1"/>
      <c r="W34" s="1"/>
      <c r="X34" s="1"/>
      <c r="Y34" s="1"/>
      <c r="Z34" s="1"/>
    </row>
    <row r="35" spans="1:26" ht="15.75" customHeight="1" x14ac:dyDescent="0.35">
      <c r="A35" s="8"/>
      <c r="B35" s="9"/>
      <c r="C35" s="10"/>
      <c r="D35" s="11"/>
      <c r="E35" s="11"/>
      <c r="F35" s="12"/>
      <c r="G35" s="1"/>
      <c r="H35" s="1"/>
      <c r="I35" s="1"/>
      <c r="J35" s="1"/>
      <c r="K35" s="1"/>
      <c r="L35" s="1"/>
      <c r="M35" s="1"/>
      <c r="N35" s="1"/>
      <c r="O35" s="1"/>
      <c r="P35" s="1"/>
      <c r="Q35" s="1"/>
      <c r="R35" s="1"/>
      <c r="S35" s="1"/>
      <c r="T35" s="1"/>
      <c r="U35" s="1"/>
      <c r="V35" s="1"/>
      <c r="W35" s="1"/>
      <c r="X35" s="1"/>
      <c r="Y35" s="1"/>
      <c r="Z35" s="1"/>
    </row>
    <row r="36" spans="1:26" ht="15.75" customHeight="1" x14ac:dyDescent="0.35">
      <c r="A36" s="8"/>
      <c r="B36" s="9"/>
      <c r="C36" s="10"/>
      <c r="D36" s="11"/>
      <c r="E36" s="11"/>
      <c r="F36" s="12"/>
      <c r="G36" s="1"/>
      <c r="H36" s="1"/>
      <c r="I36" s="1"/>
      <c r="J36" s="1"/>
      <c r="K36" s="1"/>
      <c r="L36" s="1"/>
      <c r="M36" s="1"/>
      <c r="N36" s="1"/>
      <c r="O36" s="1"/>
      <c r="P36" s="1"/>
      <c r="Q36" s="1"/>
      <c r="R36" s="1"/>
      <c r="S36" s="1"/>
      <c r="T36" s="1"/>
      <c r="U36" s="1"/>
      <c r="V36" s="1"/>
      <c r="W36" s="1"/>
      <c r="X36" s="1"/>
      <c r="Y36" s="1"/>
      <c r="Z36" s="1"/>
    </row>
    <row r="37" spans="1:26" ht="15.75" customHeight="1" x14ac:dyDescent="0.35">
      <c r="A37" s="8"/>
      <c r="B37" s="9"/>
      <c r="C37" s="10"/>
      <c r="D37" s="11"/>
      <c r="E37" s="11"/>
      <c r="F37" s="12"/>
      <c r="G37" s="1"/>
      <c r="H37" s="1"/>
      <c r="I37" s="1"/>
      <c r="J37" s="1"/>
      <c r="K37" s="1"/>
      <c r="L37" s="1"/>
      <c r="M37" s="1"/>
      <c r="N37" s="1"/>
      <c r="O37" s="1"/>
      <c r="P37" s="1"/>
      <c r="Q37" s="1"/>
      <c r="R37" s="1"/>
      <c r="S37" s="1"/>
      <c r="T37" s="1"/>
      <c r="U37" s="1"/>
      <c r="V37" s="1"/>
      <c r="W37" s="1"/>
      <c r="X37" s="1"/>
      <c r="Y37" s="1"/>
      <c r="Z37" s="1"/>
    </row>
    <row r="38" spans="1:26" ht="15.75" customHeight="1" x14ac:dyDescent="0.35">
      <c r="A38" s="303"/>
      <c r="B38" s="304"/>
      <c r="C38" s="10"/>
      <c r="D38" s="303"/>
      <c r="E38" s="304"/>
      <c r="F38" s="13"/>
      <c r="G38" s="1"/>
      <c r="H38" s="1"/>
      <c r="I38" s="1"/>
      <c r="J38" s="1"/>
      <c r="K38" s="1"/>
      <c r="L38" s="1"/>
      <c r="M38" s="1"/>
      <c r="N38" s="1"/>
      <c r="O38" s="1"/>
      <c r="P38" s="1"/>
      <c r="Q38" s="1"/>
      <c r="R38" s="1"/>
      <c r="S38" s="1"/>
      <c r="T38" s="1"/>
      <c r="U38" s="1"/>
      <c r="V38" s="1"/>
      <c r="W38" s="1"/>
      <c r="X38" s="1"/>
      <c r="Y38" s="1"/>
      <c r="Z38" s="1"/>
    </row>
    <row r="39" spans="1:26" ht="15.75" customHeight="1" x14ac:dyDescent="0.35">
      <c r="A39" s="303"/>
      <c r="B39" s="304"/>
      <c r="C39" s="10"/>
      <c r="D39" s="9"/>
      <c r="E39" s="14"/>
      <c r="F39" s="13"/>
      <c r="G39" s="1"/>
      <c r="H39" s="1"/>
      <c r="I39" s="1"/>
      <c r="J39" s="1"/>
      <c r="K39" s="1"/>
      <c r="L39" s="1"/>
      <c r="M39" s="1"/>
      <c r="N39" s="1"/>
      <c r="O39" s="1"/>
      <c r="P39" s="1"/>
      <c r="Q39" s="1"/>
      <c r="R39" s="1"/>
      <c r="S39" s="1"/>
      <c r="T39" s="1"/>
      <c r="U39" s="1"/>
      <c r="V39" s="1"/>
      <c r="W39" s="1"/>
      <c r="X39" s="1"/>
      <c r="Y39" s="1"/>
      <c r="Z39" s="1"/>
    </row>
    <row r="40" spans="1:26" ht="15.75" customHeight="1" x14ac:dyDescent="0.35">
      <c r="A40" s="303"/>
      <c r="B40" s="304"/>
      <c r="C40" s="9"/>
      <c r="D40" s="307"/>
      <c r="E40" s="304"/>
      <c r="F40" s="304"/>
      <c r="G40" s="1"/>
      <c r="H40" s="1"/>
      <c r="I40" s="1"/>
      <c r="J40" s="1"/>
      <c r="K40" s="1"/>
      <c r="L40" s="1"/>
      <c r="M40" s="1"/>
      <c r="N40" s="1"/>
      <c r="O40" s="1"/>
      <c r="P40" s="1"/>
      <c r="Q40" s="1"/>
      <c r="R40" s="1"/>
      <c r="S40" s="1"/>
      <c r="T40" s="1"/>
      <c r="U40" s="1"/>
      <c r="V40" s="1"/>
      <c r="W40" s="1"/>
      <c r="X40" s="1"/>
      <c r="Y40" s="1"/>
      <c r="Z40" s="1"/>
    </row>
    <row r="41" spans="1:26" ht="15.75" customHeight="1" x14ac:dyDescent="0.35">
      <c r="A41" s="304"/>
      <c r="B41" s="304"/>
      <c r="C41" s="9"/>
      <c r="D41" s="16"/>
      <c r="E41" s="14"/>
      <c r="F41" s="13"/>
      <c r="G41" s="1"/>
      <c r="H41" s="1"/>
      <c r="I41" s="1"/>
      <c r="J41" s="1"/>
      <c r="K41" s="1"/>
      <c r="L41" s="1"/>
      <c r="M41" s="1"/>
      <c r="N41" s="1"/>
      <c r="O41" s="1"/>
      <c r="P41" s="1"/>
      <c r="Q41" s="1"/>
      <c r="R41" s="1"/>
      <c r="S41" s="1"/>
      <c r="T41" s="1"/>
      <c r="U41" s="1"/>
      <c r="V41" s="1"/>
      <c r="W41" s="1"/>
      <c r="X41" s="1"/>
      <c r="Y41" s="1"/>
      <c r="Z41" s="1"/>
    </row>
    <row r="42" spans="1:26" ht="15.75" customHeight="1" x14ac:dyDescent="0.35">
      <c r="A42" s="15"/>
      <c r="B42" s="14"/>
      <c r="C42" s="14"/>
      <c r="D42" s="16"/>
      <c r="E42" s="14"/>
      <c r="F42" s="13"/>
      <c r="G42" s="1"/>
      <c r="H42" s="1"/>
      <c r="I42" s="1"/>
      <c r="J42" s="1"/>
      <c r="K42" s="1"/>
      <c r="L42" s="1"/>
      <c r="M42" s="1"/>
      <c r="N42" s="1"/>
      <c r="O42" s="1"/>
      <c r="P42" s="1"/>
      <c r="Q42" s="1"/>
      <c r="R42" s="1"/>
      <c r="S42" s="1"/>
      <c r="T42" s="1"/>
      <c r="U42" s="1"/>
      <c r="V42" s="1"/>
      <c r="W42" s="1"/>
      <c r="X42" s="1"/>
      <c r="Y42" s="1"/>
      <c r="Z42" s="1"/>
    </row>
    <row r="43" spans="1:26" ht="15.75" customHeight="1" x14ac:dyDescent="0.35">
      <c r="A43" s="11"/>
      <c r="B43" s="14"/>
      <c r="C43" s="14"/>
      <c r="D43" s="17"/>
      <c r="E43" s="14"/>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8"/>
      <c r="B44" s="19"/>
      <c r="C44" s="1"/>
      <c r="D44" s="13"/>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8"/>
      <c r="B45" s="19"/>
      <c r="C45" s="1"/>
      <c r="D45" s="13"/>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8"/>
      <c r="B46" s="19"/>
      <c r="C46" s="1"/>
      <c r="D46" s="13"/>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8"/>
      <c r="B47" s="19"/>
      <c r="C47" s="1"/>
      <c r="D47" s="13"/>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8"/>
      <c r="B48" s="19"/>
      <c r="C48" s="1"/>
      <c r="D48" s="13"/>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8"/>
      <c r="B49" s="19"/>
      <c r="C49" s="1"/>
      <c r="D49" s="13"/>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8"/>
      <c r="B50" s="19"/>
      <c r="C50" s="1"/>
      <c r="D50" s="13"/>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8"/>
      <c r="B51" s="19"/>
      <c r="C51" s="1"/>
      <c r="D51" s="13"/>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8"/>
      <c r="B52" s="19"/>
      <c r="C52" s="1"/>
      <c r="D52" s="13"/>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8"/>
      <c r="B53" s="19"/>
      <c r="C53" s="1"/>
      <c r="D53" s="13"/>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8"/>
      <c r="B54" s="19"/>
      <c r="C54" s="1"/>
      <c r="D54" s="13"/>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8"/>
      <c r="B55" s="19"/>
      <c r="C55" s="1"/>
      <c r="D55" s="13"/>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8"/>
      <c r="B56" s="19"/>
      <c r="C56" s="1"/>
      <c r="D56" s="13"/>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8"/>
      <c r="B57" s="19"/>
      <c r="C57" s="1"/>
      <c r="D57" s="13"/>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8"/>
      <c r="B58" s="19"/>
      <c r="C58" s="1"/>
      <c r="D58" s="13"/>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8"/>
      <c r="B59" s="19"/>
      <c r="C59" s="1"/>
      <c r="D59" s="13"/>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8"/>
      <c r="B60" s="19"/>
      <c r="C60" s="1"/>
      <c r="D60" s="13"/>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8"/>
      <c r="B61" s="19"/>
      <c r="C61" s="1"/>
      <c r="D61" s="13"/>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8"/>
      <c r="B62" s="19"/>
      <c r="C62" s="1"/>
      <c r="D62" s="13"/>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8"/>
      <c r="B63" s="19"/>
      <c r="C63" s="1"/>
      <c r="D63" s="13"/>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8"/>
      <c r="B64" s="19"/>
      <c r="C64" s="1"/>
      <c r="D64" s="13"/>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8"/>
      <c r="B65" s="19"/>
      <c r="C65" s="1"/>
      <c r="D65" s="13"/>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8"/>
      <c r="B66" s="19"/>
      <c r="C66" s="1"/>
      <c r="D66" s="13"/>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8"/>
      <c r="B67" s="19"/>
      <c r="C67" s="1"/>
      <c r="D67" s="13"/>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8"/>
      <c r="B68" s="19"/>
      <c r="C68" s="1"/>
      <c r="D68" s="13"/>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8"/>
      <c r="B69" s="19"/>
      <c r="C69" s="1"/>
      <c r="D69" s="13"/>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8"/>
      <c r="B70" s="19"/>
      <c r="C70" s="1"/>
      <c r="D70" s="13"/>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8"/>
      <c r="B71" s="19"/>
      <c r="C71" s="1"/>
      <c r="D71" s="13"/>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8"/>
      <c r="B72" s="19"/>
      <c r="C72" s="1"/>
      <c r="D72" s="13"/>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8"/>
      <c r="B73" s="19"/>
      <c r="C73" s="1"/>
      <c r="D73" s="13"/>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8"/>
      <c r="B74" s="19"/>
      <c r="C74" s="1"/>
      <c r="D74" s="13"/>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8"/>
      <c r="B75" s="19"/>
      <c r="C75" s="1"/>
      <c r="D75" s="13"/>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8"/>
      <c r="B76" s="19"/>
      <c r="C76" s="1"/>
      <c r="D76" s="13"/>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8"/>
      <c r="B77" s="19"/>
      <c r="C77" s="1"/>
      <c r="D77" s="13"/>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8"/>
      <c r="B78" s="19"/>
      <c r="C78" s="1"/>
      <c r="D78" s="13"/>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8"/>
      <c r="B79" s="19"/>
      <c r="C79" s="1"/>
      <c r="D79" s="13"/>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8"/>
      <c r="B80" s="19"/>
      <c r="C80" s="1"/>
      <c r="D80" s="13"/>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8"/>
      <c r="B81" s="19"/>
      <c r="C81" s="1"/>
      <c r="D81" s="13"/>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8"/>
      <c r="B82" s="19"/>
      <c r="C82" s="1"/>
      <c r="D82" s="13"/>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8"/>
      <c r="B83" s="19"/>
      <c r="C83" s="1"/>
      <c r="D83" s="13"/>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8"/>
      <c r="B84" s="19"/>
      <c r="C84" s="1"/>
      <c r="D84" s="13"/>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8"/>
      <c r="B85" s="19"/>
      <c r="C85" s="1"/>
      <c r="D85" s="13"/>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8"/>
      <c r="B86" s="19"/>
      <c r="C86" s="1"/>
      <c r="D86" s="13"/>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8"/>
      <c r="B87" s="19"/>
      <c r="C87" s="1"/>
      <c r="D87" s="13"/>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8"/>
      <c r="B88" s="19"/>
      <c r="C88" s="1"/>
      <c r="D88" s="13"/>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8"/>
      <c r="B89" s="19"/>
      <c r="C89" s="1"/>
      <c r="D89" s="13"/>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8"/>
      <c r="B90" s="19"/>
      <c r="C90" s="1"/>
      <c r="D90" s="13"/>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8"/>
      <c r="B91" s="19"/>
      <c r="C91" s="1"/>
      <c r="D91" s="13"/>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8"/>
      <c r="B92" s="19"/>
      <c r="C92" s="1"/>
      <c r="D92" s="13"/>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8"/>
      <c r="B93" s="19"/>
      <c r="C93" s="1"/>
      <c r="D93" s="13"/>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8"/>
      <c r="B94" s="19"/>
      <c r="C94" s="1"/>
      <c r="D94" s="13"/>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8"/>
      <c r="B95" s="19"/>
      <c r="C95" s="1"/>
      <c r="D95" s="13"/>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8"/>
      <c r="B96" s="19"/>
      <c r="C96" s="1"/>
      <c r="D96" s="13"/>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8"/>
      <c r="B97" s="19"/>
      <c r="C97" s="1"/>
      <c r="D97" s="13"/>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8"/>
      <c r="B98" s="19"/>
      <c r="C98" s="1"/>
      <c r="D98" s="13"/>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8"/>
      <c r="B99" s="19"/>
      <c r="C99" s="1"/>
      <c r="D99" s="13"/>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8"/>
      <c r="B100" s="19"/>
      <c r="C100" s="1"/>
      <c r="D100" s="13"/>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8"/>
      <c r="B101" s="19"/>
      <c r="C101" s="1"/>
      <c r="D101" s="13"/>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8"/>
      <c r="B102" s="19"/>
      <c r="C102" s="1"/>
      <c r="D102" s="13"/>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8"/>
      <c r="B103" s="19"/>
      <c r="C103" s="1"/>
      <c r="D103" s="13"/>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8"/>
      <c r="B104" s="19"/>
      <c r="C104" s="1"/>
      <c r="D104" s="13"/>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8"/>
      <c r="B105" s="19"/>
      <c r="C105" s="1"/>
      <c r="D105" s="13"/>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8"/>
      <c r="B106" s="19"/>
      <c r="C106" s="1"/>
      <c r="D106" s="13"/>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8"/>
      <c r="B107" s="19"/>
      <c r="C107" s="1"/>
      <c r="D107" s="13"/>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8"/>
      <c r="B108" s="19"/>
      <c r="C108" s="1"/>
      <c r="D108" s="13"/>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8"/>
      <c r="B109" s="19"/>
      <c r="C109" s="1"/>
      <c r="D109" s="13"/>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8"/>
      <c r="B110" s="19"/>
      <c r="C110" s="1"/>
      <c r="D110" s="13"/>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8"/>
      <c r="B111" s="19"/>
      <c r="C111" s="1"/>
      <c r="D111" s="13"/>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8"/>
      <c r="B112" s="19"/>
      <c r="C112" s="1"/>
      <c r="D112" s="13"/>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8"/>
      <c r="B113" s="19"/>
      <c r="C113" s="1"/>
      <c r="D113" s="13"/>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8"/>
      <c r="B114" s="19"/>
      <c r="C114" s="1"/>
      <c r="D114" s="13"/>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8"/>
      <c r="B115" s="19"/>
      <c r="C115" s="1"/>
      <c r="D115" s="13"/>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8"/>
      <c r="B116" s="19"/>
      <c r="C116" s="1"/>
      <c r="D116" s="13"/>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8"/>
      <c r="B117" s="19"/>
      <c r="C117" s="1"/>
      <c r="D117" s="13"/>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8"/>
      <c r="B118" s="19"/>
      <c r="C118" s="1"/>
      <c r="D118" s="13"/>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8"/>
      <c r="B119" s="19"/>
      <c r="C119" s="1"/>
      <c r="D119" s="13"/>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8"/>
      <c r="B120" s="19"/>
      <c r="C120" s="1"/>
      <c r="D120" s="13"/>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8"/>
      <c r="B121" s="19"/>
      <c r="C121" s="1"/>
      <c r="D121" s="13"/>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8"/>
      <c r="B122" s="19"/>
      <c r="C122" s="1"/>
      <c r="D122" s="13"/>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8"/>
      <c r="B123" s="19"/>
      <c r="C123" s="1"/>
      <c r="D123" s="13"/>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8"/>
      <c r="B124" s="19"/>
      <c r="C124" s="1"/>
      <c r="D124" s="13"/>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8"/>
      <c r="B125" s="19"/>
      <c r="C125" s="1"/>
      <c r="D125" s="13"/>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8"/>
      <c r="B126" s="19"/>
      <c r="C126" s="1"/>
      <c r="D126" s="13"/>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8"/>
      <c r="B127" s="19"/>
      <c r="C127" s="1"/>
      <c r="D127" s="13"/>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8"/>
      <c r="B128" s="19"/>
      <c r="C128" s="1"/>
      <c r="D128" s="13"/>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8"/>
      <c r="B129" s="19"/>
      <c r="C129" s="1"/>
      <c r="D129" s="13"/>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8"/>
      <c r="B130" s="19"/>
      <c r="C130" s="1"/>
      <c r="D130" s="13"/>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8"/>
      <c r="B131" s="19"/>
      <c r="C131" s="1"/>
      <c r="D131" s="13"/>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8"/>
      <c r="B132" s="19"/>
      <c r="C132" s="1"/>
      <c r="D132" s="13"/>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8"/>
      <c r="B133" s="19"/>
      <c r="C133" s="1"/>
      <c r="D133" s="13"/>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8"/>
      <c r="B134" s="19"/>
      <c r="C134" s="1"/>
      <c r="D134" s="13"/>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8"/>
      <c r="B135" s="19"/>
      <c r="C135" s="1"/>
      <c r="D135" s="13"/>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8"/>
      <c r="B136" s="19"/>
      <c r="C136" s="1"/>
      <c r="D136" s="13"/>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8"/>
      <c r="B137" s="19"/>
      <c r="C137" s="1"/>
      <c r="D137" s="13"/>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8"/>
      <c r="B138" s="19"/>
      <c r="C138" s="1"/>
      <c r="D138" s="13"/>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8"/>
      <c r="B139" s="19"/>
      <c r="C139" s="1"/>
      <c r="D139" s="13"/>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8"/>
      <c r="B140" s="19"/>
      <c r="C140" s="1"/>
      <c r="D140" s="13"/>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8"/>
      <c r="B141" s="19"/>
      <c r="C141" s="1"/>
      <c r="D141" s="13"/>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8"/>
      <c r="B142" s="19"/>
      <c r="C142" s="1"/>
      <c r="D142" s="13"/>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8"/>
      <c r="B143" s="19"/>
      <c r="C143" s="1"/>
      <c r="D143" s="13"/>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8"/>
      <c r="B144" s="19"/>
      <c r="C144" s="1"/>
      <c r="D144" s="13"/>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8"/>
      <c r="B145" s="19"/>
      <c r="C145" s="1"/>
      <c r="D145" s="13"/>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8"/>
      <c r="B146" s="19"/>
      <c r="C146" s="1"/>
      <c r="D146" s="13"/>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8"/>
      <c r="B147" s="19"/>
      <c r="C147" s="1"/>
      <c r="D147" s="13"/>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8"/>
      <c r="B148" s="19"/>
      <c r="C148" s="1"/>
      <c r="D148" s="13"/>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8"/>
      <c r="B149" s="19"/>
      <c r="C149" s="1"/>
      <c r="D149" s="13"/>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8"/>
      <c r="B150" s="19"/>
      <c r="C150" s="1"/>
      <c r="D150" s="13"/>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8"/>
      <c r="B151" s="19"/>
      <c r="C151" s="1"/>
      <c r="D151" s="13"/>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8"/>
      <c r="B152" s="19"/>
      <c r="C152" s="1"/>
      <c r="D152" s="13"/>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8"/>
      <c r="B153" s="19"/>
      <c r="C153" s="1"/>
      <c r="D153" s="13"/>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8"/>
      <c r="B154" s="19"/>
      <c r="C154" s="1"/>
      <c r="D154" s="13"/>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8"/>
      <c r="B155" s="19"/>
      <c r="C155" s="1"/>
      <c r="D155" s="13"/>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8"/>
      <c r="B156" s="19"/>
      <c r="C156" s="1"/>
      <c r="D156" s="13"/>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8"/>
      <c r="B157" s="19"/>
      <c r="C157" s="1"/>
      <c r="D157" s="13"/>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8"/>
      <c r="B158" s="19"/>
      <c r="C158" s="1"/>
      <c r="D158" s="13"/>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8"/>
      <c r="B159" s="19"/>
      <c r="C159" s="1"/>
      <c r="D159" s="13"/>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8"/>
      <c r="B160" s="19"/>
      <c r="C160" s="1"/>
      <c r="D160" s="13"/>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8"/>
      <c r="B161" s="19"/>
      <c r="C161" s="1"/>
      <c r="D161" s="13"/>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8"/>
      <c r="B162" s="19"/>
      <c r="C162" s="1"/>
      <c r="D162" s="13"/>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8"/>
      <c r="B163" s="19"/>
      <c r="C163" s="1"/>
      <c r="D163" s="13"/>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8"/>
      <c r="B164" s="19"/>
      <c r="C164" s="1"/>
      <c r="D164" s="13"/>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8"/>
      <c r="B165" s="19"/>
      <c r="C165" s="1"/>
      <c r="D165" s="13"/>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8"/>
      <c r="B166" s="19"/>
      <c r="C166" s="1"/>
      <c r="D166" s="13"/>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8"/>
      <c r="B167" s="19"/>
      <c r="C167" s="1"/>
      <c r="D167" s="13"/>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8"/>
      <c r="B168" s="19"/>
      <c r="C168" s="1"/>
      <c r="D168" s="13"/>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8"/>
      <c r="B169" s="19"/>
      <c r="C169" s="1"/>
      <c r="D169" s="13"/>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8"/>
      <c r="B170" s="19"/>
      <c r="C170" s="1"/>
      <c r="D170" s="13"/>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8"/>
      <c r="B171" s="19"/>
      <c r="C171" s="1"/>
      <c r="D171" s="13"/>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8"/>
      <c r="B172" s="19"/>
      <c r="C172" s="1"/>
      <c r="D172" s="13"/>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8"/>
      <c r="B173" s="19"/>
      <c r="C173" s="1"/>
      <c r="D173" s="13"/>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8"/>
      <c r="B174" s="19"/>
      <c r="C174" s="1"/>
      <c r="D174" s="13"/>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8"/>
      <c r="B175" s="19"/>
      <c r="C175" s="1"/>
      <c r="D175" s="13"/>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8"/>
      <c r="B176" s="19"/>
      <c r="C176" s="1"/>
      <c r="D176" s="13"/>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8"/>
      <c r="B177" s="19"/>
      <c r="C177" s="1"/>
      <c r="D177" s="13"/>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8"/>
      <c r="B178" s="19"/>
      <c r="C178" s="1"/>
      <c r="D178" s="13"/>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8"/>
      <c r="B179" s="19"/>
      <c r="C179" s="1"/>
      <c r="D179" s="13"/>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8"/>
      <c r="B180" s="19"/>
      <c r="C180" s="1"/>
      <c r="D180" s="13"/>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8"/>
      <c r="B181" s="19"/>
      <c r="C181" s="1"/>
      <c r="D181" s="13"/>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8"/>
      <c r="B182" s="19"/>
      <c r="C182" s="1"/>
      <c r="D182" s="13"/>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8"/>
      <c r="B183" s="19"/>
      <c r="C183" s="1"/>
      <c r="D183" s="13"/>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8"/>
      <c r="B184" s="19"/>
      <c r="C184" s="1"/>
      <c r="D184" s="13"/>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8"/>
      <c r="B185" s="19"/>
      <c r="C185" s="1"/>
      <c r="D185" s="13"/>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8"/>
      <c r="B186" s="19"/>
      <c r="C186" s="1"/>
      <c r="D186" s="13"/>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8"/>
      <c r="B187" s="19"/>
      <c r="C187" s="1"/>
      <c r="D187" s="13"/>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8"/>
      <c r="B188" s="19"/>
      <c r="C188" s="1"/>
      <c r="D188" s="13"/>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8"/>
      <c r="B189" s="19"/>
      <c r="C189" s="1"/>
      <c r="D189" s="13"/>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8"/>
      <c r="B190" s="19"/>
      <c r="C190" s="1"/>
      <c r="D190" s="13"/>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8"/>
      <c r="B191" s="19"/>
      <c r="C191" s="1"/>
      <c r="D191" s="13"/>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8"/>
      <c r="B192" s="19"/>
      <c r="C192" s="1"/>
      <c r="D192" s="13"/>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8"/>
      <c r="B193" s="19"/>
      <c r="C193" s="1"/>
      <c r="D193" s="13"/>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8"/>
      <c r="B194" s="19"/>
      <c r="C194" s="1"/>
      <c r="D194" s="13"/>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8"/>
      <c r="B195" s="19"/>
      <c r="C195" s="1"/>
      <c r="D195" s="13"/>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8"/>
      <c r="B196" s="19"/>
      <c r="C196" s="1"/>
      <c r="D196" s="13"/>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8"/>
      <c r="B197" s="19"/>
      <c r="C197" s="1"/>
      <c r="D197" s="13"/>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8"/>
      <c r="B198" s="19"/>
      <c r="C198" s="1"/>
      <c r="D198" s="13"/>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8"/>
      <c r="B199" s="19"/>
      <c r="C199" s="1"/>
      <c r="D199" s="13"/>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8"/>
      <c r="B200" s="19"/>
      <c r="C200" s="1"/>
      <c r="D200" s="13"/>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8"/>
      <c r="B201" s="19"/>
      <c r="C201" s="1"/>
      <c r="D201" s="13"/>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8"/>
      <c r="B202" s="19"/>
      <c r="C202" s="1"/>
      <c r="D202" s="13"/>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8"/>
      <c r="B203" s="19"/>
      <c r="C203" s="1"/>
      <c r="D203" s="13"/>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8"/>
      <c r="B204" s="19"/>
      <c r="C204" s="1"/>
      <c r="D204" s="13"/>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8"/>
      <c r="B205" s="19"/>
      <c r="C205" s="1"/>
      <c r="D205" s="13"/>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8"/>
      <c r="B206" s="19"/>
      <c r="C206" s="1"/>
      <c r="D206" s="13"/>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8"/>
      <c r="B207" s="19"/>
      <c r="C207" s="1"/>
      <c r="D207" s="13"/>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8"/>
      <c r="B208" s="19"/>
      <c r="C208" s="1"/>
      <c r="D208" s="13"/>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8"/>
      <c r="B209" s="19"/>
      <c r="C209" s="1"/>
      <c r="D209" s="13"/>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8"/>
      <c r="B210" s="19"/>
      <c r="C210" s="1"/>
      <c r="D210" s="13"/>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8"/>
      <c r="B211" s="19"/>
      <c r="C211" s="1"/>
      <c r="D211" s="13"/>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8"/>
      <c r="B212" s="19"/>
      <c r="C212" s="1"/>
      <c r="D212" s="13"/>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8"/>
      <c r="B213" s="19"/>
      <c r="C213" s="1"/>
      <c r="D213" s="13"/>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8"/>
      <c r="B214" s="19"/>
      <c r="C214" s="1"/>
      <c r="D214" s="13"/>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8"/>
      <c r="B215" s="19"/>
      <c r="C215" s="1"/>
      <c r="D215" s="13"/>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8"/>
      <c r="B216" s="19"/>
      <c r="C216" s="1"/>
      <c r="D216" s="13"/>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8"/>
      <c r="B217" s="19"/>
      <c r="C217" s="1"/>
      <c r="D217" s="13"/>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8"/>
      <c r="B218" s="19"/>
      <c r="C218" s="1"/>
      <c r="D218" s="13"/>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8"/>
      <c r="B219" s="19"/>
      <c r="C219" s="1"/>
      <c r="D219" s="13"/>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8"/>
      <c r="B220" s="19"/>
      <c r="C220" s="1"/>
      <c r="D220" s="13"/>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8"/>
      <c r="B221" s="19"/>
      <c r="C221" s="1"/>
      <c r="D221" s="13"/>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8"/>
      <c r="B222" s="19"/>
      <c r="C222" s="1"/>
      <c r="D222" s="13"/>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8"/>
      <c r="B223" s="19"/>
      <c r="C223" s="1"/>
      <c r="D223" s="13"/>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8"/>
      <c r="B224" s="19"/>
      <c r="C224" s="1"/>
      <c r="D224" s="13"/>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8"/>
      <c r="B225" s="19"/>
      <c r="C225" s="1"/>
      <c r="D225" s="13"/>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8"/>
      <c r="B226" s="19"/>
      <c r="C226" s="1"/>
      <c r="D226" s="13"/>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8"/>
      <c r="B227" s="19"/>
      <c r="C227" s="1"/>
      <c r="D227" s="13"/>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8"/>
      <c r="B228" s="19"/>
      <c r="C228" s="1"/>
      <c r="D228" s="13"/>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8"/>
      <c r="B229" s="19"/>
      <c r="C229" s="1"/>
      <c r="D229" s="13"/>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8"/>
      <c r="B230" s="19"/>
      <c r="C230" s="1"/>
      <c r="D230" s="13"/>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8"/>
      <c r="B231" s="19"/>
      <c r="C231" s="1"/>
      <c r="D231" s="13"/>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8"/>
      <c r="B232" s="19"/>
      <c r="C232" s="1"/>
      <c r="D232" s="13"/>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8"/>
      <c r="B233" s="19"/>
      <c r="C233" s="1"/>
      <c r="D233" s="13"/>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3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3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3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3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3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3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3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3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3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3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3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3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3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3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3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3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3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3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3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3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3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3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3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3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3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3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3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3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3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3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3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3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3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3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3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3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3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3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3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3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3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3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3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3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3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3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3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3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3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3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3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3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3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3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3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3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3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3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3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3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3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3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3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3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3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3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3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3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3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3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3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3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3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3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3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3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3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3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3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3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3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3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3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3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3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3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3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3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3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3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3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3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3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3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3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3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3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3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3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3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3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3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3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3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3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3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3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3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3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3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3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3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3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3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3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3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3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3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3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3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3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3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3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3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3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3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3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3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3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3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3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3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3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3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3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3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3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3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3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3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3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3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3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3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3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3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3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3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3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3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3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3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3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3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3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3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3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3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3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3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3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3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3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3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3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3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3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3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3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3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3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3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3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3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3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3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3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3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3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3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3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3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3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3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3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3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3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3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3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3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3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3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3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3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3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3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3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3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3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3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3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3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3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3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3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3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3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3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3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3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3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3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3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3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3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3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3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3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3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3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3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3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3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3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3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3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3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3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3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3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3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3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3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3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3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3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3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3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3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3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3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3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3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3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3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3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3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3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3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3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3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3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3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3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3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3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3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3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3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3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3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3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3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3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3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3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3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3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3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3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3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3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3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3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3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3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3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3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3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3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3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3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3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3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3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3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3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3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3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3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3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3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3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3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3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3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3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3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3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3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3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3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3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3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3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3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3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3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3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3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3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3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3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3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3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3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3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3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3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3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3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3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3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3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3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3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3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3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3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3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3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3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3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3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3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3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3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3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3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3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3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3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3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3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3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3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3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3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3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3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3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3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3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3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3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3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3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3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3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3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3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3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3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3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3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3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3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3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3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3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3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3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3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3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3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3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3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3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3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3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3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3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3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3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3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3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3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3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3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3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3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3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3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3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3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3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3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3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3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3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3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3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3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3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3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3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3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3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3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3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3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3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3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3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3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3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3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3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3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3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3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3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3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3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3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3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3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3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3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3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3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3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3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3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3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3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3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3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3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3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3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3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3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3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3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3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3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3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3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3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3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3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3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3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3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3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3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3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3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3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3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3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3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3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3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3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3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3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3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3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3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3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3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3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3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3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3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3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3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3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3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3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3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3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3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3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3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3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3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3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3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3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3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3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3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3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3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3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3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3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3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3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3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3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3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3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3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3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3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3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3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3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3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3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3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3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3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3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3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3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3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3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3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3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3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3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3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3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3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3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3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3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3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3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3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3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3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3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3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3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3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3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3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3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3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3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3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3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3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3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3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3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3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3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3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3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3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3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3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3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3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3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3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3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3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3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3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3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3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3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3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3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3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3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3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3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3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3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3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3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3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3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3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3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3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3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3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3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3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3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3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3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3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3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3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3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3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3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3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3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3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3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3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3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3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3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3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3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3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3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3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3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3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3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3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3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3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3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3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3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3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3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3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3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3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3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3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3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3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3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3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3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3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3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3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3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3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3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3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3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3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3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3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3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3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3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3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3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3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3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3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3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3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3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3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3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3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3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3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3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3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3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3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3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3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3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3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3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3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3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3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3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3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3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3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3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3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3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3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3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3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3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3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3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3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3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3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3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3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3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3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3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3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3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3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3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3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3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3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3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3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3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3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3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3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3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3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3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3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3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3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3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3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3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3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3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3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3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3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3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3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3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3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3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3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3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3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3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3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3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3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3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3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3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3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3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3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3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3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3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3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3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3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3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3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3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3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3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3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3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3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3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3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3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3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3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3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5.75" customHeight="1" x14ac:dyDescent="0.3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5.75" customHeight="1" x14ac:dyDescent="0.3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5.75" customHeight="1" x14ac:dyDescent="0.3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5.75" customHeight="1" x14ac:dyDescent="0.3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5.75" customHeight="1" x14ac:dyDescent="0.3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5.75" customHeight="1" x14ac:dyDescent="0.3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5.75" customHeight="1" x14ac:dyDescent="0.3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5.75" customHeight="1" x14ac:dyDescent="0.3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5.75" customHeight="1" x14ac:dyDescent="0.35">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mergeCells count="38">
    <mergeCell ref="B26:F26"/>
    <mergeCell ref="C27:F27"/>
    <mergeCell ref="C28:D28"/>
    <mergeCell ref="A39:B39"/>
    <mergeCell ref="A40:B41"/>
    <mergeCell ref="C29:F29"/>
    <mergeCell ref="C30:D30"/>
    <mergeCell ref="E31:F31"/>
    <mergeCell ref="B32:F32"/>
    <mergeCell ref="C33:F33"/>
    <mergeCell ref="A38:B38"/>
    <mergeCell ref="D38:E38"/>
    <mergeCell ref="D40:F40"/>
    <mergeCell ref="C21:F21"/>
    <mergeCell ref="C22:D22"/>
    <mergeCell ref="C23:F23"/>
    <mergeCell ref="C24:D24"/>
    <mergeCell ref="C25:D25"/>
    <mergeCell ref="C16:D16"/>
    <mergeCell ref="C17:D17"/>
    <mergeCell ref="B18:F18"/>
    <mergeCell ref="C19:F19"/>
    <mergeCell ref="C20:F20"/>
    <mergeCell ref="C11:F11"/>
    <mergeCell ref="C12:F12"/>
    <mergeCell ref="C13:F13"/>
    <mergeCell ref="C14:D14"/>
    <mergeCell ref="C15:F15"/>
    <mergeCell ref="C6:F6"/>
    <mergeCell ref="C7:F7"/>
    <mergeCell ref="C8:D8"/>
    <mergeCell ref="C9:D9"/>
    <mergeCell ref="B10:F10"/>
    <mergeCell ref="A1:F1"/>
    <mergeCell ref="C2:F2"/>
    <mergeCell ref="C3:F3"/>
    <mergeCell ref="C4:F4"/>
    <mergeCell ref="B5:F5"/>
  </mergeCells>
  <hyperlinks>
    <hyperlink ref="E31" r:id="rId1" display="astced.lsgd@kerala.gov.in" xr:uid="{00000000-0004-0000-0000-000000000000}"/>
  </hyperlinks>
  <pageMargins left="0.7" right="0.7" top="0.75" bottom="0.75" header="0.3" footer="0.3"/>
  <pageSetup paperSize="9" fitToHeight="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0"/>
  <sheetViews>
    <sheetView topLeftCell="A4" zoomScale="85" zoomScaleNormal="85" workbookViewId="0">
      <selection activeCell="B15" sqref="B15:I15"/>
    </sheetView>
  </sheetViews>
  <sheetFormatPr defaultColWidth="14.453125" defaultRowHeight="14.5" x14ac:dyDescent="0.35"/>
  <cols>
    <col min="1" max="1" width="15.453125" customWidth="1"/>
    <col min="2" max="2" width="23.81640625" customWidth="1"/>
    <col min="3" max="3" width="15.1796875" bestFit="1" customWidth="1"/>
    <col min="4" max="4" width="10.453125" customWidth="1"/>
    <col min="5" max="5" width="14.81640625" customWidth="1"/>
    <col min="6" max="6" width="9" customWidth="1"/>
    <col min="7" max="7" width="11.1796875" customWidth="1"/>
    <col min="8" max="8" width="6.54296875" customWidth="1"/>
    <col min="9" max="9" width="7.453125" bestFit="1" customWidth="1"/>
    <col min="10" max="10" width="9.1796875" customWidth="1"/>
    <col min="11" max="11" width="8.1796875" customWidth="1"/>
    <col min="12" max="12" width="10.453125" customWidth="1"/>
    <col min="13" max="13" width="7.81640625" bestFit="1" customWidth="1"/>
    <col min="14" max="14" width="13.453125" bestFit="1" customWidth="1"/>
    <col min="15" max="15" width="12.81640625" bestFit="1" customWidth="1"/>
    <col min="16" max="16" width="13.453125" bestFit="1" customWidth="1"/>
    <col min="17" max="26" width="15.453125" customWidth="1"/>
  </cols>
  <sheetData>
    <row r="1" spans="1:26" x14ac:dyDescent="0.35">
      <c r="A1" s="54"/>
      <c r="B1" s="54"/>
      <c r="C1" s="54"/>
      <c r="D1" s="54"/>
      <c r="E1" s="54"/>
      <c r="F1" s="54"/>
      <c r="G1" s="54"/>
      <c r="H1" s="54"/>
      <c r="I1" s="54"/>
      <c r="J1" s="54"/>
      <c r="K1" s="54"/>
      <c r="L1" s="54"/>
      <c r="M1" s="54"/>
      <c r="N1" s="54"/>
      <c r="O1" s="54"/>
      <c r="P1" s="54"/>
      <c r="Q1" s="54"/>
      <c r="R1" s="54"/>
      <c r="S1" s="54"/>
      <c r="T1" s="54"/>
      <c r="U1" s="54"/>
      <c r="V1" s="54"/>
      <c r="W1" s="54"/>
      <c r="X1" s="54"/>
      <c r="Y1" s="54"/>
      <c r="Z1" s="54"/>
    </row>
    <row r="2" spans="1:26" x14ac:dyDescent="0.35">
      <c r="A2" s="54"/>
      <c r="B2" s="54"/>
      <c r="C2" s="54"/>
      <c r="D2" s="54"/>
      <c r="E2" s="54"/>
      <c r="F2" s="54"/>
      <c r="G2" s="54"/>
      <c r="H2" s="54"/>
      <c r="I2" s="54"/>
      <c r="J2" s="54"/>
      <c r="K2" s="54"/>
      <c r="L2" s="54"/>
      <c r="M2" s="54"/>
      <c r="N2" s="54"/>
      <c r="O2" s="54"/>
      <c r="P2" s="54"/>
      <c r="Q2" s="54"/>
      <c r="R2" s="54"/>
      <c r="S2" s="54"/>
      <c r="T2" s="54"/>
      <c r="U2" s="54"/>
      <c r="V2" s="54"/>
      <c r="W2" s="54"/>
      <c r="X2" s="54"/>
      <c r="Y2" s="54"/>
      <c r="Z2" s="54"/>
    </row>
    <row r="3" spans="1:26" ht="75" x14ac:dyDescent="0.35">
      <c r="A3" s="229"/>
      <c r="B3" s="230" t="s">
        <v>1859</v>
      </c>
      <c r="C3" s="426" t="s">
        <v>1860</v>
      </c>
      <c r="D3" s="299"/>
      <c r="E3" s="300"/>
      <c r="F3" s="426" t="s">
        <v>1861</v>
      </c>
      <c r="G3" s="299"/>
      <c r="H3" s="300"/>
      <c r="I3" s="426" t="s">
        <v>1862</v>
      </c>
      <c r="J3" s="300"/>
      <c r="K3" s="427" t="s">
        <v>1863</v>
      </c>
      <c r="L3" s="299"/>
      <c r="M3" s="300"/>
      <c r="N3" s="230" t="s">
        <v>1864</v>
      </c>
      <c r="O3" s="230" t="s">
        <v>1865</v>
      </c>
      <c r="P3" s="230" t="s">
        <v>1866</v>
      </c>
      <c r="Q3" s="229"/>
      <c r="R3" s="229"/>
      <c r="S3" s="229"/>
      <c r="T3" s="229"/>
      <c r="U3" s="229"/>
      <c r="V3" s="229"/>
      <c r="W3" s="229"/>
      <c r="X3" s="229"/>
      <c r="Y3" s="229"/>
      <c r="Z3" s="229"/>
    </row>
    <row r="4" spans="1:26" x14ac:dyDescent="0.35">
      <c r="A4" s="225"/>
      <c r="B4" s="231"/>
      <c r="C4" s="423" t="s">
        <v>1867</v>
      </c>
      <c r="D4" s="299"/>
      <c r="E4" s="300"/>
      <c r="F4" s="423" t="s">
        <v>1867</v>
      </c>
      <c r="G4" s="299"/>
      <c r="H4" s="300"/>
      <c r="I4" s="423" t="s">
        <v>1868</v>
      </c>
      <c r="J4" s="300"/>
      <c r="K4" s="423" t="s">
        <v>1869</v>
      </c>
      <c r="L4" s="299"/>
      <c r="M4" s="300"/>
      <c r="N4" s="231" t="s">
        <v>1869</v>
      </c>
      <c r="O4" s="231" t="s">
        <v>1869</v>
      </c>
      <c r="P4" s="231" t="s">
        <v>1869</v>
      </c>
      <c r="Q4" s="225"/>
      <c r="R4" s="225"/>
      <c r="S4" s="225"/>
      <c r="T4" s="225"/>
      <c r="U4" s="225"/>
      <c r="V4" s="225"/>
      <c r="W4" s="225"/>
      <c r="X4" s="225"/>
      <c r="Y4" s="225"/>
      <c r="Z4" s="225"/>
    </row>
    <row r="5" spans="1:26" ht="50" x14ac:dyDescent="0.35">
      <c r="A5" s="229"/>
      <c r="B5" s="230"/>
      <c r="C5" s="230" t="s">
        <v>312</v>
      </c>
      <c r="D5" s="230" t="s">
        <v>1870</v>
      </c>
      <c r="E5" s="230" t="s">
        <v>78</v>
      </c>
      <c r="F5" s="230" t="s">
        <v>1871</v>
      </c>
      <c r="G5" s="230" t="s">
        <v>1872</v>
      </c>
      <c r="H5" s="230" t="s">
        <v>78</v>
      </c>
      <c r="I5" s="230" t="s">
        <v>1873</v>
      </c>
      <c r="J5" s="230" t="s">
        <v>1874</v>
      </c>
      <c r="K5" s="230" t="s">
        <v>1875</v>
      </c>
      <c r="L5" s="230" t="s">
        <v>1874</v>
      </c>
      <c r="M5" s="230" t="s">
        <v>78</v>
      </c>
      <c r="N5" s="230"/>
      <c r="O5" s="230"/>
      <c r="P5" s="230"/>
      <c r="Q5" s="229"/>
      <c r="R5" s="229"/>
      <c r="S5" s="229"/>
      <c r="T5" s="229"/>
      <c r="U5" s="229"/>
      <c r="V5" s="229"/>
      <c r="W5" s="229"/>
      <c r="X5" s="229"/>
      <c r="Y5" s="229"/>
      <c r="Z5" s="229"/>
    </row>
    <row r="6" spans="1:26" ht="26" x14ac:dyDescent="0.35">
      <c r="A6" s="225"/>
      <c r="B6" s="231">
        <v>1</v>
      </c>
      <c r="C6" s="231">
        <v>2</v>
      </c>
      <c r="D6" s="231">
        <v>3</v>
      </c>
      <c r="E6" s="231" t="s">
        <v>1876</v>
      </c>
      <c r="F6" s="231">
        <v>5</v>
      </c>
      <c r="G6" s="231">
        <v>6</v>
      </c>
      <c r="H6" s="231" t="s">
        <v>1877</v>
      </c>
      <c r="I6" s="231">
        <v>8</v>
      </c>
      <c r="J6" s="231">
        <v>9</v>
      </c>
      <c r="K6" s="231" t="s">
        <v>1878</v>
      </c>
      <c r="L6" s="231" t="s">
        <v>1879</v>
      </c>
      <c r="M6" s="231" t="s">
        <v>1880</v>
      </c>
      <c r="N6" s="231">
        <v>13</v>
      </c>
      <c r="O6" s="231">
        <v>14</v>
      </c>
      <c r="P6" s="231" t="s">
        <v>1881</v>
      </c>
      <c r="Q6" s="225"/>
      <c r="R6" s="225"/>
      <c r="S6" s="225"/>
      <c r="T6" s="225"/>
      <c r="U6" s="225"/>
      <c r="V6" s="225"/>
      <c r="W6" s="225"/>
      <c r="X6" s="225"/>
      <c r="Y6" s="225"/>
      <c r="Z6" s="225"/>
    </row>
    <row r="7" spans="1:26" x14ac:dyDescent="0.35">
      <c r="A7" s="54"/>
      <c r="B7" s="54"/>
      <c r="C7" s="54"/>
      <c r="D7" s="54"/>
      <c r="E7" s="54"/>
      <c r="F7" s="54"/>
      <c r="G7" s="54"/>
      <c r="H7" s="54"/>
      <c r="I7" s="54"/>
      <c r="J7" s="54"/>
      <c r="K7" s="54"/>
      <c r="L7" s="54"/>
      <c r="M7" s="54"/>
      <c r="N7" s="54"/>
      <c r="O7" s="54"/>
      <c r="P7" s="54"/>
      <c r="Q7" s="54"/>
      <c r="R7" s="54"/>
      <c r="S7" s="54"/>
      <c r="T7" s="54"/>
      <c r="U7" s="54"/>
      <c r="V7" s="54"/>
      <c r="W7" s="54"/>
      <c r="X7" s="54"/>
      <c r="Y7" s="54"/>
      <c r="Z7" s="54"/>
    </row>
    <row r="8" spans="1:26" x14ac:dyDescent="0.35">
      <c r="A8" s="54"/>
      <c r="B8" s="232" t="s">
        <v>225</v>
      </c>
      <c r="C8" s="271">
        <v>40665159</v>
      </c>
      <c r="D8" s="54">
        <v>0</v>
      </c>
      <c r="E8" s="241">
        <f t="shared" ref="E8:E12" si="0">C8+D8</f>
        <v>40665159</v>
      </c>
      <c r="F8" s="54">
        <v>0</v>
      </c>
      <c r="G8" s="54">
        <v>0</v>
      </c>
      <c r="H8" s="54">
        <f t="shared" ref="H8:H12" si="1">F8+G8</f>
        <v>0</v>
      </c>
      <c r="I8" s="54">
        <v>0</v>
      </c>
      <c r="J8" s="54">
        <v>0</v>
      </c>
      <c r="K8" s="54">
        <f t="shared" ref="K8:L8" si="2">F8*I8</f>
        <v>0</v>
      </c>
      <c r="L8" s="54">
        <f t="shared" si="2"/>
        <v>0</v>
      </c>
      <c r="M8" s="54">
        <f t="shared" ref="M8:M12" si="3">K8+L8</f>
        <v>0</v>
      </c>
      <c r="N8" s="54">
        <v>0</v>
      </c>
      <c r="O8" s="54">
        <v>0</v>
      </c>
      <c r="P8" s="54">
        <f t="shared" ref="P8:P12" si="4">N8+O8</f>
        <v>0</v>
      </c>
      <c r="Q8" s="54"/>
      <c r="R8" s="54"/>
      <c r="S8" s="54"/>
      <c r="T8" s="54"/>
      <c r="U8" s="54"/>
      <c r="V8" s="54"/>
      <c r="W8" s="54"/>
      <c r="X8" s="54"/>
      <c r="Y8" s="54"/>
      <c r="Z8" s="54"/>
    </row>
    <row r="9" spans="1:26" x14ac:dyDescent="0.35">
      <c r="A9" s="54"/>
      <c r="B9" s="232" t="s">
        <v>226</v>
      </c>
      <c r="C9" s="271">
        <v>45624</v>
      </c>
      <c r="D9" s="54">
        <v>0</v>
      </c>
      <c r="E9" s="241">
        <f t="shared" si="0"/>
        <v>45624</v>
      </c>
      <c r="F9" s="54">
        <v>0</v>
      </c>
      <c r="G9" s="54">
        <v>0</v>
      </c>
      <c r="H9" s="54">
        <f t="shared" si="1"/>
        <v>0</v>
      </c>
      <c r="I9" s="54">
        <v>0</v>
      </c>
      <c r="J9" s="54">
        <v>0</v>
      </c>
      <c r="K9" s="54">
        <f t="shared" ref="K9:L9" si="5">F9*I9</f>
        <v>0</v>
      </c>
      <c r="L9" s="54">
        <f t="shared" si="5"/>
        <v>0</v>
      </c>
      <c r="M9" s="54">
        <f t="shared" si="3"/>
        <v>0</v>
      </c>
      <c r="N9" s="54">
        <v>0</v>
      </c>
      <c r="O9" s="54">
        <v>0</v>
      </c>
      <c r="P9" s="54">
        <f t="shared" si="4"/>
        <v>0</v>
      </c>
      <c r="Q9" s="54"/>
      <c r="R9" s="54"/>
      <c r="S9" s="54"/>
      <c r="T9" s="54"/>
      <c r="U9" s="54"/>
      <c r="V9" s="54"/>
      <c r="W9" s="54"/>
      <c r="X9" s="54"/>
      <c r="Y9" s="54"/>
      <c r="Z9" s="54"/>
    </row>
    <row r="10" spans="1:26" x14ac:dyDescent="0.35">
      <c r="A10" s="54"/>
      <c r="B10" s="232" t="s">
        <v>227</v>
      </c>
      <c r="C10" s="271">
        <v>76063096</v>
      </c>
      <c r="D10" s="54">
        <v>0</v>
      </c>
      <c r="E10" s="241">
        <f t="shared" si="0"/>
        <v>76063096</v>
      </c>
      <c r="F10" s="54">
        <v>0</v>
      </c>
      <c r="G10" s="54">
        <v>0</v>
      </c>
      <c r="H10" s="54">
        <f t="shared" si="1"/>
        <v>0</v>
      </c>
      <c r="I10" s="54">
        <v>0</v>
      </c>
      <c r="J10" s="54">
        <v>0</v>
      </c>
      <c r="K10" s="54">
        <f t="shared" ref="K10:L10" si="6">F10*I10</f>
        <v>0</v>
      </c>
      <c r="L10" s="54">
        <f t="shared" si="6"/>
        <v>0</v>
      </c>
      <c r="M10" s="54">
        <f t="shared" si="3"/>
        <v>0</v>
      </c>
      <c r="N10" s="54">
        <v>0</v>
      </c>
      <c r="O10" s="54">
        <v>0</v>
      </c>
      <c r="P10" s="54">
        <f t="shared" si="4"/>
        <v>0</v>
      </c>
      <c r="Q10" s="54"/>
      <c r="R10" s="54"/>
      <c r="S10" s="54"/>
      <c r="T10" s="54"/>
      <c r="U10" s="54"/>
      <c r="V10" s="54"/>
      <c r="W10" s="54"/>
      <c r="X10" s="54"/>
      <c r="Y10" s="54"/>
      <c r="Z10" s="54"/>
    </row>
    <row r="11" spans="1:26" x14ac:dyDescent="0.35">
      <c r="A11" s="54"/>
      <c r="B11" s="232" t="s">
        <v>229</v>
      </c>
      <c r="C11" s="271">
        <v>50044612</v>
      </c>
      <c r="D11" s="54">
        <v>0</v>
      </c>
      <c r="E11" s="241">
        <f t="shared" si="0"/>
        <v>50044612</v>
      </c>
      <c r="F11" s="54">
        <v>0</v>
      </c>
      <c r="G11" s="54">
        <v>0</v>
      </c>
      <c r="H11" s="54">
        <f t="shared" si="1"/>
        <v>0</v>
      </c>
      <c r="I11" s="54">
        <v>0</v>
      </c>
      <c r="J11" s="54">
        <v>0</v>
      </c>
      <c r="K11" s="54">
        <f t="shared" ref="K11:L11" si="7">F11*I11</f>
        <v>0</v>
      </c>
      <c r="L11" s="54">
        <f t="shared" si="7"/>
        <v>0</v>
      </c>
      <c r="M11" s="54">
        <f t="shared" si="3"/>
        <v>0</v>
      </c>
      <c r="N11" s="54">
        <v>0</v>
      </c>
      <c r="O11" s="54">
        <v>0</v>
      </c>
      <c r="P11" s="54">
        <f t="shared" si="4"/>
        <v>0</v>
      </c>
      <c r="Q11" s="54"/>
      <c r="R11" s="54"/>
      <c r="S11" s="54"/>
      <c r="T11" s="54"/>
      <c r="U11" s="54"/>
      <c r="V11" s="54"/>
      <c r="W11" s="54"/>
      <c r="X11" s="54"/>
      <c r="Y11" s="54"/>
      <c r="Z11" s="54"/>
    </row>
    <row r="12" spans="1:26" x14ac:dyDescent="0.35">
      <c r="A12" s="54"/>
      <c r="B12" s="232" t="s">
        <v>1888</v>
      </c>
      <c r="C12" s="271">
        <v>1259078</v>
      </c>
      <c r="D12" s="54">
        <v>0</v>
      </c>
      <c r="E12" s="241">
        <f t="shared" si="0"/>
        <v>1259078</v>
      </c>
      <c r="F12" s="54">
        <v>0</v>
      </c>
      <c r="G12" s="54">
        <v>0</v>
      </c>
      <c r="H12" s="54">
        <f t="shared" si="1"/>
        <v>0</v>
      </c>
      <c r="I12" s="54">
        <v>0</v>
      </c>
      <c r="J12" s="54">
        <v>0</v>
      </c>
      <c r="K12" s="54">
        <f t="shared" ref="K12:L12" si="8">F12*I12</f>
        <v>0</v>
      </c>
      <c r="L12" s="54">
        <f t="shared" si="8"/>
        <v>0</v>
      </c>
      <c r="M12" s="54">
        <f t="shared" si="3"/>
        <v>0</v>
      </c>
      <c r="N12" s="54">
        <v>0</v>
      </c>
      <c r="O12" s="54">
        <v>0</v>
      </c>
      <c r="P12" s="54">
        <f t="shared" si="4"/>
        <v>0</v>
      </c>
      <c r="Q12" s="54"/>
      <c r="R12" s="54"/>
      <c r="S12" s="54"/>
      <c r="T12" s="54"/>
      <c r="U12" s="54"/>
      <c r="V12" s="54"/>
      <c r="W12" s="54"/>
      <c r="X12" s="54"/>
      <c r="Y12" s="54"/>
      <c r="Z12" s="54"/>
    </row>
    <row r="13" spans="1:26" x14ac:dyDescent="0.35">
      <c r="A13" s="233"/>
      <c r="B13" s="233" t="s">
        <v>78</v>
      </c>
      <c r="C13" s="242">
        <f>SUM(C8:C12)</f>
        <v>168077569</v>
      </c>
      <c r="D13" s="233"/>
      <c r="E13" s="242">
        <f>SUM(E8:E12)</f>
        <v>168077569</v>
      </c>
      <c r="F13" s="233"/>
      <c r="G13" s="233"/>
      <c r="H13" s="233"/>
      <c r="I13" s="233"/>
      <c r="J13" s="233"/>
      <c r="K13" s="233"/>
      <c r="L13" s="233"/>
      <c r="M13" s="233"/>
      <c r="N13" s="233"/>
      <c r="O13" s="233"/>
      <c r="P13" s="233"/>
      <c r="Q13" s="233"/>
      <c r="R13" s="233"/>
      <c r="S13" s="233"/>
      <c r="T13" s="233"/>
      <c r="U13" s="233"/>
      <c r="V13" s="233"/>
      <c r="W13" s="233"/>
      <c r="X13" s="233"/>
      <c r="Y13" s="233"/>
      <c r="Z13" s="233"/>
    </row>
    <row r="14" spans="1:26" x14ac:dyDescent="0.35">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row>
    <row r="15" spans="1:26" x14ac:dyDescent="0.35">
      <c r="A15" s="54"/>
      <c r="B15" s="424" t="s">
        <v>1882</v>
      </c>
      <c r="C15" s="299"/>
      <c r="D15" s="299"/>
      <c r="E15" s="299"/>
      <c r="F15" s="299"/>
      <c r="G15" s="299"/>
      <c r="H15" s="299"/>
      <c r="I15" s="300"/>
      <c r="J15" s="54"/>
      <c r="K15" s="54"/>
      <c r="L15" s="54"/>
      <c r="M15" s="54"/>
      <c r="N15" s="54"/>
      <c r="O15" s="54"/>
      <c r="P15" s="54"/>
      <c r="Q15" s="54"/>
      <c r="R15" s="54"/>
      <c r="S15" s="54"/>
      <c r="T15" s="54"/>
      <c r="U15" s="54"/>
      <c r="V15" s="54"/>
      <c r="W15" s="54"/>
      <c r="X15" s="54"/>
      <c r="Y15" s="54"/>
      <c r="Z15" s="54"/>
    </row>
    <row r="16" spans="1:26" x14ac:dyDescent="0.35">
      <c r="A16" s="54"/>
      <c r="B16" s="424" t="s">
        <v>1883</v>
      </c>
      <c r="C16" s="299"/>
      <c r="D16" s="299"/>
      <c r="E16" s="299"/>
      <c r="F16" s="299"/>
      <c r="G16" s="299"/>
      <c r="H16" s="300"/>
      <c r="I16" s="54"/>
      <c r="J16" s="54"/>
      <c r="K16" s="54"/>
      <c r="L16" s="54"/>
      <c r="M16" s="54"/>
      <c r="N16" s="54"/>
      <c r="O16" s="54"/>
      <c r="P16" s="54"/>
      <c r="Q16" s="54"/>
      <c r="R16" s="54"/>
      <c r="S16" s="54"/>
      <c r="T16" s="54"/>
      <c r="U16" s="54"/>
      <c r="V16" s="54"/>
      <c r="W16" s="54"/>
      <c r="X16" s="54"/>
      <c r="Y16" s="54"/>
      <c r="Z16" s="54"/>
    </row>
    <row r="17" spans="1:26" x14ac:dyDescent="0.35">
      <c r="A17" s="54"/>
      <c r="B17" s="54"/>
      <c r="C17" s="54"/>
      <c r="D17" s="54"/>
      <c r="E17" s="54"/>
      <c r="F17" s="54"/>
      <c r="G17" s="54"/>
      <c r="H17" s="54"/>
      <c r="I17" s="54"/>
      <c r="J17" s="54"/>
      <c r="K17" s="54"/>
      <c r="L17" s="54"/>
      <c r="M17" s="54"/>
      <c r="N17" s="54"/>
      <c r="O17" s="54"/>
      <c r="P17" s="54"/>
      <c r="Q17" s="54"/>
      <c r="R17" s="54"/>
      <c r="S17" s="54"/>
      <c r="T17" s="54"/>
      <c r="U17" s="54"/>
      <c r="V17" s="54"/>
      <c r="W17" s="54"/>
      <c r="X17" s="54"/>
      <c r="Y17" s="54"/>
      <c r="Z17" s="54"/>
    </row>
    <row r="18" spans="1:26" x14ac:dyDescent="0.35">
      <c r="A18" s="54"/>
      <c r="B18" s="425" t="s">
        <v>1884</v>
      </c>
      <c r="C18" s="299"/>
      <c r="D18" s="299"/>
      <c r="E18" s="299"/>
      <c r="F18" s="299"/>
      <c r="G18" s="299"/>
      <c r="H18" s="299"/>
      <c r="I18" s="299"/>
      <c r="J18" s="299"/>
      <c r="K18" s="299"/>
      <c r="L18" s="299"/>
      <c r="M18" s="299"/>
      <c r="N18" s="299"/>
      <c r="O18" s="299"/>
      <c r="P18" s="300"/>
      <c r="Q18" s="54"/>
      <c r="R18" s="54"/>
      <c r="S18" s="54"/>
      <c r="T18" s="54"/>
      <c r="U18" s="54"/>
      <c r="V18" s="54"/>
      <c r="W18" s="54"/>
      <c r="X18" s="54"/>
      <c r="Y18" s="54"/>
      <c r="Z18" s="54"/>
    </row>
    <row r="19" spans="1:26" x14ac:dyDescent="0.35">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26" x14ac:dyDescent="0.35">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row>
    <row r="21" spans="1:26" x14ac:dyDescent="0.35">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row>
    <row r="22" spans="1:26" x14ac:dyDescent="0.35">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row>
    <row r="23" spans="1:26" x14ac:dyDescent="0.35">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x14ac:dyDescent="0.35">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x14ac:dyDescent="0.35">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x14ac:dyDescent="0.35">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x14ac:dyDescent="0.35">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x14ac:dyDescent="0.35">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row>
    <row r="29" spans="1:26" x14ac:dyDescent="0.35">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row>
    <row r="30" spans="1:26" x14ac:dyDescent="0.35">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row>
    <row r="31" spans="1:26" x14ac:dyDescent="0.35">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row>
    <row r="32" spans="1:26" x14ac:dyDescent="0.35">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x14ac:dyDescent="0.35">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x14ac:dyDescent="0.35">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x14ac:dyDescent="0.35">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x14ac:dyDescent="0.35">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x14ac:dyDescent="0.35">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x14ac:dyDescent="0.35">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x14ac:dyDescent="0.35">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x14ac:dyDescent="0.35">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x14ac:dyDescent="0.35">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x14ac:dyDescent="0.35">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x14ac:dyDescent="0.35">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x14ac:dyDescent="0.35">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x14ac:dyDescent="0.35">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x14ac:dyDescent="0.35">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x14ac:dyDescent="0.35">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x14ac:dyDescent="0.35">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x14ac:dyDescent="0.35">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x14ac:dyDescent="0.35">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x14ac:dyDescent="0.35">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x14ac:dyDescent="0.35">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x14ac:dyDescent="0.35">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x14ac:dyDescent="0.35">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x14ac:dyDescent="0.35">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x14ac:dyDescent="0.35">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x14ac:dyDescent="0.35">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x14ac:dyDescent="0.35">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x14ac:dyDescent="0.35">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x14ac:dyDescent="0.35">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x14ac:dyDescent="0.35">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x14ac:dyDescent="0.35">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x14ac:dyDescent="0.35">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x14ac:dyDescent="0.35">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x14ac:dyDescent="0.35">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x14ac:dyDescent="0.35">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x14ac:dyDescent="0.35">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x14ac:dyDescent="0.35">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x14ac:dyDescent="0.35">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x14ac:dyDescent="0.35">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x14ac:dyDescent="0.35">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x14ac:dyDescent="0.35">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x14ac:dyDescent="0.35">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x14ac:dyDescent="0.35">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x14ac:dyDescent="0.35">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x14ac:dyDescent="0.35">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x14ac:dyDescent="0.35">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x14ac:dyDescent="0.35">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x14ac:dyDescent="0.35">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x14ac:dyDescent="0.35">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x14ac:dyDescent="0.35">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x14ac:dyDescent="0.35">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x14ac:dyDescent="0.35">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x14ac:dyDescent="0.35">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x14ac:dyDescent="0.35">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x14ac:dyDescent="0.35">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x14ac:dyDescent="0.35">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x14ac:dyDescent="0.35">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x14ac:dyDescent="0.35">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x14ac:dyDescent="0.35">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x14ac:dyDescent="0.35">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x14ac:dyDescent="0.35">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x14ac:dyDescent="0.35">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x14ac:dyDescent="0.35">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x14ac:dyDescent="0.35">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x14ac:dyDescent="0.35">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x14ac:dyDescent="0.35">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x14ac:dyDescent="0.35">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x14ac:dyDescent="0.35">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x14ac:dyDescent="0.35">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x14ac:dyDescent="0.35">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x14ac:dyDescent="0.35">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x14ac:dyDescent="0.35">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x14ac:dyDescent="0.35">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x14ac:dyDescent="0.35">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x14ac:dyDescent="0.35">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x14ac:dyDescent="0.35">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x14ac:dyDescent="0.35">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x14ac:dyDescent="0.35">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x14ac:dyDescent="0.35">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x14ac:dyDescent="0.35">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x14ac:dyDescent="0.35">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x14ac:dyDescent="0.35">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x14ac:dyDescent="0.35">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x14ac:dyDescent="0.35">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x14ac:dyDescent="0.35">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x14ac:dyDescent="0.35">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x14ac:dyDescent="0.35">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x14ac:dyDescent="0.35">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x14ac:dyDescent="0.35">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x14ac:dyDescent="0.35">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x14ac:dyDescent="0.35">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x14ac:dyDescent="0.35">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x14ac:dyDescent="0.35">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x14ac:dyDescent="0.35">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x14ac:dyDescent="0.35">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x14ac:dyDescent="0.35">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x14ac:dyDescent="0.35">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x14ac:dyDescent="0.35">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x14ac:dyDescent="0.35">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x14ac:dyDescent="0.35">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x14ac:dyDescent="0.35">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x14ac:dyDescent="0.35">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x14ac:dyDescent="0.35">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x14ac:dyDescent="0.35">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x14ac:dyDescent="0.35">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x14ac:dyDescent="0.35">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x14ac:dyDescent="0.35">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x14ac:dyDescent="0.35">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x14ac:dyDescent="0.35">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x14ac:dyDescent="0.35">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x14ac:dyDescent="0.35">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x14ac:dyDescent="0.35">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x14ac:dyDescent="0.35">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x14ac:dyDescent="0.35">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x14ac:dyDescent="0.35">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x14ac:dyDescent="0.35">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x14ac:dyDescent="0.35">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x14ac:dyDescent="0.35">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x14ac:dyDescent="0.35">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x14ac:dyDescent="0.35">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x14ac:dyDescent="0.3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x14ac:dyDescent="0.35">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x14ac:dyDescent="0.35">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x14ac:dyDescent="0.35">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x14ac:dyDescent="0.35">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x14ac:dyDescent="0.35">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x14ac:dyDescent="0.35">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x14ac:dyDescent="0.35">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x14ac:dyDescent="0.35">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x14ac:dyDescent="0.35">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x14ac:dyDescent="0.35">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x14ac:dyDescent="0.35">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x14ac:dyDescent="0.35">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x14ac:dyDescent="0.35">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x14ac:dyDescent="0.35">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x14ac:dyDescent="0.35">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x14ac:dyDescent="0.35">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x14ac:dyDescent="0.35">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x14ac:dyDescent="0.35">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x14ac:dyDescent="0.35">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x14ac:dyDescent="0.35">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x14ac:dyDescent="0.35">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x14ac:dyDescent="0.35">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x14ac:dyDescent="0.35">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x14ac:dyDescent="0.35">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x14ac:dyDescent="0.35">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x14ac:dyDescent="0.35">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x14ac:dyDescent="0.35">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x14ac:dyDescent="0.35">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x14ac:dyDescent="0.35">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x14ac:dyDescent="0.35">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x14ac:dyDescent="0.35">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x14ac:dyDescent="0.35">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x14ac:dyDescent="0.35">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x14ac:dyDescent="0.35">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x14ac:dyDescent="0.35">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x14ac:dyDescent="0.35">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x14ac:dyDescent="0.35">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x14ac:dyDescent="0.35">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x14ac:dyDescent="0.35">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x14ac:dyDescent="0.35">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x14ac:dyDescent="0.35">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x14ac:dyDescent="0.35">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x14ac:dyDescent="0.35">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x14ac:dyDescent="0.35">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x14ac:dyDescent="0.35">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x14ac:dyDescent="0.3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x14ac:dyDescent="0.35">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x14ac:dyDescent="0.35">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x14ac:dyDescent="0.35">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x14ac:dyDescent="0.35">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x14ac:dyDescent="0.3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x14ac:dyDescent="0.35">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x14ac:dyDescent="0.35">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x14ac:dyDescent="0.35">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x14ac:dyDescent="0.35">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x14ac:dyDescent="0.3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x14ac:dyDescent="0.35">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x14ac:dyDescent="0.35">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x14ac:dyDescent="0.35">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x14ac:dyDescent="0.35">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x14ac:dyDescent="0.3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x14ac:dyDescent="0.35">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x14ac:dyDescent="0.35">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x14ac:dyDescent="0.35">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x14ac:dyDescent="0.35">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x14ac:dyDescent="0.3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x14ac:dyDescent="0.35">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x14ac:dyDescent="0.35">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x14ac:dyDescent="0.35">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x14ac:dyDescent="0.35">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x14ac:dyDescent="0.35">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x14ac:dyDescent="0.35">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x14ac:dyDescent="0.35">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x14ac:dyDescent="0.35">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x14ac:dyDescent="0.35">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x14ac:dyDescent="0.35">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x14ac:dyDescent="0.35">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x14ac:dyDescent="0.35">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x14ac:dyDescent="0.35">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x14ac:dyDescent="0.35">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x14ac:dyDescent="0.35">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x14ac:dyDescent="0.35">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x14ac:dyDescent="0.35">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x14ac:dyDescent="0.35">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x14ac:dyDescent="0.35">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x14ac:dyDescent="0.35">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x14ac:dyDescent="0.35">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x14ac:dyDescent="0.35">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x14ac:dyDescent="0.35">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x14ac:dyDescent="0.35">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x14ac:dyDescent="0.35">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x14ac:dyDescent="0.35">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x14ac:dyDescent="0.35">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x14ac:dyDescent="0.35">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x14ac:dyDescent="0.35">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x14ac:dyDescent="0.35">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x14ac:dyDescent="0.35">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x14ac:dyDescent="0.35">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x14ac:dyDescent="0.35">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x14ac:dyDescent="0.35">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x14ac:dyDescent="0.35">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x14ac:dyDescent="0.35">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x14ac:dyDescent="0.35">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x14ac:dyDescent="0.35">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x14ac:dyDescent="0.35">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x14ac:dyDescent="0.35">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x14ac:dyDescent="0.35">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x14ac:dyDescent="0.35">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x14ac:dyDescent="0.35">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x14ac:dyDescent="0.35">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x14ac:dyDescent="0.35">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x14ac:dyDescent="0.35">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x14ac:dyDescent="0.35">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x14ac:dyDescent="0.35">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x14ac:dyDescent="0.35">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x14ac:dyDescent="0.35">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x14ac:dyDescent="0.35">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x14ac:dyDescent="0.35">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x14ac:dyDescent="0.35">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x14ac:dyDescent="0.35">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x14ac:dyDescent="0.35">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x14ac:dyDescent="0.35">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x14ac:dyDescent="0.35">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x14ac:dyDescent="0.35">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x14ac:dyDescent="0.35">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x14ac:dyDescent="0.35">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x14ac:dyDescent="0.35">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x14ac:dyDescent="0.35">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x14ac:dyDescent="0.35">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x14ac:dyDescent="0.35">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x14ac:dyDescent="0.35">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x14ac:dyDescent="0.35">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x14ac:dyDescent="0.35">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x14ac:dyDescent="0.35">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x14ac:dyDescent="0.35">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x14ac:dyDescent="0.35">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x14ac:dyDescent="0.35">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x14ac:dyDescent="0.35">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x14ac:dyDescent="0.35">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x14ac:dyDescent="0.35">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x14ac:dyDescent="0.35">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x14ac:dyDescent="0.35">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x14ac:dyDescent="0.35">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x14ac:dyDescent="0.35">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x14ac:dyDescent="0.35">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x14ac:dyDescent="0.35">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x14ac:dyDescent="0.35">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x14ac:dyDescent="0.35">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x14ac:dyDescent="0.35">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x14ac:dyDescent="0.35">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x14ac:dyDescent="0.35">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x14ac:dyDescent="0.35">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x14ac:dyDescent="0.35">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x14ac:dyDescent="0.35">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x14ac:dyDescent="0.35">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x14ac:dyDescent="0.35">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x14ac:dyDescent="0.35">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x14ac:dyDescent="0.35">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x14ac:dyDescent="0.35">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x14ac:dyDescent="0.35">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x14ac:dyDescent="0.35">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x14ac:dyDescent="0.35">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x14ac:dyDescent="0.35">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x14ac:dyDescent="0.35">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x14ac:dyDescent="0.35">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x14ac:dyDescent="0.35">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x14ac:dyDescent="0.35">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x14ac:dyDescent="0.35">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x14ac:dyDescent="0.35">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x14ac:dyDescent="0.35">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x14ac:dyDescent="0.35">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x14ac:dyDescent="0.35">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x14ac:dyDescent="0.35">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x14ac:dyDescent="0.35">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x14ac:dyDescent="0.35">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x14ac:dyDescent="0.35">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x14ac:dyDescent="0.35">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x14ac:dyDescent="0.35">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x14ac:dyDescent="0.35">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x14ac:dyDescent="0.35">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x14ac:dyDescent="0.35">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x14ac:dyDescent="0.35">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x14ac:dyDescent="0.35">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x14ac:dyDescent="0.35">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x14ac:dyDescent="0.35">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x14ac:dyDescent="0.35">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x14ac:dyDescent="0.35">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x14ac:dyDescent="0.35">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x14ac:dyDescent="0.35">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x14ac:dyDescent="0.35">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x14ac:dyDescent="0.35">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x14ac:dyDescent="0.35">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x14ac:dyDescent="0.35">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x14ac:dyDescent="0.35">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x14ac:dyDescent="0.35">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x14ac:dyDescent="0.35">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x14ac:dyDescent="0.35">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x14ac:dyDescent="0.35">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x14ac:dyDescent="0.35">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x14ac:dyDescent="0.35">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x14ac:dyDescent="0.35">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x14ac:dyDescent="0.35">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x14ac:dyDescent="0.35">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x14ac:dyDescent="0.35">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x14ac:dyDescent="0.35">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x14ac:dyDescent="0.35">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x14ac:dyDescent="0.35">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x14ac:dyDescent="0.35">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x14ac:dyDescent="0.35">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x14ac:dyDescent="0.35">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x14ac:dyDescent="0.35">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x14ac:dyDescent="0.35">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x14ac:dyDescent="0.35">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x14ac:dyDescent="0.35">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x14ac:dyDescent="0.35">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x14ac:dyDescent="0.35">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x14ac:dyDescent="0.35">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x14ac:dyDescent="0.35">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x14ac:dyDescent="0.35">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x14ac:dyDescent="0.35">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x14ac:dyDescent="0.35">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x14ac:dyDescent="0.35">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x14ac:dyDescent="0.35">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x14ac:dyDescent="0.35">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x14ac:dyDescent="0.35">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x14ac:dyDescent="0.35">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x14ac:dyDescent="0.35">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x14ac:dyDescent="0.35">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x14ac:dyDescent="0.35">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x14ac:dyDescent="0.35">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x14ac:dyDescent="0.35">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x14ac:dyDescent="0.35">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x14ac:dyDescent="0.35">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x14ac:dyDescent="0.35">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x14ac:dyDescent="0.35">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x14ac:dyDescent="0.35">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x14ac:dyDescent="0.35">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x14ac:dyDescent="0.35">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x14ac:dyDescent="0.35">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x14ac:dyDescent="0.35">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x14ac:dyDescent="0.35">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x14ac:dyDescent="0.35">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x14ac:dyDescent="0.35">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x14ac:dyDescent="0.35">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x14ac:dyDescent="0.35">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x14ac:dyDescent="0.35">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x14ac:dyDescent="0.35">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x14ac:dyDescent="0.35">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x14ac:dyDescent="0.35">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x14ac:dyDescent="0.35">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x14ac:dyDescent="0.35">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x14ac:dyDescent="0.35">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x14ac:dyDescent="0.35">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x14ac:dyDescent="0.35">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x14ac:dyDescent="0.35">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x14ac:dyDescent="0.35">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x14ac:dyDescent="0.35">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x14ac:dyDescent="0.35">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x14ac:dyDescent="0.35">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x14ac:dyDescent="0.35">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x14ac:dyDescent="0.35">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x14ac:dyDescent="0.35">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x14ac:dyDescent="0.35">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x14ac:dyDescent="0.35">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x14ac:dyDescent="0.35">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x14ac:dyDescent="0.35">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x14ac:dyDescent="0.35">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x14ac:dyDescent="0.35">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x14ac:dyDescent="0.35">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x14ac:dyDescent="0.35">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x14ac:dyDescent="0.35">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x14ac:dyDescent="0.35">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x14ac:dyDescent="0.35">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x14ac:dyDescent="0.35">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x14ac:dyDescent="0.35">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x14ac:dyDescent="0.35">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x14ac:dyDescent="0.35">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x14ac:dyDescent="0.35">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x14ac:dyDescent="0.35">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x14ac:dyDescent="0.35">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x14ac:dyDescent="0.35">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x14ac:dyDescent="0.35">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x14ac:dyDescent="0.35">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x14ac:dyDescent="0.35">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x14ac:dyDescent="0.35">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x14ac:dyDescent="0.35">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x14ac:dyDescent="0.35">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x14ac:dyDescent="0.35">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x14ac:dyDescent="0.35">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x14ac:dyDescent="0.35">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x14ac:dyDescent="0.35">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x14ac:dyDescent="0.35">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x14ac:dyDescent="0.35">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x14ac:dyDescent="0.35">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x14ac:dyDescent="0.35">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x14ac:dyDescent="0.35">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x14ac:dyDescent="0.35">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x14ac:dyDescent="0.35">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x14ac:dyDescent="0.35">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x14ac:dyDescent="0.35">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x14ac:dyDescent="0.35">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x14ac:dyDescent="0.35">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x14ac:dyDescent="0.35">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x14ac:dyDescent="0.35">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x14ac:dyDescent="0.35">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x14ac:dyDescent="0.35">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x14ac:dyDescent="0.35">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x14ac:dyDescent="0.35">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x14ac:dyDescent="0.35">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x14ac:dyDescent="0.35">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x14ac:dyDescent="0.35">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x14ac:dyDescent="0.35">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x14ac:dyDescent="0.35">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x14ac:dyDescent="0.35">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x14ac:dyDescent="0.35">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x14ac:dyDescent="0.35">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x14ac:dyDescent="0.35">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x14ac:dyDescent="0.35">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x14ac:dyDescent="0.35">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x14ac:dyDescent="0.35">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x14ac:dyDescent="0.35">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x14ac:dyDescent="0.35">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x14ac:dyDescent="0.35">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x14ac:dyDescent="0.35">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x14ac:dyDescent="0.35">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x14ac:dyDescent="0.35">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x14ac:dyDescent="0.35">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x14ac:dyDescent="0.35">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x14ac:dyDescent="0.35">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x14ac:dyDescent="0.35">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x14ac:dyDescent="0.35">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x14ac:dyDescent="0.35">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x14ac:dyDescent="0.35">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x14ac:dyDescent="0.35">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x14ac:dyDescent="0.35">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x14ac:dyDescent="0.35">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x14ac:dyDescent="0.35">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x14ac:dyDescent="0.35">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x14ac:dyDescent="0.35">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x14ac:dyDescent="0.35">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x14ac:dyDescent="0.35">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x14ac:dyDescent="0.35">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x14ac:dyDescent="0.35">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x14ac:dyDescent="0.35">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x14ac:dyDescent="0.35">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x14ac:dyDescent="0.35">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x14ac:dyDescent="0.35">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x14ac:dyDescent="0.35">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x14ac:dyDescent="0.35">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x14ac:dyDescent="0.35">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x14ac:dyDescent="0.35">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x14ac:dyDescent="0.35">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x14ac:dyDescent="0.35">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x14ac:dyDescent="0.35">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x14ac:dyDescent="0.35">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x14ac:dyDescent="0.35">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x14ac:dyDescent="0.35">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x14ac:dyDescent="0.35">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x14ac:dyDescent="0.35">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x14ac:dyDescent="0.35">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x14ac:dyDescent="0.35">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x14ac:dyDescent="0.35">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x14ac:dyDescent="0.35">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x14ac:dyDescent="0.35">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x14ac:dyDescent="0.35">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x14ac:dyDescent="0.35">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x14ac:dyDescent="0.35">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x14ac:dyDescent="0.35">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x14ac:dyDescent="0.35">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x14ac:dyDescent="0.35">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x14ac:dyDescent="0.35">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x14ac:dyDescent="0.35">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x14ac:dyDescent="0.35">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x14ac:dyDescent="0.35">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x14ac:dyDescent="0.35">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x14ac:dyDescent="0.35">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x14ac:dyDescent="0.35">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x14ac:dyDescent="0.35">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x14ac:dyDescent="0.35">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x14ac:dyDescent="0.35">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x14ac:dyDescent="0.35">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x14ac:dyDescent="0.35">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x14ac:dyDescent="0.35">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x14ac:dyDescent="0.35">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x14ac:dyDescent="0.35">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x14ac:dyDescent="0.35">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x14ac:dyDescent="0.35">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x14ac:dyDescent="0.35">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x14ac:dyDescent="0.35">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x14ac:dyDescent="0.35">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x14ac:dyDescent="0.35">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x14ac:dyDescent="0.35">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x14ac:dyDescent="0.35">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x14ac:dyDescent="0.35">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x14ac:dyDescent="0.35">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x14ac:dyDescent="0.35">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x14ac:dyDescent="0.35">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x14ac:dyDescent="0.35">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x14ac:dyDescent="0.35">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x14ac:dyDescent="0.35">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x14ac:dyDescent="0.35">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x14ac:dyDescent="0.35">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x14ac:dyDescent="0.35">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x14ac:dyDescent="0.35">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x14ac:dyDescent="0.35">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x14ac:dyDescent="0.35">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x14ac:dyDescent="0.35">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x14ac:dyDescent="0.35">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x14ac:dyDescent="0.35">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x14ac:dyDescent="0.35">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x14ac:dyDescent="0.35">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x14ac:dyDescent="0.35">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x14ac:dyDescent="0.35">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x14ac:dyDescent="0.35">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x14ac:dyDescent="0.35">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x14ac:dyDescent="0.35">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x14ac:dyDescent="0.35">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x14ac:dyDescent="0.35">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x14ac:dyDescent="0.35">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x14ac:dyDescent="0.35">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x14ac:dyDescent="0.35">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x14ac:dyDescent="0.35">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x14ac:dyDescent="0.35">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x14ac:dyDescent="0.35">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x14ac:dyDescent="0.35">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x14ac:dyDescent="0.35">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x14ac:dyDescent="0.35">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x14ac:dyDescent="0.35">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x14ac:dyDescent="0.35">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x14ac:dyDescent="0.35">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x14ac:dyDescent="0.35">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x14ac:dyDescent="0.35">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x14ac:dyDescent="0.35">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x14ac:dyDescent="0.35">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x14ac:dyDescent="0.35">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x14ac:dyDescent="0.35">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x14ac:dyDescent="0.35">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x14ac:dyDescent="0.35">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x14ac:dyDescent="0.35">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x14ac:dyDescent="0.35">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x14ac:dyDescent="0.35">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x14ac:dyDescent="0.35">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x14ac:dyDescent="0.35">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x14ac:dyDescent="0.35">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x14ac:dyDescent="0.35">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x14ac:dyDescent="0.35">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x14ac:dyDescent="0.35">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x14ac:dyDescent="0.35">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x14ac:dyDescent="0.35">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x14ac:dyDescent="0.35">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x14ac:dyDescent="0.35">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x14ac:dyDescent="0.35">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x14ac:dyDescent="0.35">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x14ac:dyDescent="0.35">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x14ac:dyDescent="0.35">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x14ac:dyDescent="0.35">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x14ac:dyDescent="0.35">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x14ac:dyDescent="0.35">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x14ac:dyDescent="0.35">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x14ac:dyDescent="0.35">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x14ac:dyDescent="0.35">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x14ac:dyDescent="0.35">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x14ac:dyDescent="0.35">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x14ac:dyDescent="0.35">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x14ac:dyDescent="0.35">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x14ac:dyDescent="0.35">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x14ac:dyDescent="0.35">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x14ac:dyDescent="0.35">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x14ac:dyDescent="0.35">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x14ac:dyDescent="0.35">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x14ac:dyDescent="0.35">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x14ac:dyDescent="0.35">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x14ac:dyDescent="0.35">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x14ac:dyDescent="0.35">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x14ac:dyDescent="0.35">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x14ac:dyDescent="0.35">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x14ac:dyDescent="0.35">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x14ac:dyDescent="0.35">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x14ac:dyDescent="0.35">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x14ac:dyDescent="0.35">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x14ac:dyDescent="0.35">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x14ac:dyDescent="0.35">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x14ac:dyDescent="0.35">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x14ac:dyDescent="0.35">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x14ac:dyDescent="0.35">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x14ac:dyDescent="0.35">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x14ac:dyDescent="0.35">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x14ac:dyDescent="0.35">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x14ac:dyDescent="0.35">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x14ac:dyDescent="0.35">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x14ac:dyDescent="0.35">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x14ac:dyDescent="0.35">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x14ac:dyDescent="0.35">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x14ac:dyDescent="0.35">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x14ac:dyDescent="0.35">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x14ac:dyDescent="0.35">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x14ac:dyDescent="0.35">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x14ac:dyDescent="0.35">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x14ac:dyDescent="0.35">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x14ac:dyDescent="0.35">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x14ac:dyDescent="0.35">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x14ac:dyDescent="0.35">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x14ac:dyDescent="0.35">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x14ac:dyDescent="0.35">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x14ac:dyDescent="0.35">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x14ac:dyDescent="0.35">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x14ac:dyDescent="0.35">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x14ac:dyDescent="0.35">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x14ac:dyDescent="0.35">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x14ac:dyDescent="0.35">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x14ac:dyDescent="0.35">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x14ac:dyDescent="0.35">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x14ac:dyDescent="0.35">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x14ac:dyDescent="0.35">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x14ac:dyDescent="0.35">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x14ac:dyDescent="0.35">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x14ac:dyDescent="0.35">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x14ac:dyDescent="0.35">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x14ac:dyDescent="0.35">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x14ac:dyDescent="0.35">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x14ac:dyDescent="0.35">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x14ac:dyDescent="0.35">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x14ac:dyDescent="0.35">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x14ac:dyDescent="0.35">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x14ac:dyDescent="0.35">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x14ac:dyDescent="0.35">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x14ac:dyDescent="0.35">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x14ac:dyDescent="0.35">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x14ac:dyDescent="0.35">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x14ac:dyDescent="0.35">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x14ac:dyDescent="0.35">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x14ac:dyDescent="0.35">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x14ac:dyDescent="0.35">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x14ac:dyDescent="0.35">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x14ac:dyDescent="0.35">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x14ac:dyDescent="0.35">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x14ac:dyDescent="0.35">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x14ac:dyDescent="0.35">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x14ac:dyDescent="0.35">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x14ac:dyDescent="0.35">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x14ac:dyDescent="0.35">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x14ac:dyDescent="0.35">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x14ac:dyDescent="0.35">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x14ac:dyDescent="0.35">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x14ac:dyDescent="0.35">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x14ac:dyDescent="0.35">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x14ac:dyDescent="0.35">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x14ac:dyDescent="0.35">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x14ac:dyDescent="0.35">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x14ac:dyDescent="0.35">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x14ac:dyDescent="0.35">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x14ac:dyDescent="0.35">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x14ac:dyDescent="0.35">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x14ac:dyDescent="0.35">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x14ac:dyDescent="0.35">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x14ac:dyDescent="0.35">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x14ac:dyDescent="0.35">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x14ac:dyDescent="0.35">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x14ac:dyDescent="0.35">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x14ac:dyDescent="0.35">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x14ac:dyDescent="0.35">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x14ac:dyDescent="0.35">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x14ac:dyDescent="0.35">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x14ac:dyDescent="0.35">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x14ac:dyDescent="0.35">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x14ac:dyDescent="0.35">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x14ac:dyDescent="0.35">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x14ac:dyDescent="0.35">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x14ac:dyDescent="0.35">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x14ac:dyDescent="0.35">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x14ac:dyDescent="0.35">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x14ac:dyDescent="0.35">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x14ac:dyDescent="0.35">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x14ac:dyDescent="0.35">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x14ac:dyDescent="0.35">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x14ac:dyDescent="0.35">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x14ac:dyDescent="0.35">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x14ac:dyDescent="0.35">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x14ac:dyDescent="0.35">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x14ac:dyDescent="0.35">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x14ac:dyDescent="0.35">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x14ac:dyDescent="0.35">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x14ac:dyDescent="0.35">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x14ac:dyDescent="0.35">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x14ac:dyDescent="0.35">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x14ac:dyDescent="0.35">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x14ac:dyDescent="0.35">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x14ac:dyDescent="0.35">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x14ac:dyDescent="0.35">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x14ac:dyDescent="0.35">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x14ac:dyDescent="0.35">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x14ac:dyDescent="0.35">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x14ac:dyDescent="0.35">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x14ac:dyDescent="0.35">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x14ac:dyDescent="0.35">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x14ac:dyDescent="0.35">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x14ac:dyDescent="0.35">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x14ac:dyDescent="0.35">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x14ac:dyDescent="0.35">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x14ac:dyDescent="0.35">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x14ac:dyDescent="0.35">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x14ac:dyDescent="0.35">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x14ac:dyDescent="0.35">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x14ac:dyDescent="0.35">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x14ac:dyDescent="0.35">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x14ac:dyDescent="0.35">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x14ac:dyDescent="0.35">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x14ac:dyDescent="0.35">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x14ac:dyDescent="0.35">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x14ac:dyDescent="0.35">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x14ac:dyDescent="0.35">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x14ac:dyDescent="0.35">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x14ac:dyDescent="0.35">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x14ac:dyDescent="0.35">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x14ac:dyDescent="0.35">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x14ac:dyDescent="0.35">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x14ac:dyDescent="0.35">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x14ac:dyDescent="0.35">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x14ac:dyDescent="0.35">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x14ac:dyDescent="0.35">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x14ac:dyDescent="0.35">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x14ac:dyDescent="0.35">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x14ac:dyDescent="0.35">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x14ac:dyDescent="0.35">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x14ac:dyDescent="0.35">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x14ac:dyDescent="0.35">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x14ac:dyDescent="0.35">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x14ac:dyDescent="0.35">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x14ac:dyDescent="0.35">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x14ac:dyDescent="0.35">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spans="1:26" x14ac:dyDescent="0.35">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spans="1:26" x14ac:dyDescent="0.35">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spans="1:26" x14ac:dyDescent="0.35">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spans="1:26" x14ac:dyDescent="0.35">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spans="1:26" x14ac:dyDescent="0.35">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spans="1:26" x14ac:dyDescent="0.35">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spans="1:26" x14ac:dyDescent="0.35">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spans="1:26" x14ac:dyDescent="0.35">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spans="1:26" x14ac:dyDescent="0.35">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spans="1:26" x14ac:dyDescent="0.35">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spans="1:26" x14ac:dyDescent="0.35">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spans="1:26" x14ac:dyDescent="0.35">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spans="1:26" x14ac:dyDescent="0.35">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spans="1:26" x14ac:dyDescent="0.35">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spans="1:26" x14ac:dyDescent="0.35">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spans="1:26" x14ac:dyDescent="0.35">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spans="1:26" x14ac:dyDescent="0.35">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spans="1:26" x14ac:dyDescent="0.35">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spans="1:26" x14ac:dyDescent="0.35">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spans="1:26" x14ac:dyDescent="0.35">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spans="1:26" x14ac:dyDescent="0.35">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spans="1:26" x14ac:dyDescent="0.35">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spans="1:26" x14ac:dyDescent="0.35">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spans="1:26" x14ac:dyDescent="0.35">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spans="1:26" x14ac:dyDescent="0.35">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spans="1:26" x14ac:dyDescent="0.35">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spans="1:26" x14ac:dyDescent="0.35">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spans="1:26" x14ac:dyDescent="0.35">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spans="1:26" x14ac:dyDescent="0.35">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spans="1:26" x14ac:dyDescent="0.35">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spans="1:26" x14ac:dyDescent="0.35">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spans="1:26" x14ac:dyDescent="0.35">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spans="1:26" x14ac:dyDescent="0.35">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spans="1:26" x14ac:dyDescent="0.35">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spans="1:26" x14ac:dyDescent="0.35">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spans="1:26" x14ac:dyDescent="0.35">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spans="1:26" x14ac:dyDescent="0.35">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spans="1:26" x14ac:dyDescent="0.35">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spans="1:26" x14ac:dyDescent="0.35">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spans="1:26" x14ac:dyDescent="0.35">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spans="1:26" x14ac:dyDescent="0.35">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spans="1:26" x14ac:dyDescent="0.35">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spans="1:26" x14ac:dyDescent="0.35">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spans="1:26" x14ac:dyDescent="0.35">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spans="1:26" x14ac:dyDescent="0.35">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spans="1:26" x14ac:dyDescent="0.35">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spans="1:26" x14ac:dyDescent="0.35">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spans="1:26" x14ac:dyDescent="0.35">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spans="1:26" x14ac:dyDescent="0.35">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spans="1:26" x14ac:dyDescent="0.35">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spans="1:26" x14ac:dyDescent="0.35">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spans="1:26" x14ac:dyDescent="0.35">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spans="1:26" x14ac:dyDescent="0.35">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spans="1:26" x14ac:dyDescent="0.35">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spans="1:26" x14ac:dyDescent="0.35">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spans="1:26" x14ac:dyDescent="0.35">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spans="1:26" x14ac:dyDescent="0.35">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spans="1:26" x14ac:dyDescent="0.35">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spans="1:26" x14ac:dyDescent="0.35">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spans="1:26" x14ac:dyDescent="0.35">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spans="1:26" x14ac:dyDescent="0.35">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spans="1:26" x14ac:dyDescent="0.35">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spans="1:26" x14ac:dyDescent="0.35">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spans="1:26" x14ac:dyDescent="0.35">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spans="1:26" x14ac:dyDescent="0.35">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spans="1:26" x14ac:dyDescent="0.35">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spans="1:26" x14ac:dyDescent="0.35">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spans="1:26" x14ac:dyDescent="0.35">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spans="1:26" x14ac:dyDescent="0.35">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spans="1:26" x14ac:dyDescent="0.35">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spans="1:26" x14ac:dyDescent="0.35">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spans="1:26" x14ac:dyDescent="0.35">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spans="1:26" x14ac:dyDescent="0.35">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spans="1:26" x14ac:dyDescent="0.35">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spans="1:26" x14ac:dyDescent="0.35">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spans="1:26" x14ac:dyDescent="0.35">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spans="1:26" x14ac:dyDescent="0.35">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spans="1:26" x14ac:dyDescent="0.35">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spans="1:26" x14ac:dyDescent="0.35">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spans="1:26" x14ac:dyDescent="0.35">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spans="1:26" x14ac:dyDescent="0.35">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spans="1:26" x14ac:dyDescent="0.35">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spans="1:26" x14ac:dyDescent="0.35">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spans="1:26" x14ac:dyDescent="0.35">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spans="1:26" x14ac:dyDescent="0.35">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spans="1:26" x14ac:dyDescent="0.35">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spans="1:26" x14ac:dyDescent="0.35">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spans="1:26" x14ac:dyDescent="0.35">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spans="1:26" x14ac:dyDescent="0.35">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spans="1:26" x14ac:dyDescent="0.35">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spans="1:26" x14ac:dyDescent="0.35">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spans="1:26" x14ac:dyDescent="0.35">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spans="1:26" x14ac:dyDescent="0.35">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spans="1:26" x14ac:dyDescent="0.35">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spans="1:26" x14ac:dyDescent="0.35">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spans="1:26" x14ac:dyDescent="0.35">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spans="1:26" x14ac:dyDescent="0.35">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spans="1:26" x14ac:dyDescent="0.35">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spans="1:26" x14ac:dyDescent="0.35">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spans="1:26" x14ac:dyDescent="0.35">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spans="1:26" x14ac:dyDescent="0.35">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spans="1:26" x14ac:dyDescent="0.35">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spans="1:26" x14ac:dyDescent="0.35">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spans="1:26" x14ac:dyDescent="0.35">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spans="1:26" x14ac:dyDescent="0.35">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spans="1:26" x14ac:dyDescent="0.35">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spans="1:26" x14ac:dyDescent="0.35">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spans="1:26" x14ac:dyDescent="0.35">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spans="1:26" x14ac:dyDescent="0.35">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spans="1:26" x14ac:dyDescent="0.35">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spans="1:26" x14ac:dyDescent="0.35">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spans="1:26" x14ac:dyDescent="0.35">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spans="1:26" x14ac:dyDescent="0.35">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spans="1:26" x14ac:dyDescent="0.35">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spans="1:26" x14ac:dyDescent="0.35">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spans="1:26" x14ac:dyDescent="0.35">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spans="1:26" x14ac:dyDescent="0.35">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spans="1:26" x14ac:dyDescent="0.35">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spans="1:26" x14ac:dyDescent="0.35">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spans="1:26" x14ac:dyDescent="0.35">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spans="1:26" x14ac:dyDescent="0.35">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spans="1:26" x14ac:dyDescent="0.35">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spans="1:26" x14ac:dyDescent="0.35">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spans="1:26" x14ac:dyDescent="0.35">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spans="1:26" x14ac:dyDescent="0.35">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spans="1:26" x14ac:dyDescent="0.35">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spans="1:26" x14ac:dyDescent="0.35">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spans="1:26" x14ac:dyDescent="0.35">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spans="1:26" x14ac:dyDescent="0.35">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spans="1:26" x14ac:dyDescent="0.35">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spans="1:26" x14ac:dyDescent="0.35">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spans="1:26" x14ac:dyDescent="0.35">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spans="1:26" x14ac:dyDescent="0.35">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spans="1:26" x14ac:dyDescent="0.35">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spans="1:26" x14ac:dyDescent="0.35">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spans="1:26" x14ac:dyDescent="0.35">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spans="1:26" x14ac:dyDescent="0.35">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spans="1:26" x14ac:dyDescent="0.35">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spans="1:26" x14ac:dyDescent="0.35">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spans="1:26" x14ac:dyDescent="0.35">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spans="1:26" x14ac:dyDescent="0.35">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spans="1:26" x14ac:dyDescent="0.35">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spans="1:26" x14ac:dyDescent="0.35">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spans="1:26" x14ac:dyDescent="0.35">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spans="1:26" x14ac:dyDescent="0.35">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spans="1:26" x14ac:dyDescent="0.35">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spans="1:26" x14ac:dyDescent="0.35">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spans="1:26" x14ac:dyDescent="0.35">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spans="1:26" x14ac:dyDescent="0.35">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spans="1:26" x14ac:dyDescent="0.35">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spans="1:26" x14ac:dyDescent="0.35">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spans="1:26" x14ac:dyDescent="0.35">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spans="1:26" x14ac:dyDescent="0.35">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spans="1:26" x14ac:dyDescent="0.35">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spans="1:26" x14ac:dyDescent="0.35">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spans="1:26" x14ac:dyDescent="0.35">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spans="1:26" x14ac:dyDescent="0.35">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spans="1:26" x14ac:dyDescent="0.35">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spans="1:26" x14ac:dyDescent="0.35">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spans="1:26" x14ac:dyDescent="0.35">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spans="1:26" x14ac:dyDescent="0.35">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spans="1:26" x14ac:dyDescent="0.35">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spans="1:26" x14ac:dyDescent="0.35">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spans="1:26" x14ac:dyDescent="0.35">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spans="1:26" x14ac:dyDescent="0.35">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spans="1:26" x14ac:dyDescent="0.35">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spans="1:26" x14ac:dyDescent="0.35">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spans="1:26" x14ac:dyDescent="0.35">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spans="1:26" x14ac:dyDescent="0.35">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spans="1:26" x14ac:dyDescent="0.35">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spans="1:26" x14ac:dyDescent="0.35">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spans="1:26" x14ac:dyDescent="0.35">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spans="1:26" x14ac:dyDescent="0.35">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spans="1:26" x14ac:dyDescent="0.35">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spans="1:26" x14ac:dyDescent="0.35">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spans="1:26" x14ac:dyDescent="0.35">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spans="1:26" x14ac:dyDescent="0.35">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spans="1:26" x14ac:dyDescent="0.35">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spans="1:26" x14ac:dyDescent="0.35">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spans="1:26" x14ac:dyDescent="0.35">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spans="1:26" x14ac:dyDescent="0.35">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spans="1:26" x14ac:dyDescent="0.35">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spans="1:26" x14ac:dyDescent="0.35">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spans="1:26" x14ac:dyDescent="0.35">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spans="1:26" x14ac:dyDescent="0.35">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spans="1:26" x14ac:dyDescent="0.35">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spans="1:26" x14ac:dyDescent="0.35">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spans="1:26" x14ac:dyDescent="0.35">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spans="1:26" x14ac:dyDescent="0.35">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spans="1:26" x14ac:dyDescent="0.35">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spans="1:26" x14ac:dyDescent="0.35">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spans="1:26" x14ac:dyDescent="0.35">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spans="1:26" x14ac:dyDescent="0.35">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spans="1:26" x14ac:dyDescent="0.35">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spans="1:26" x14ac:dyDescent="0.35">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spans="1:26" x14ac:dyDescent="0.35">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spans="1:26" x14ac:dyDescent="0.35">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spans="1:26" x14ac:dyDescent="0.35">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spans="1:26" x14ac:dyDescent="0.35">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spans="1:26" x14ac:dyDescent="0.35">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spans="1:26" x14ac:dyDescent="0.35">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spans="1:26" x14ac:dyDescent="0.35">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spans="1:26" x14ac:dyDescent="0.35">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spans="1:26" x14ac:dyDescent="0.35">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spans="1:26" x14ac:dyDescent="0.35">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spans="1:26" x14ac:dyDescent="0.35">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spans="1:26" x14ac:dyDescent="0.35">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spans="1:26" x14ac:dyDescent="0.35">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spans="1:26" x14ac:dyDescent="0.35">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spans="1:26" x14ac:dyDescent="0.35">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spans="1:26" x14ac:dyDescent="0.35">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spans="1:26" x14ac:dyDescent="0.35">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spans="1:26" x14ac:dyDescent="0.35">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spans="1:26" x14ac:dyDescent="0.35">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spans="1:26" x14ac:dyDescent="0.35">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spans="1:26" x14ac:dyDescent="0.35">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spans="1:26" x14ac:dyDescent="0.35">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spans="1:26" x14ac:dyDescent="0.35">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11">
    <mergeCell ref="F4:H4"/>
    <mergeCell ref="B15:I15"/>
    <mergeCell ref="B16:H16"/>
    <mergeCell ref="B18:P18"/>
    <mergeCell ref="C3:E3"/>
    <mergeCell ref="F3:H3"/>
    <mergeCell ref="I3:J3"/>
    <mergeCell ref="K3:M3"/>
    <mergeCell ref="C4:E4"/>
    <mergeCell ref="I4:J4"/>
    <mergeCell ref="K4:M4"/>
  </mergeCells>
  <pageMargins left="0.7" right="0.7" top="0.75" bottom="0.75" header="0" footer="0"/>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opLeftCell="A14" workbookViewId="0">
      <selection sqref="A1:D24"/>
    </sheetView>
  </sheetViews>
  <sheetFormatPr defaultColWidth="14.453125" defaultRowHeight="15" customHeight="1" x14ac:dyDescent="0.35"/>
  <cols>
    <col min="1" max="1" width="5" customWidth="1"/>
    <col min="2" max="2" width="51.54296875" customWidth="1"/>
    <col min="3" max="3" width="10.54296875" customWidth="1"/>
    <col min="4" max="4" width="17.453125" customWidth="1"/>
    <col min="5" max="7" width="9.1796875" hidden="1" customWidth="1"/>
    <col min="8" max="24" width="8.81640625" customWidth="1"/>
  </cols>
  <sheetData>
    <row r="1" spans="1:24" ht="14.5" x14ac:dyDescent="0.35">
      <c r="A1" s="310" t="s">
        <v>49</v>
      </c>
      <c r="B1" s="299"/>
      <c r="C1" s="299"/>
      <c r="D1" s="300"/>
      <c r="E1" s="21"/>
      <c r="F1" s="21"/>
      <c r="G1" s="21"/>
      <c r="H1" s="21"/>
      <c r="I1" s="21"/>
      <c r="J1" s="21"/>
      <c r="K1" s="21"/>
      <c r="L1" s="21"/>
      <c r="M1" s="21"/>
      <c r="N1" s="21"/>
      <c r="O1" s="21"/>
      <c r="P1" s="21"/>
      <c r="Q1" s="21"/>
      <c r="R1" s="21"/>
      <c r="S1" s="21"/>
      <c r="T1" s="21"/>
      <c r="U1" s="21"/>
      <c r="V1" s="21"/>
      <c r="W1" s="21"/>
      <c r="X1" s="21"/>
    </row>
    <row r="2" spans="1:24" ht="42" x14ac:dyDescent="0.35">
      <c r="A2" s="22">
        <v>1</v>
      </c>
      <c r="B2" s="23" t="s">
        <v>50</v>
      </c>
      <c r="C2" s="311" t="str">
        <f>'General information'!C33</f>
        <v>01-April 2025 to 31-March-2026</v>
      </c>
      <c r="D2" s="300"/>
      <c r="E2" s="21"/>
      <c r="F2" s="21"/>
      <c r="G2" s="21"/>
      <c r="H2" s="21"/>
      <c r="I2" s="21"/>
      <c r="J2" s="21"/>
      <c r="K2" s="21"/>
      <c r="L2" s="21"/>
      <c r="M2" s="21"/>
      <c r="N2" s="21"/>
      <c r="O2" s="21"/>
      <c r="P2" s="21"/>
      <c r="Q2" s="21"/>
      <c r="R2" s="21"/>
      <c r="S2" s="21"/>
      <c r="T2" s="21"/>
      <c r="U2" s="21"/>
      <c r="V2" s="21"/>
      <c r="W2" s="21"/>
      <c r="X2" s="21"/>
    </row>
    <row r="3" spans="1:24" ht="14.5" x14ac:dyDescent="0.35">
      <c r="A3" s="24">
        <v>2</v>
      </c>
      <c r="B3" s="312" t="s">
        <v>51</v>
      </c>
      <c r="C3" s="299"/>
      <c r="D3" s="313"/>
      <c r="E3" s="25"/>
      <c r="F3" s="25"/>
      <c r="G3" s="25"/>
      <c r="H3" s="25"/>
      <c r="I3" s="25"/>
      <c r="J3" s="25"/>
      <c r="K3" s="25"/>
      <c r="L3" s="25"/>
      <c r="M3" s="25"/>
      <c r="N3" s="25"/>
      <c r="O3" s="25"/>
      <c r="P3" s="25"/>
      <c r="Q3" s="25"/>
      <c r="R3" s="25"/>
      <c r="S3" s="25"/>
      <c r="T3" s="25"/>
      <c r="U3" s="25"/>
      <c r="V3" s="25"/>
      <c r="W3" s="25"/>
      <c r="X3" s="25"/>
    </row>
    <row r="4" spans="1:24" ht="14.5" x14ac:dyDescent="0.35">
      <c r="A4" s="24" t="s">
        <v>52</v>
      </c>
      <c r="B4" s="26" t="s">
        <v>53</v>
      </c>
      <c r="C4" s="26"/>
      <c r="D4" s="26"/>
      <c r="E4" s="25"/>
      <c r="F4" s="25"/>
      <c r="G4" s="25"/>
      <c r="H4" s="25"/>
      <c r="I4" s="25"/>
      <c r="J4" s="25"/>
      <c r="K4" s="25"/>
      <c r="L4" s="25"/>
      <c r="M4" s="25"/>
      <c r="N4" s="25"/>
      <c r="O4" s="25"/>
      <c r="P4" s="25"/>
      <c r="Q4" s="25"/>
      <c r="R4" s="25"/>
      <c r="S4" s="25"/>
      <c r="T4" s="25"/>
      <c r="U4" s="25"/>
      <c r="V4" s="25"/>
      <c r="W4" s="25"/>
      <c r="X4" s="25"/>
    </row>
    <row r="5" spans="1:24" ht="28" x14ac:dyDescent="0.35">
      <c r="A5" s="27" t="s">
        <v>54</v>
      </c>
      <c r="B5" s="28" t="s">
        <v>55</v>
      </c>
      <c r="C5" s="28" t="s">
        <v>56</v>
      </c>
      <c r="D5" s="29">
        <f>'Form-Input energy'!R4</f>
        <v>180.03319500000001</v>
      </c>
      <c r="E5" s="21"/>
      <c r="F5" s="21"/>
      <c r="G5" s="21"/>
      <c r="H5" s="21"/>
      <c r="I5" s="21"/>
      <c r="J5" s="21"/>
      <c r="K5" s="21"/>
      <c r="L5" s="21"/>
      <c r="M5" s="21"/>
      <c r="N5" s="21"/>
      <c r="O5" s="21"/>
      <c r="P5" s="21"/>
      <c r="Q5" s="21"/>
      <c r="R5" s="21"/>
      <c r="S5" s="21"/>
      <c r="T5" s="21"/>
      <c r="U5" s="21"/>
      <c r="V5" s="21"/>
      <c r="W5" s="21"/>
      <c r="X5" s="21"/>
    </row>
    <row r="6" spans="1:24" ht="28" x14ac:dyDescent="0.35">
      <c r="A6" s="27" t="s">
        <v>57</v>
      </c>
      <c r="B6" s="28" t="s">
        <v>58</v>
      </c>
      <c r="C6" s="28" t="s">
        <v>56</v>
      </c>
      <c r="D6" s="29">
        <f>'Division Wise Losses'!N462</f>
        <v>180.03319500000001</v>
      </c>
      <c r="E6" s="21"/>
      <c r="F6" s="21"/>
      <c r="G6" s="21"/>
      <c r="H6" s="21"/>
      <c r="I6" s="21"/>
      <c r="J6" s="21"/>
      <c r="K6" s="21"/>
      <c r="L6" s="21"/>
      <c r="M6" s="21"/>
      <c r="N6" s="21"/>
      <c r="O6" s="21"/>
      <c r="P6" s="21"/>
      <c r="Q6" s="21"/>
      <c r="R6" s="21"/>
      <c r="S6" s="21"/>
      <c r="T6" s="21"/>
      <c r="U6" s="21"/>
      <c r="V6" s="21"/>
      <c r="W6" s="21"/>
      <c r="X6" s="21"/>
    </row>
    <row r="7" spans="1:24" ht="28" x14ac:dyDescent="0.35">
      <c r="A7" s="27" t="s">
        <v>59</v>
      </c>
      <c r="B7" s="28" t="s">
        <v>60</v>
      </c>
      <c r="C7" s="28" t="s">
        <v>56</v>
      </c>
      <c r="D7" s="30">
        <f>'Division Wise Losses'!Q462</f>
        <v>168.07756899999998</v>
      </c>
      <c r="E7" s="21"/>
      <c r="F7" s="21"/>
      <c r="G7" s="21"/>
      <c r="H7" s="21"/>
      <c r="I7" s="21"/>
      <c r="J7" s="21"/>
      <c r="K7" s="21"/>
      <c r="L7" s="21"/>
      <c r="M7" s="21"/>
      <c r="N7" s="21"/>
      <c r="O7" s="21"/>
      <c r="P7" s="21"/>
      <c r="Q7" s="21"/>
      <c r="R7" s="21"/>
      <c r="S7" s="21"/>
      <c r="T7" s="21"/>
      <c r="U7" s="21"/>
      <c r="V7" s="21"/>
      <c r="W7" s="21"/>
      <c r="X7" s="21"/>
    </row>
    <row r="8" spans="1:24" ht="14.5" x14ac:dyDescent="0.35">
      <c r="A8" s="314" t="s">
        <v>61</v>
      </c>
      <c r="B8" s="316" t="s">
        <v>62</v>
      </c>
      <c r="C8" s="28" t="s">
        <v>56</v>
      </c>
      <c r="D8" s="29">
        <f>D6-D7</f>
        <v>11.955626000000024</v>
      </c>
      <c r="E8" s="21"/>
      <c r="F8" s="21"/>
      <c r="G8" s="21"/>
      <c r="H8" s="21"/>
      <c r="I8" s="21"/>
      <c r="J8" s="21"/>
      <c r="K8" s="21"/>
      <c r="L8" s="21"/>
      <c r="M8" s="21"/>
      <c r="N8" s="21"/>
      <c r="O8" s="21"/>
      <c r="P8" s="21"/>
      <c r="Q8" s="21"/>
      <c r="R8" s="21"/>
      <c r="S8" s="21"/>
      <c r="T8" s="21"/>
      <c r="U8" s="21"/>
      <c r="V8" s="21"/>
      <c r="W8" s="21"/>
      <c r="X8" s="21"/>
    </row>
    <row r="9" spans="1:24" ht="14.5" x14ac:dyDescent="0.35">
      <c r="A9" s="315"/>
      <c r="B9" s="315"/>
      <c r="C9" s="23" t="s">
        <v>63</v>
      </c>
      <c r="D9" s="30">
        <f>'Division Wise Losses'!T462*100</f>
        <v>6.6407897721306464</v>
      </c>
      <c r="E9" s="21"/>
      <c r="F9" s="21"/>
      <c r="G9" s="21"/>
      <c r="H9" s="21"/>
      <c r="I9" s="21"/>
      <c r="J9" s="21"/>
      <c r="K9" s="21"/>
      <c r="L9" s="21"/>
      <c r="M9" s="21"/>
      <c r="N9" s="21"/>
      <c r="O9" s="21"/>
      <c r="P9" s="21"/>
      <c r="Q9" s="21"/>
      <c r="R9" s="21"/>
      <c r="S9" s="21"/>
      <c r="T9" s="21"/>
      <c r="U9" s="21"/>
      <c r="V9" s="21"/>
      <c r="W9" s="21"/>
      <c r="X9" s="21"/>
    </row>
    <row r="10" spans="1:24" ht="14.5" x14ac:dyDescent="0.35">
      <c r="A10" s="22"/>
      <c r="B10" s="28" t="s">
        <v>64</v>
      </c>
      <c r="C10" s="23" t="s">
        <v>63</v>
      </c>
      <c r="D10" s="31">
        <f>'Division Wise Losses'!W462</f>
        <v>0.99680003862416344</v>
      </c>
      <c r="E10" s="21"/>
      <c r="F10" s="21"/>
      <c r="G10" s="21"/>
      <c r="H10" s="21"/>
      <c r="I10" s="21"/>
      <c r="J10" s="21"/>
      <c r="K10" s="21"/>
      <c r="L10" s="21"/>
      <c r="M10" s="21"/>
      <c r="N10" s="21"/>
      <c r="O10" s="21"/>
      <c r="P10" s="21"/>
      <c r="Q10" s="21"/>
      <c r="R10" s="21"/>
      <c r="S10" s="21"/>
      <c r="T10" s="21"/>
      <c r="U10" s="21"/>
      <c r="V10" s="21"/>
      <c r="W10" s="21"/>
      <c r="X10" s="21"/>
    </row>
    <row r="11" spans="1:24" ht="14.5" x14ac:dyDescent="0.35">
      <c r="A11" s="22" t="s">
        <v>65</v>
      </c>
      <c r="B11" s="28" t="s">
        <v>66</v>
      </c>
      <c r="C11" s="23" t="s">
        <v>63</v>
      </c>
      <c r="D11" s="31">
        <f>'Division Wise Losses'!X462</f>
        <v>6.9395356389384433E-2</v>
      </c>
      <c r="E11" s="21"/>
      <c r="F11" s="21"/>
      <c r="G11" s="21"/>
      <c r="H11" s="21"/>
      <c r="I11" s="21"/>
      <c r="J11" s="21"/>
      <c r="K11" s="21"/>
      <c r="L11" s="21"/>
      <c r="M11" s="21"/>
      <c r="N11" s="21"/>
      <c r="O11" s="21"/>
      <c r="P11" s="21"/>
      <c r="Q11" s="21"/>
      <c r="R11" s="21"/>
      <c r="S11" s="21"/>
      <c r="T11" s="21"/>
      <c r="U11" s="21"/>
      <c r="V11" s="21"/>
      <c r="W11" s="21"/>
      <c r="X11" s="21"/>
    </row>
    <row r="12" spans="1:24" ht="14.5" x14ac:dyDescent="0.35">
      <c r="A12" s="308" t="s">
        <v>67</v>
      </c>
      <c r="B12" s="309"/>
      <c r="C12" s="309"/>
      <c r="D12" s="309"/>
      <c r="E12" s="21"/>
      <c r="F12" s="21"/>
      <c r="G12" s="21"/>
      <c r="H12" s="21"/>
      <c r="I12" s="21"/>
      <c r="J12" s="21"/>
      <c r="K12" s="21"/>
      <c r="L12" s="21"/>
      <c r="M12" s="21"/>
      <c r="N12" s="21"/>
      <c r="O12" s="21"/>
      <c r="P12" s="21"/>
      <c r="Q12" s="21"/>
      <c r="R12" s="21"/>
      <c r="S12" s="21"/>
      <c r="T12" s="21"/>
      <c r="U12" s="21"/>
      <c r="V12" s="21"/>
      <c r="W12" s="21"/>
      <c r="X12" s="21"/>
    </row>
    <row r="13" spans="1:24" ht="14.5" x14ac:dyDescent="0.35">
      <c r="A13" s="304"/>
      <c r="B13" s="304"/>
      <c r="C13" s="304"/>
      <c r="D13" s="304"/>
      <c r="E13" s="21"/>
      <c r="F13" s="21"/>
      <c r="G13" s="21"/>
      <c r="H13" s="21"/>
      <c r="I13" s="21"/>
      <c r="J13" s="21"/>
      <c r="K13" s="21"/>
      <c r="L13" s="21"/>
      <c r="M13" s="21"/>
      <c r="N13" s="21"/>
      <c r="O13" s="21"/>
      <c r="P13" s="21"/>
      <c r="Q13" s="21"/>
      <c r="R13" s="21"/>
      <c r="S13" s="21"/>
      <c r="T13" s="21"/>
      <c r="U13" s="21"/>
      <c r="V13" s="21"/>
      <c r="W13" s="21"/>
      <c r="X13" s="21"/>
    </row>
    <row r="14" spans="1:24" ht="27" customHeight="1" x14ac:dyDescent="0.35">
      <c r="A14" s="304"/>
      <c r="B14" s="304"/>
      <c r="C14" s="304"/>
      <c r="D14" s="304"/>
      <c r="E14" s="32"/>
      <c r="F14" s="32"/>
      <c r="G14" s="32"/>
      <c r="H14" s="32"/>
      <c r="I14" s="32"/>
      <c r="J14" s="32"/>
      <c r="K14" s="32"/>
      <c r="L14" s="32"/>
      <c r="M14" s="32"/>
      <c r="N14" s="32"/>
      <c r="O14" s="32"/>
      <c r="P14" s="32"/>
      <c r="Q14" s="32"/>
      <c r="R14" s="32"/>
      <c r="S14" s="32"/>
      <c r="T14" s="32"/>
      <c r="U14" s="32"/>
      <c r="V14" s="32"/>
      <c r="W14" s="32"/>
      <c r="X14" s="32"/>
    </row>
    <row r="15" spans="1:24" ht="14.5" x14ac:dyDescent="0.35">
      <c r="A15" s="33" t="s">
        <v>68</v>
      </c>
      <c r="B15" s="34"/>
      <c r="C15" s="34"/>
      <c r="D15" s="34"/>
      <c r="E15" s="32"/>
      <c r="F15" s="32"/>
      <c r="G15" s="32"/>
      <c r="H15" s="32"/>
      <c r="I15" s="32"/>
      <c r="J15" s="32"/>
      <c r="K15" s="32"/>
      <c r="L15" s="32"/>
      <c r="M15" s="32"/>
      <c r="N15" s="32"/>
      <c r="O15" s="32"/>
      <c r="P15" s="32"/>
      <c r="Q15" s="32"/>
      <c r="R15" s="32"/>
      <c r="S15" s="32"/>
      <c r="T15" s="32"/>
      <c r="U15" s="32"/>
      <c r="V15" s="32"/>
      <c r="W15" s="32"/>
      <c r="X15" s="32"/>
    </row>
    <row r="16" spans="1:24" ht="14.5" x14ac:dyDescent="0.35">
      <c r="A16" s="35"/>
      <c r="B16" s="36"/>
      <c r="C16" s="37" t="s">
        <v>69</v>
      </c>
      <c r="D16" s="32"/>
      <c r="E16" s="38"/>
      <c r="F16" s="38"/>
      <c r="G16" s="32"/>
      <c r="H16" s="32"/>
      <c r="I16" s="32"/>
      <c r="J16" s="32"/>
      <c r="K16" s="32"/>
      <c r="L16" s="32"/>
      <c r="M16" s="32"/>
      <c r="N16" s="32"/>
      <c r="O16" s="32"/>
      <c r="P16" s="32"/>
      <c r="Q16" s="32"/>
      <c r="R16" s="32"/>
      <c r="S16" s="32"/>
      <c r="T16" s="32"/>
      <c r="U16" s="32"/>
      <c r="V16" s="32"/>
      <c r="W16" s="32"/>
      <c r="X16" s="32"/>
    </row>
    <row r="17" spans="1:24" ht="37.5" x14ac:dyDescent="0.35">
      <c r="A17" s="35"/>
      <c r="B17" s="36"/>
      <c r="C17" s="39" t="s">
        <v>70</v>
      </c>
      <c r="D17" s="32"/>
      <c r="E17" s="32"/>
      <c r="F17" s="38"/>
      <c r="G17" s="38"/>
      <c r="H17" s="32"/>
      <c r="I17" s="32"/>
      <c r="J17" s="32"/>
      <c r="K17" s="32"/>
      <c r="L17" s="32"/>
      <c r="M17" s="32"/>
      <c r="N17" s="32"/>
      <c r="O17" s="32"/>
      <c r="P17" s="32"/>
      <c r="Q17" s="32"/>
      <c r="R17" s="32"/>
      <c r="S17" s="32"/>
      <c r="T17" s="32"/>
      <c r="U17" s="32"/>
      <c r="V17" s="32"/>
      <c r="W17" s="32"/>
      <c r="X17" s="32"/>
    </row>
    <row r="18" spans="1:24" ht="14.5" x14ac:dyDescent="0.35">
      <c r="A18" s="37" t="s">
        <v>71</v>
      </c>
      <c r="B18" s="36"/>
      <c r="C18" s="33" t="s">
        <v>72</v>
      </c>
      <c r="D18" s="32"/>
      <c r="E18" s="38"/>
      <c r="F18" s="32"/>
      <c r="G18" s="38"/>
      <c r="H18" s="32"/>
      <c r="I18" s="32"/>
      <c r="J18" s="32"/>
      <c r="K18" s="32"/>
      <c r="L18" s="32"/>
      <c r="M18" s="32"/>
      <c r="N18" s="32"/>
      <c r="O18" s="32"/>
      <c r="P18" s="32"/>
      <c r="Q18" s="32"/>
      <c r="R18" s="32"/>
      <c r="S18" s="32"/>
      <c r="T18" s="32"/>
      <c r="U18" s="32"/>
      <c r="V18" s="32"/>
      <c r="W18" s="32"/>
      <c r="X18" s="32"/>
    </row>
    <row r="19" spans="1:24" ht="14.5" x14ac:dyDescent="0.35">
      <c r="A19" s="33" t="s">
        <v>73</v>
      </c>
      <c r="B19" s="36"/>
      <c r="C19" s="40"/>
      <c r="D19" s="36"/>
      <c r="E19" s="32"/>
      <c r="F19" s="38"/>
      <c r="G19" s="38"/>
      <c r="H19" s="32"/>
      <c r="I19" s="32"/>
      <c r="J19" s="32"/>
      <c r="K19" s="32"/>
      <c r="L19" s="32"/>
      <c r="M19" s="32"/>
      <c r="N19" s="32"/>
      <c r="O19" s="32"/>
      <c r="P19" s="32"/>
      <c r="Q19" s="32"/>
      <c r="R19" s="32"/>
      <c r="S19" s="32"/>
      <c r="T19" s="32"/>
      <c r="U19" s="32"/>
      <c r="V19" s="32"/>
      <c r="W19" s="32"/>
      <c r="X19" s="32"/>
    </row>
    <row r="20" spans="1:24" ht="14.5" x14ac:dyDescent="0.35">
      <c r="A20" s="33" t="s">
        <v>74</v>
      </c>
      <c r="B20" s="36"/>
      <c r="C20" s="36"/>
      <c r="D20" s="36"/>
      <c r="E20" s="38"/>
      <c r="F20" s="38"/>
      <c r="G20" s="38"/>
      <c r="H20" s="32"/>
      <c r="I20" s="32"/>
      <c r="J20" s="32"/>
      <c r="K20" s="32"/>
      <c r="L20" s="32"/>
      <c r="M20" s="32"/>
      <c r="N20" s="32"/>
      <c r="O20" s="32"/>
      <c r="P20" s="32"/>
      <c r="Q20" s="32"/>
      <c r="R20" s="32"/>
      <c r="S20" s="32"/>
      <c r="T20" s="32"/>
      <c r="U20" s="32"/>
      <c r="V20" s="32"/>
      <c r="W20" s="32"/>
      <c r="X20" s="32"/>
    </row>
    <row r="21" spans="1:24" ht="15.75" customHeight="1" x14ac:dyDescent="0.35">
      <c r="A21" s="33"/>
      <c r="B21" s="36"/>
      <c r="C21" s="36"/>
      <c r="D21" s="36"/>
      <c r="E21" s="38"/>
      <c r="F21" s="38"/>
      <c r="G21" s="38"/>
      <c r="H21" s="32"/>
      <c r="I21" s="32"/>
      <c r="J21" s="32"/>
      <c r="K21" s="32"/>
      <c r="L21" s="32"/>
      <c r="M21" s="32"/>
      <c r="N21" s="32"/>
      <c r="O21" s="32"/>
      <c r="P21" s="32"/>
      <c r="Q21" s="32"/>
      <c r="R21" s="32"/>
      <c r="S21" s="32"/>
      <c r="T21" s="32"/>
      <c r="U21" s="32"/>
      <c r="V21" s="32"/>
      <c r="W21" s="32"/>
      <c r="X21" s="32"/>
    </row>
    <row r="22" spans="1:24" ht="15.75" customHeight="1" x14ac:dyDescent="0.35">
      <c r="A22" s="39"/>
      <c r="B22" s="41"/>
      <c r="C22" s="41"/>
      <c r="D22" s="36"/>
      <c r="E22" s="38"/>
      <c r="F22" s="38"/>
      <c r="G22" s="38"/>
      <c r="H22" s="32"/>
      <c r="I22" s="32"/>
      <c r="J22" s="32"/>
      <c r="K22" s="32"/>
      <c r="L22" s="32"/>
      <c r="M22" s="32"/>
      <c r="N22" s="32"/>
      <c r="O22" s="32"/>
      <c r="P22" s="32"/>
      <c r="Q22" s="32"/>
      <c r="R22" s="32"/>
      <c r="S22" s="32"/>
      <c r="T22" s="32"/>
      <c r="U22" s="32"/>
      <c r="V22" s="32"/>
      <c r="W22" s="32"/>
      <c r="X22" s="32"/>
    </row>
    <row r="23" spans="1:24" ht="15.75" customHeight="1" x14ac:dyDescent="0.35">
      <c r="A23" s="33" t="s">
        <v>75</v>
      </c>
      <c r="B23" s="41"/>
      <c r="C23" s="41"/>
      <c r="D23" s="41"/>
      <c r="E23" s="38"/>
      <c r="F23" s="38"/>
      <c r="G23" s="38"/>
      <c r="H23" s="32"/>
      <c r="I23" s="32"/>
      <c r="J23" s="32"/>
      <c r="K23" s="32"/>
      <c r="L23" s="32"/>
      <c r="M23" s="32"/>
      <c r="N23" s="32"/>
      <c r="O23" s="32"/>
      <c r="P23" s="32"/>
      <c r="Q23" s="32"/>
      <c r="R23" s="32"/>
      <c r="S23" s="32"/>
      <c r="T23" s="32"/>
      <c r="U23" s="32"/>
      <c r="V23" s="32"/>
      <c r="W23" s="32"/>
      <c r="X23" s="32"/>
    </row>
    <row r="24" spans="1:24" ht="15.75" customHeigh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row>
    <row r="25" spans="1:24" ht="15.75" customHeigh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row>
    <row r="26" spans="1:24" ht="15.75" customHeigh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row>
    <row r="27" spans="1:24" ht="15.75" customHeigh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row>
    <row r="28" spans="1:24" ht="15.75" customHeigh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row>
    <row r="29" spans="1:24" ht="15.75" customHeigh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row>
    <row r="30" spans="1:24" ht="15.75" customHeigh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row>
    <row r="31" spans="1:24" ht="15.75" customHeigh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row>
    <row r="32" spans="1:24" ht="15.75" customHeigh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row>
    <row r="33" spans="1:24" ht="15.75" customHeigh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row>
    <row r="34" spans="1:24" ht="15.75" customHeigh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row>
    <row r="35" spans="1:24" ht="15.75" customHeigh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row>
    <row r="36" spans="1:24" ht="15.75" customHeigh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row>
    <row r="37" spans="1:24" ht="15.75" customHeigh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row>
    <row r="38" spans="1:24" ht="15.75" customHeigh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row>
    <row r="39" spans="1:24" ht="15.75" customHeigh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row>
    <row r="40" spans="1:24" ht="15.75" customHeigh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row>
    <row r="41" spans="1:24" ht="15.75" customHeigh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row>
    <row r="42" spans="1:24" ht="15.75" customHeigh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row>
    <row r="43" spans="1:24" ht="15.75" customHeigh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row>
    <row r="44" spans="1:24" ht="15.75" customHeigh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row>
    <row r="45" spans="1:24" ht="15.75" customHeigh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row>
    <row r="46" spans="1:24" ht="15.75" customHeigh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row>
    <row r="47" spans="1:24" ht="15.75" customHeigh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row>
    <row r="48" spans="1:24" ht="15.75" customHeigh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row>
    <row r="49" spans="1:24" ht="15.75" customHeigh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row>
    <row r="50" spans="1:24" ht="15.75" customHeigh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row>
    <row r="51" spans="1:24" ht="15.75" customHeigh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row>
    <row r="52" spans="1:24" ht="15.75" customHeigh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row>
    <row r="53" spans="1:24" ht="15.75" customHeigh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row>
    <row r="54" spans="1:24" ht="15.75" customHeigh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row>
    <row r="55" spans="1:24" ht="15.75" customHeigh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row>
    <row r="56" spans="1:24" ht="15.75" customHeigh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row>
    <row r="57" spans="1:24" ht="15.75" customHeigh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row>
    <row r="58" spans="1:24" ht="15.75" customHeigh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row>
    <row r="59" spans="1:24" ht="15.75" customHeigh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row>
    <row r="60" spans="1:24" ht="15.75" customHeigh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row>
    <row r="61" spans="1:24" ht="15.75" customHeigh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row>
    <row r="62" spans="1:24" ht="15.75" customHeigh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row>
    <row r="63" spans="1:24" ht="15.75" customHeigh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row>
    <row r="64" spans="1:24" ht="15.75" customHeigh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row>
    <row r="65" spans="1:24" ht="15.75" customHeigh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row>
    <row r="66" spans="1:24" ht="15.75" customHeigh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row>
    <row r="67" spans="1:24" ht="15.75" customHeigh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row>
    <row r="68" spans="1:24" ht="15.75" customHeigh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row>
    <row r="69" spans="1:24" ht="15.75" customHeigh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row>
    <row r="70" spans="1:24" ht="15.75" customHeigh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row>
    <row r="71" spans="1:24" ht="15.75" customHeigh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row>
    <row r="72" spans="1:24" ht="15.75" customHeigh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row>
    <row r="73" spans="1:24" ht="15.75" customHeigh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row>
    <row r="74" spans="1:24" ht="15.75" customHeigh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row>
    <row r="75" spans="1:24" ht="15.75" customHeigh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row>
    <row r="76" spans="1:24" ht="15.75" customHeigh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row>
    <row r="77" spans="1:24" ht="15.75" customHeigh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row>
    <row r="78" spans="1:24" ht="15.75" customHeigh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row>
    <row r="79" spans="1:24" ht="15.75" customHeigh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row>
    <row r="80" spans="1:24" ht="15.75" customHeigh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row>
    <row r="81" spans="1:24" ht="15.75" customHeigh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row>
    <row r="82" spans="1:24" ht="15.75" customHeigh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row>
    <row r="83" spans="1:24" ht="15.75" customHeigh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row>
    <row r="84" spans="1:24" ht="15.75" customHeigh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row>
    <row r="85" spans="1:24" ht="15.75" customHeigh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row>
    <row r="86" spans="1:24" ht="15.75" customHeigh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row>
    <row r="87" spans="1:24" ht="15.75" customHeigh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row>
    <row r="88" spans="1:24" ht="15.75" customHeigh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row>
    <row r="89" spans="1:24" ht="15.75" customHeigh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row>
    <row r="90" spans="1:24" ht="15.75" customHeigh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row>
    <row r="91" spans="1:24" ht="15.75" customHeigh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row>
    <row r="92" spans="1:24" ht="15.75" customHeigh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row>
    <row r="93" spans="1:24" ht="15.75" customHeigh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row>
    <row r="94" spans="1:24" ht="15.75" customHeigh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row>
    <row r="95" spans="1:24" ht="15.75" customHeigh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row>
    <row r="96" spans="1:24" ht="15.75" customHeigh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row>
    <row r="97" spans="1:24" ht="15.75" customHeigh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row>
    <row r="98" spans="1:24" ht="15.75" customHeigh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row>
    <row r="99" spans="1:24" ht="15.75" customHeigh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row>
    <row r="100" spans="1:24" ht="15.75" customHeigh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row>
    <row r="101" spans="1:24" ht="15.75" customHeigh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row>
    <row r="102" spans="1:24" ht="15.75" customHeigh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row>
    <row r="103" spans="1:24" ht="15.75" customHeigh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row>
    <row r="104" spans="1:24" ht="15.75" customHeigh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row>
    <row r="105" spans="1:24" ht="15.75" customHeigh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row>
    <row r="106" spans="1:24" ht="15.75" customHeigh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row>
    <row r="107" spans="1:24" ht="15.75" customHeigh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row>
    <row r="108" spans="1:24" ht="15.75" customHeigh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row>
    <row r="109" spans="1:24" ht="15.75" customHeigh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row>
    <row r="110" spans="1:24" ht="15.75" customHeigh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row>
    <row r="111" spans="1:24" ht="15.75" customHeigh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row>
    <row r="112" spans="1:24" ht="15.75" customHeigh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row>
    <row r="113" spans="1:24" ht="15.75" customHeigh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row>
    <row r="114" spans="1:24" ht="15.75" customHeigh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row>
    <row r="115" spans="1:24" ht="15.75" customHeight="1" x14ac:dyDescent="0.3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row>
    <row r="116" spans="1:24" ht="15.75" customHeight="1" x14ac:dyDescent="0.3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ht="15.75" customHeight="1" x14ac:dyDescent="0.3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row>
    <row r="118" spans="1:24" ht="15.75" customHeight="1" x14ac:dyDescent="0.3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row>
    <row r="119" spans="1:24" ht="15.75" customHeight="1" x14ac:dyDescent="0.3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row>
    <row r="120" spans="1:24" ht="15.75" customHeight="1" x14ac:dyDescent="0.3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row>
    <row r="121" spans="1:24" ht="15.75" customHeight="1" x14ac:dyDescent="0.3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row>
    <row r="122" spans="1:24" ht="15.75" customHeight="1" x14ac:dyDescent="0.3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row>
    <row r="123" spans="1:24" ht="15.75" customHeight="1" x14ac:dyDescent="0.3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row>
    <row r="124" spans="1:24" ht="15.75" customHeight="1" x14ac:dyDescent="0.3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row>
    <row r="125" spans="1:24" ht="15.75" customHeight="1" x14ac:dyDescent="0.3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row>
    <row r="126" spans="1:24" ht="15.75" customHeight="1" x14ac:dyDescent="0.3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row>
    <row r="127" spans="1:24" ht="15.75" customHeight="1" x14ac:dyDescent="0.3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row>
    <row r="128" spans="1:24" ht="15.75" customHeight="1" x14ac:dyDescent="0.3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row>
    <row r="129" spans="1:24" ht="15.75" customHeight="1" x14ac:dyDescent="0.3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row>
    <row r="130" spans="1:24" ht="15.75" customHeight="1" x14ac:dyDescent="0.3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row>
    <row r="131" spans="1:24" ht="15.75" customHeight="1" x14ac:dyDescent="0.3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row>
    <row r="132" spans="1:24" ht="15.75" customHeight="1" x14ac:dyDescent="0.3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row>
    <row r="133" spans="1:24" ht="15.75" customHeight="1" x14ac:dyDescent="0.3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row>
    <row r="134" spans="1:24" ht="15.75" customHeight="1" x14ac:dyDescent="0.3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row>
    <row r="135" spans="1:24" ht="15.75" customHeight="1" x14ac:dyDescent="0.3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24" ht="15.75" customHeight="1" x14ac:dyDescent="0.3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row>
    <row r="137" spans="1:24" ht="15.75" customHeight="1" x14ac:dyDescent="0.3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row>
    <row r="138" spans="1:24" ht="15.75" customHeight="1" x14ac:dyDescent="0.3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row>
    <row r="139" spans="1:24" ht="15.75" customHeight="1" x14ac:dyDescent="0.3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row>
    <row r="140" spans="1:24" ht="15.75" customHeight="1" x14ac:dyDescent="0.3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row>
    <row r="141" spans="1:24" ht="15.75" customHeight="1" x14ac:dyDescent="0.3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row>
    <row r="142" spans="1:24" ht="15.75" customHeight="1" x14ac:dyDescent="0.3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row>
    <row r="143" spans="1:24" ht="15.75" customHeight="1" x14ac:dyDescent="0.3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row>
    <row r="144" spans="1:24" ht="15.75" customHeight="1" x14ac:dyDescent="0.3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row>
    <row r="145" spans="1:24" ht="15.75" customHeight="1" x14ac:dyDescent="0.3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row>
    <row r="146" spans="1:24" ht="15.75" customHeight="1" x14ac:dyDescent="0.3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row>
    <row r="147" spans="1:24" ht="15.75" customHeight="1" x14ac:dyDescent="0.3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row>
    <row r="148" spans="1:24" ht="15.75" customHeight="1" x14ac:dyDescent="0.3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row>
    <row r="149" spans="1:24" ht="15.75" customHeight="1" x14ac:dyDescent="0.3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row>
    <row r="150" spans="1:24" ht="15.75" customHeight="1" x14ac:dyDescent="0.3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row>
    <row r="151" spans="1:24" ht="15.75" customHeight="1" x14ac:dyDescent="0.3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row>
    <row r="152" spans="1:24" ht="15.75" customHeight="1" x14ac:dyDescent="0.3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row>
    <row r="153" spans="1:24" ht="15.75" customHeight="1" x14ac:dyDescent="0.3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row>
    <row r="154" spans="1:24" ht="15.75" customHeight="1" x14ac:dyDescent="0.3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row>
    <row r="155" spans="1:24" ht="15.75" customHeight="1" x14ac:dyDescent="0.3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row>
    <row r="156" spans="1:24" ht="15.75" customHeight="1" x14ac:dyDescent="0.3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row>
    <row r="157" spans="1:24" ht="15.75" customHeight="1" x14ac:dyDescent="0.3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row>
    <row r="158" spans="1:24" ht="15.75" customHeight="1" x14ac:dyDescent="0.3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row>
    <row r="159" spans="1:24" ht="15.75" customHeight="1" x14ac:dyDescent="0.3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row>
    <row r="160" spans="1:24" ht="15.75" customHeight="1" x14ac:dyDescent="0.3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row>
    <row r="161" spans="1:24" ht="15.75" customHeight="1" x14ac:dyDescent="0.3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row>
    <row r="162" spans="1:24" ht="15.75" customHeight="1" x14ac:dyDescent="0.3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row>
    <row r="163" spans="1:24" ht="15.75" customHeight="1" x14ac:dyDescent="0.3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row>
    <row r="164" spans="1:24" ht="15.75" customHeight="1" x14ac:dyDescent="0.3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row>
    <row r="165" spans="1:24" ht="15.75" customHeight="1" x14ac:dyDescent="0.3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row>
    <row r="166" spans="1:24" ht="15.75" customHeight="1" x14ac:dyDescent="0.3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row>
    <row r="167" spans="1:24" ht="15.75" customHeight="1" x14ac:dyDescent="0.3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row>
    <row r="168" spans="1:24" ht="15.75" customHeight="1" x14ac:dyDescent="0.3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row>
    <row r="169" spans="1:24" ht="15.75" customHeight="1" x14ac:dyDescent="0.3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row>
    <row r="170" spans="1:24" ht="15.75" customHeight="1" x14ac:dyDescent="0.3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row>
    <row r="171" spans="1:24" ht="15.75" customHeight="1" x14ac:dyDescent="0.3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row>
    <row r="172" spans="1:24" ht="15.75" customHeight="1" x14ac:dyDescent="0.3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row>
    <row r="173" spans="1:24" ht="15.75" customHeight="1" x14ac:dyDescent="0.3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row>
    <row r="174" spans="1:24" ht="15.75" customHeight="1" x14ac:dyDescent="0.3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row>
    <row r="175" spans="1:24" ht="15.75" customHeight="1" x14ac:dyDescent="0.3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row>
    <row r="176" spans="1:24" ht="15.75" customHeight="1" x14ac:dyDescent="0.3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row>
    <row r="177" spans="1:24" ht="15.75" customHeight="1" x14ac:dyDescent="0.3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row>
    <row r="178" spans="1:24" ht="15.75" customHeight="1" x14ac:dyDescent="0.3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row>
    <row r="179" spans="1:24" ht="15.75" customHeight="1" x14ac:dyDescent="0.3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row>
    <row r="180" spans="1:24" ht="15.75" customHeight="1" x14ac:dyDescent="0.3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row>
    <row r="181" spans="1:24" ht="15.75" customHeight="1" x14ac:dyDescent="0.3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row>
    <row r="182" spans="1:24" ht="15.75" customHeight="1" x14ac:dyDescent="0.3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row>
    <row r="183" spans="1:24" ht="15.75" customHeight="1" x14ac:dyDescent="0.3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row>
    <row r="184" spans="1:24" ht="15.75" customHeight="1" x14ac:dyDescent="0.3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row>
    <row r="185" spans="1:24" ht="15.75" customHeight="1" x14ac:dyDescent="0.3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row>
    <row r="186" spans="1:24" ht="15.75" customHeight="1" x14ac:dyDescent="0.3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row>
    <row r="187" spans="1:24" ht="15.75" customHeight="1" x14ac:dyDescent="0.3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row>
    <row r="188" spans="1:24" ht="15.75" customHeight="1" x14ac:dyDescent="0.3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row>
    <row r="189" spans="1:24" ht="15.75" customHeight="1" x14ac:dyDescent="0.3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row>
    <row r="190" spans="1:24" ht="15.75" customHeight="1" x14ac:dyDescent="0.3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row>
    <row r="191" spans="1:24" ht="15.75" customHeight="1" x14ac:dyDescent="0.3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row>
    <row r="192" spans="1:24" ht="15.75" customHeight="1" x14ac:dyDescent="0.3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row>
    <row r="193" spans="1:24" ht="15.75" customHeight="1" x14ac:dyDescent="0.3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row>
    <row r="194" spans="1:24" ht="15.75" customHeight="1" x14ac:dyDescent="0.3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row>
    <row r="195" spans="1:24" ht="15.75" customHeight="1" x14ac:dyDescent="0.3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row>
    <row r="196" spans="1:24" ht="15.75" customHeight="1" x14ac:dyDescent="0.3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row>
    <row r="197" spans="1:24" ht="15.75" customHeight="1" x14ac:dyDescent="0.3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row>
    <row r="198" spans="1:24" ht="15.75" customHeight="1" x14ac:dyDescent="0.3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row>
    <row r="199" spans="1:24" ht="15.75" customHeight="1" x14ac:dyDescent="0.3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row>
    <row r="200" spans="1:24" ht="15.75" customHeight="1" x14ac:dyDescent="0.3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row>
    <row r="201" spans="1:24" ht="15.75" customHeight="1" x14ac:dyDescent="0.3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row>
    <row r="202" spans="1:24" ht="15.75" customHeight="1" x14ac:dyDescent="0.3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row>
    <row r="203" spans="1:24" ht="15.75" customHeight="1" x14ac:dyDescent="0.3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row>
    <row r="204" spans="1:24" ht="15.75" customHeight="1" x14ac:dyDescent="0.3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row>
    <row r="205" spans="1:24" ht="15.75" customHeight="1" x14ac:dyDescent="0.3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row>
    <row r="206" spans="1:24" ht="15.75" customHeight="1" x14ac:dyDescent="0.3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row>
    <row r="207" spans="1:24" ht="15.75" customHeight="1" x14ac:dyDescent="0.3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row>
    <row r="208" spans="1:24" ht="15.75" customHeight="1" x14ac:dyDescent="0.3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row>
    <row r="209" spans="1:24" ht="15.75" customHeight="1" x14ac:dyDescent="0.3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row>
    <row r="210" spans="1:24" ht="15.75" customHeight="1" x14ac:dyDescent="0.3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row>
    <row r="211" spans="1:24" ht="15.75" customHeight="1" x14ac:dyDescent="0.3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row>
    <row r="212" spans="1:24" ht="15.75" customHeight="1" x14ac:dyDescent="0.3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row>
    <row r="213" spans="1:24" ht="15.75" customHeight="1" x14ac:dyDescent="0.3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row>
    <row r="214" spans="1:24" ht="15.75" customHeight="1" x14ac:dyDescent="0.3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row>
    <row r="215" spans="1:24" ht="15.75" customHeight="1" x14ac:dyDescent="0.3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row>
    <row r="216" spans="1:24" ht="15.75" customHeight="1" x14ac:dyDescent="0.3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row>
    <row r="217" spans="1:24" ht="15.75" customHeight="1" x14ac:dyDescent="0.3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row>
    <row r="218" spans="1:24" ht="15.75" customHeight="1" x14ac:dyDescent="0.3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row>
    <row r="219" spans="1:24" ht="15.75" customHeight="1" x14ac:dyDescent="0.3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row>
    <row r="220" spans="1:24" ht="15.75" customHeight="1" x14ac:dyDescent="0.3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row>
    <row r="221" spans="1:24" ht="15.75" customHeight="1" x14ac:dyDescent="0.3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row>
    <row r="222" spans="1:24" ht="15.75" customHeight="1" x14ac:dyDescent="0.3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row>
    <row r="223" spans="1:24" ht="15.75" customHeight="1" x14ac:dyDescent="0.3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row>
    <row r="224" spans="1: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6">
    <mergeCell ref="A12:D14"/>
    <mergeCell ref="A1:D1"/>
    <mergeCell ref="C2:D2"/>
    <mergeCell ref="B3:D3"/>
    <mergeCell ref="A8:A9"/>
    <mergeCell ref="B8:B9"/>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zoomScale="70" zoomScaleNormal="70" workbookViewId="0">
      <selection activeCell="F16" sqref="F16"/>
    </sheetView>
  </sheetViews>
  <sheetFormatPr defaultColWidth="14.453125" defaultRowHeight="15" customHeight="1" x14ac:dyDescent="0.35"/>
  <cols>
    <col min="1" max="1" width="6.08984375" customWidth="1"/>
    <col min="2" max="2" width="44.453125" customWidth="1"/>
    <col min="3" max="3" width="48.81640625" customWidth="1"/>
    <col min="4" max="4" width="23.1796875" customWidth="1"/>
    <col min="5" max="5" width="40.81640625" customWidth="1"/>
    <col min="6" max="6" width="25.90625" customWidth="1"/>
    <col min="7" max="26" width="8.81640625" customWidth="1"/>
  </cols>
  <sheetData>
    <row r="1" spans="1:26" ht="15.5" x14ac:dyDescent="0.35">
      <c r="A1" s="317" t="s">
        <v>76</v>
      </c>
      <c r="B1" s="299"/>
      <c r="C1" s="299"/>
      <c r="D1" s="299"/>
      <c r="E1" s="299"/>
      <c r="F1" s="300"/>
      <c r="G1" s="42"/>
      <c r="H1" s="42"/>
      <c r="I1" s="42"/>
      <c r="J1" s="42"/>
      <c r="K1" s="42"/>
      <c r="L1" s="42"/>
      <c r="M1" s="42"/>
      <c r="N1" s="42"/>
      <c r="O1" s="42"/>
      <c r="P1" s="42"/>
      <c r="Q1" s="42"/>
      <c r="R1" s="42"/>
      <c r="S1" s="42"/>
      <c r="T1" s="42"/>
      <c r="U1" s="42"/>
      <c r="V1" s="42"/>
      <c r="W1" s="42"/>
      <c r="X1" s="42"/>
      <c r="Y1" s="42"/>
      <c r="Z1" s="42"/>
    </row>
    <row r="2" spans="1:26" ht="28" x14ac:dyDescent="0.35">
      <c r="A2" s="43">
        <v>1</v>
      </c>
      <c r="B2" s="44" t="s">
        <v>77</v>
      </c>
      <c r="C2" s="44" t="s">
        <v>78</v>
      </c>
      <c r="D2" s="44" t="s">
        <v>79</v>
      </c>
      <c r="E2" s="44" t="s">
        <v>80</v>
      </c>
      <c r="F2" s="45" t="s">
        <v>81</v>
      </c>
      <c r="G2" s="42"/>
      <c r="H2" s="42"/>
      <c r="I2" s="42"/>
      <c r="J2" s="42"/>
      <c r="K2" s="42"/>
      <c r="L2" s="42"/>
      <c r="M2" s="42"/>
      <c r="N2" s="42"/>
      <c r="O2" s="42"/>
      <c r="P2" s="42"/>
      <c r="Q2" s="42"/>
      <c r="R2" s="42"/>
      <c r="S2" s="42"/>
      <c r="T2" s="42"/>
      <c r="U2" s="42"/>
      <c r="V2" s="42"/>
      <c r="W2" s="42"/>
      <c r="X2" s="42"/>
      <c r="Y2" s="42"/>
      <c r="Z2" s="42"/>
    </row>
    <row r="3" spans="1:26" ht="15.5" x14ac:dyDescent="0.35">
      <c r="A3" s="46" t="s">
        <v>7</v>
      </c>
      <c r="B3" s="47" t="s">
        <v>82</v>
      </c>
      <c r="C3" s="48">
        <v>1</v>
      </c>
      <c r="D3" s="49">
        <v>1</v>
      </c>
      <c r="E3" s="49">
        <v>1</v>
      </c>
      <c r="F3" s="46"/>
      <c r="G3" s="42"/>
      <c r="H3" s="42"/>
      <c r="I3" s="42"/>
      <c r="J3" s="42"/>
      <c r="K3" s="42"/>
      <c r="L3" s="42"/>
      <c r="M3" s="42"/>
      <c r="N3" s="42"/>
      <c r="O3" s="42"/>
      <c r="P3" s="42"/>
      <c r="Q3" s="42"/>
      <c r="R3" s="42"/>
      <c r="S3" s="42"/>
      <c r="T3" s="42"/>
      <c r="U3" s="42"/>
      <c r="V3" s="42"/>
      <c r="W3" s="42"/>
      <c r="X3" s="42"/>
      <c r="Y3" s="42"/>
      <c r="Z3" s="42"/>
    </row>
    <row r="4" spans="1:26" ht="15.5" x14ac:dyDescent="0.35">
      <c r="A4" s="51" t="s">
        <v>10</v>
      </c>
      <c r="B4" s="47" t="s">
        <v>83</v>
      </c>
      <c r="C4" s="50">
        <v>1</v>
      </c>
      <c r="D4" s="52">
        <v>1</v>
      </c>
      <c r="E4" s="52">
        <v>1</v>
      </c>
      <c r="F4" s="52"/>
      <c r="G4" s="42"/>
      <c r="H4" s="42"/>
      <c r="I4" s="42"/>
      <c r="J4" s="42"/>
      <c r="K4" s="42"/>
      <c r="L4" s="42"/>
      <c r="M4" s="42"/>
      <c r="N4" s="42"/>
      <c r="O4" s="42"/>
      <c r="P4" s="42"/>
      <c r="Q4" s="42"/>
      <c r="R4" s="42"/>
      <c r="S4" s="42"/>
      <c r="T4" s="42"/>
      <c r="U4" s="42"/>
      <c r="V4" s="42"/>
      <c r="W4" s="42"/>
      <c r="X4" s="42"/>
      <c r="Y4" s="42"/>
      <c r="Z4" s="42"/>
    </row>
    <row r="5" spans="1:26" ht="15.5" x14ac:dyDescent="0.35">
      <c r="A5" s="51" t="s">
        <v>13</v>
      </c>
      <c r="B5" s="47" t="s">
        <v>84</v>
      </c>
      <c r="C5" s="50">
        <v>1</v>
      </c>
      <c r="D5" s="52">
        <v>1</v>
      </c>
      <c r="E5" s="52">
        <v>1</v>
      </c>
      <c r="F5" s="52"/>
      <c r="G5" s="42"/>
      <c r="H5" s="42"/>
      <c r="I5" s="42"/>
      <c r="J5" s="42"/>
      <c r="K5" s="42"/>
      <c r="L5" s="42"/>
      <c r="M5" s="42"/>
      <c r="N5" s="42"/>
      <c r="O5" s="42"/>
      <c r="P5" s="42"/>
      <c r="Q5" s="42"/>
      <c r="R5" s="42"/>
      <c r="S5" s="42"/>
      <c r="T5" s="42"/>
      <c r="U5" s="42"/>
      <c r="V5" s="42"/>
      <c r="W5" s="42"/>
      <c r="X5" s="42"/>
      <c r="Y5" s="42"/>
      <c r="Z5" s="42"/>
    </row>
    <row r="6" spans="1:26" ht="15.5" x14ac:dyDescent="0.35">
      <c r="A6" s="51" t="s">
        <v>17</v>
      </c>
      <c r="B6" s="47" t="s">
        <v>85</v>
      </c>
      <c r="C6" s="50">
        <v>18</v>
      </c>
      <c r="D6" s="52">
        <v>18</v>
      </c>
      <c r="E6" s="52">
        <v>18</v>
      </c>
      <c r="F6" s="53" t="s">
        <v>1894</v>
      </c>
      <c r="G6" s="42"/>
      <c r="H6" s="42"/>
      <c r="I6" s="42"/>
      <c r="J6" s="42"/>
      <c r="K6" s="42"/>
      <c r="L6" s="42"/>
      <c r="M6" s="42"/>
      <c r="N6" s="42"/>
      <c r="O6" s="42"/>
      <c r="P6" s="42"/>
      <c r="Q6" s="42"/>
      <c r="R6" s="42"/>
      <c r="S6" s="42"/>
      <c r="T6" s="42"/>
      <c r="U6" s="42"/>
      <c r="V6" s="42"/>
      <c r="W6" s="42"/>
      <c r="X6" s="42"/>
      <c r="Y6" s="42"/>
      <c r="Z6" s="42"/>
    </row>
    <row r="7" spans="1:26" ht="15.5" x14ac:dyDescent="0.35">
      <c r="A7" s="51" t="s">
        <v>28</v>
      </c>
      <c r="B7" s="47" t="s">
        <v>86</v>
      </c>
      <c r="C7" s="50">
        <v>515</v>
      </c>
      <c r="D7" s="52">
        <v>515</v>
      </c>
      <c r="E7" s="52">
        <v>515</v>
      </c>
      <c r="G7" s="42"/>
      <c r="H7" s="42"/>
      <c r="I7" s="42"/>
      <c r="J7" s="42"/>
      <c r="K7" s="42"/>
      <c r="L7" s="42"/>
      <c r="M7" s="42"/>
      <c r="N7" s="42"/>
      <c r="O7" s="42"/>
      <c r="P7" s="42"/>
      <c r="Q7" s="42"/>
      <c r="R7" s="42"/>
      <c r="S7" s="42"/>
      <c r="T7" s="42"/>
      <c r="U7" s="42"/>
      <c r="V7" s="42"/>
      <c r="W7" s="42"/>
      <c r="X7" s="42"/>
      <c r="Y7" s="42"/>
      <c r="Z7" s="42"/>
    </row>
    <row r="8" spans="1:26" ht="15.5" x14ac:dyDescent="0.35">
      <c r="A8" s="51" t="s">
        <v>29</v>
      </c>
      <c r="B8" s="47" t="s">
        <v>87</v>
      </c>
      <c r="C8" s="50">
        <v>43392</v>
      </c>
      <c r="D8" s="50">
        <v>43392</v>
      </c>
      <c r="E8" s="50">
        <v>43392</v>
      </c>
      <c r="F8" s="54"/>
      <c r="G8" s="42"/>
      <c r="H8" s="42"/>
      <c r="I8" s="42"/>
      <c r="J8" s="42"/>
      <c r="K8" s="42"/>
      <c r="L8" s="42"/>
      <c r="M8" s="42"/>
      <c r="N8" s="42"/>
      <c r="O8" s="42"/>
      <c r="P8" s="42"/>
      <c r="Q8" s="42"/>
      <c r="R8" s="42"/>
      <c r="S8" s="42"/>
      <c r="T8" s="42"/>
      <c r="U8" s="42"/>
      <c r="V8" s="42"/>
      <c r="W8" s="42"/>
      <c r="X8" s="42"/>
      <c r="Y8" s="42"/>
      <c r="Z8" s="42"/>
    </row>
    <row r="9" spans="1:26" ht="15.5" x14ac:dyDescent="0.35">
      <c r="A9" s="43">
        <v>2</v>
      </c>
      <c r="B9" s="44" t="s">
        <v>77</v>
      </c>
      <c r="C9" s="44" t="s">
        <v>88</v>
      </c>
      <c r="D9" s="44" t="s">
        <v>89</v>
      </c>
      <c r="E9" s="44" t="s">
        <v>90</v>
      </c>
      <c r="F9" s="44" t="s">
        <v>91</v>
      </c>
      <c r="G9" s="42"/>
      <c r="H9" s="42"/>
      <c r="I9" s="42"/>
      <c r="J9" s="42"/>
      <c r="K9" s="42"/>
      <c r="L9" s="42"/>
      <c r="M9" s="42"/>
      <c r="N9" s="42"/>
      <c r="O9" s="42"/>
      <c r="P9" s="42"/>
      <c r="Q9" s="42"/>
      <c r="R9" s="42"/>
      <c r="S9" s="42"/>
      <c r="T9" s="42"/>
      <c r="U9" s="42"/>
      <c r="V9" s="42"/>
      <c r="W9" s="42"/>
      <c r="X9" s="42"/>
      <c r="Y9" s="42"/>
      <c r="Z9" s="42"/>
    </row>
    <row r="10" spans="1:26" ht="15.5" x14ac:dyDescent="0.35">
      <c r="A10" s="46" t="s">
        <v>92</v>
      </c>
      <c r="B10" s="47" t="s">
        <v>93</v>
      </c>
      <c r="C10" s="55" t="s">
        <v>94</v>
      </c>
      <c r="D10" s="55" t="s">
        <v>94</v>
      </c>
      <c r="E10" s="56" t="s">
        <v>94</v>
      </c>
      <c r="F10" s="56">
        <v>8130</v>
      </c>
      <c r="G10" s="42"/>
      <c r="H10" s="42"/>
      <c r="I10" s="42"/>
      <c r="J10" s="42"/>
      <c r="K10" s="42"/>
      <c r="L10" s="42"/>
      <c r="M10" s="42"/>
      <c r="N10" s="42"/>
      <c r="O10" s="42"/>
      <c r="P10" s="42"/>
      <c r="Q10" s="42"/>
      <c r="R10" s="42"/>
      <c r="S10" s="42"/>
      <c r="T10" s="42"/>
      <c r="U10" s="42"/>
      <c r="V10" s="42"/>
      <c r="W10" s="42"/>
      <c r="X10" s="42"/>
      <c r="Y10" s="42"/>
      <c r="Z10" s="42"/>
    </row>
    <row r="11" spans="1:26" ht="15.5" x14ac:dyDescent="0.35">
      <c r="A11" s="46" t="s">
        <v>10</v>
      </c>
      <c r="B11" s="47" t="s">
        <v>95</v>
      </c>
      <c r="C11" s="55" t="s">
        <v>94</v>
      </c>
      <c r="D11" s="55" t="s">
        <v>94</v>
      </c>
      <c r="E11" s="56" t="s">
        <v>94</v>
      </c>
      <c r="F11" s="56" t="s">
        <v>94</v>
      </c>
      <c r="G11" s="42"/>
      <c r="H11" s="42"/>
      <c r="I11" s="42"/>
      <c r="J11" s="42"/>
      <c r="K11" s="42"/>
      <c r="L11" s="42"/>
      <c r="M11" s="42"/>
      <c r="N11" s="42"/>
      <c r="O11" s="42"/>
      <c r="P11" s="42"/>
      <c r="Q11" s="42"/>
      <c r="R11" s="42"/>
      <c r="S11" s="42"/>
      <c r="T11" s="42"/>
      <c r="U11" s="42"/>
      <c r="V11" s="42"/>
      <c r="W11" s="42"/>
      <c r="X11" s="42"/>
      <c r="Y11" s="42"/>
      <c r="Z11" s="42"/>
    </row>
    <row r="12" spans="1:26" ht="28" x14ac:dyDescent="0.35">
      <c r="A12" s="46" t="s">
        <v>13</v>
      </c>
      <c r="B12" s="47" t="s">
        <v>96</v>
      </c>
      <c r="C12" s="55" t="s">
        <v>94</v>
      </c>
      <c r="D12" s="55" t="s">
        <v>94</v>
      </c>
      <c r="E12" s="56" t="s">
        <v>94</v>
      </c>
      <c r="F12" s="56" t="s">
        <v>94</v>
      </c>
      <c r="G12" s="42"/>
      <c r="H12" s="42"/>
      <c r="I12" s="42"/>
      <c r="J12" s="42"/>
      <c r="K12" s="42"/>
      <c r="L12" s="42"/>
      <c r="M12" s="42"/>
      <c r="N12" s="42"/>
      <c r="O12" s="42"/>
      <c r="P12" s="42"/>
      <c r="Q12" s="42"/>
      <c r="R12" s="42"/>
      <c r="S12" s="42"/>
      <c r="T12" s="42"/>
      <c r="U12" s="42"/>
      <c r="V12" s="42"/>
      <c r="W12" s="42"/>
      <c r="X12" s="42"/>
      <c r="Y12" s="42"/>
      <c r="Z12" s="42"/>
    </row>
    <row r="13" spans="1:26" ht="15.5" x14ac:dyDescent="0.35">
      <c r="A13" s="46" t="s">
        <v>17</v>
      </c>
      <c r="B13" s="47" t="s">
        <v>97</v>
      </c>
      <c r="C13" s="55" t="s">
        <v>94</v>
      </c>
      <c r="D13" s="55" t="s">
        <v>94</v>
      </c>
      <c r="E13" s="56" t="s">
        <v>94</v>
      </c>
      <c r="F13" s="56" t="s">
        <v>94</v>
      </c>
      <c r="G13" s="42"/>
      <c r="H13" s="42"/>
      <c r="I13" s="42"/>
      <c r="J13" s="42"/>
      <c r="K13" s="42"/>
      <c r="L13" s="42"/>
      <c r="M13" s="42"/>
      <c r="N13" s="42"/>
      <c r="O13" s="42"/>
      <c r="P13" s="42"/>
      <c r="Q13" s="42"/>
      <c r="R13" s="42"/>
      <c r="S13" s="42"/>
      <c r="T13" s="42"/>
      <c r="U13" s="42"/>
      <c r="V13" s="42"/>
      <c r="W13" s="42"/>
      <c r="X13" s="42"/>
      <c r="Y13" s="42"/>
      <c r="Z13" s="42"/>
    </row>
    <row r="14" spans="1:26" ht="28" x14ac:dyDescent="0.35">
      <c r="A14" s="46" t="s">
        <v>28</v>
      </c>
      <c r="B14" s="47" t="s">
        <v>98</v>
      </c>
      <c r="C14" s="55" t="s">
        <v>94</v>
      </c>
      <c r="D14" s="55" t="s">
        <v>94</v>
      </c>
      <c r="E14" s="56">
        <v>141</v>
      </c>
      <c r="F14" s="56">
        <f>34684+437</f>
        <v>35121</v>
      </c>
      <c r="G14" s="42"/>
      <c r="H14" s="42"/>
      <c r="I14" s="42"/>
      <c r="J14" s="42"/>
      <c r="K14" s="42"/>
      <c r="L14" s="42"/>
      <c r="M14" s="42"/>
      <c r="N14" s="42"/>
      <c r="O14" s="42"/>
      <c r="P14" s="42"/>
      <c r="Q14" s="42"/>
      <c r="R14" s="42"/>
      <c r="S14" s="42"/>
      <c r="T14" s="42"/>
      <c r="U14" s="42"/>
      <c r="V14" s="42"/>
      <c r="W14" s="42"/>
      <c r="X14" s="42"/>
      <c r="Y14" s="42"/>
      <c r="Z14" s="42"/>
    </row>
    <row r="15" spans="1:26" ht="15.5" x14ac:dyDescent="0.35">
      <c r="A15" s="46" t="s">
        <v>29</v>
      </c>
      <c r="B15" s="47" t="s">
        <v>99</v>
      </c>
      <c r="C15" s="55" t="s">
        <v>94</v>
      </c>
      <c r="D15" s="55" t="s">
        <v>94</v>
      </c>
      <c r="E15" s="56"/>
      <c r="F15" s="56"/>
      <c r="G15" s="42"/>
      <c r="H15" s="42"/>
      <c r="I15" s="42"/>
      <c r="J15" s="42"/>
      <c r="K15" s="42"/>
      <c r="L15" s="42"/>
      <c r="M15" s="42"/>
      <c r="N15" s="42"/>
      <c r="O15" s="42"/>
      <c r="P15" s="42"/>
      <c r="Q15" s="42"/>
      <c r="R15" s="42"/>
      <c r="S15" s="42"/>
      <c r="T15" s="42"/>
      <c r="U15" s="42"/>
      <c r="V15" s="42"/>
      <c r="W15" s="42"/>
      <c r="X15" s="42"/>
      <c r="Y15" s="42"/>
      <c r="Z15" s="42"/>
    </row>
    <row r="16" spans="1:26" ht="15.5" x14ac:dyDescent="0.35">
      <c r="A16" s="46" t="s">
        <v>30</v>
      </c>
      <c r="B16" s="57" t="s">
        <v>100</v>
      </c>
      <c r="C16" s="55" t="s">
        <v>94</v>
      </c>
      <c r="D16" s="55" t="s">
        <v>94</v>
      </c>
      <c r="E16" s="56">
        <f>SUM(E10:E15)</f>
        <v>141</v>
      </c>
      <c r="F16" s="56">
        <f>SUM(F10,F14)</f>
        <v>43251</v>
      </c>
      <c r="G16" s="42"/>
      <c r="H16" s="42"/>
      <c r="I16" s="42"/>
      <c r="J16" s="42"/>
      <c r="K16" s="42"/>
      <c r="L16" s="42"/>
      <c r="M16" s="42"/>
      <c r="N16" s="42"/>
      <c r="O16" s="42"/>
      <c r="P16" s="42"/>
      <c r="Q16" s="42"/>
      <c r="R16" s="42"/>
      <c r="S16" s="42"/>
      <c r="T16" s="42"/>
      <c r="U16" s="42"/>
      <c r="V16" s="42"/>
      <c r="W16" s="42"/>
      <c r="X16" s="42"/>
      <c r="Y16" s="42"/>
      <c r="Z16" s="42"/>
    </row>
    <row r="17" spans="1:26" ht="28" x14ac:dyDescent="0.35">
      <c r="A17" s="46" t="s">
        <v>101</v>
      </c>
      <c r="B17" s="47" t="s">
        <v>102</v>
      </c>
      <c r="C17" s="55" t="s">
        <v>94</v>
      </c>
      <c r="D17" s="55" t="s">
        <v>94</v>
      </c>
      <c r="E17" s="56" t="s">
        <v>94</v>
      </c>
      <c r="F17" s="234">
        <v>363</v>
      </c>
      <c r="G17" s="42"/>
      <c r="H17" s="42"/>
      <c r="I17" s="42"/>
      <c r="J17" s="42"/>
      <c r="K17" s="42"/>
      <c r="L17" s="42"/>
      <c r="M17" s="42"/>
      <c r="N17" s="42"/>
      <c r="O17" s="42"/>
      <c r="P17" s="42"/>
      <c r="Q17" s="42"/>
      <c r="R17" s="42"/>
      <c r="S17" s="42"/>
      <c r="T17" s="42"/>
      <c r="U17" s="42"/>
      <c r="V17" s="42"/>
      <c r="W17" s="42"/>
      <c r="X17" s="42"/>
      <c r="Y17" s="42"/>
      <c r="Z17" s="42"/>
    </row>
    <row r="18" spans="1:26" ht="15.5" x14ac:dyDescent="0.35">
      <c r="A18" s="46" t="s">
        <v>10</v>
      </c>
      <c r="B18" s="47" t="s">
        <v>103</v>
      </c>
      <c r="C18" s="55" t="s">
        <v>94</v>
      </c>
      <c r="D18" s="55" t="s">
        <v>94</v>
      </c>
      <c r="E18" s="56" t="s">
        <v>94</v>
      </c>
      <c r="F18" s="234" t="s">
        <v>94</v>
      </c>
      <c r="G18" s="42"/>
      <c r="H18" s="42"/>
      <c r="I18" s="42"/>
      <c r="J18" s="42"/>
      <c r="K18" s="42"/>
      <c r="L18" s="42"/>
      <c r="M18" s="42"/>
      <c r="N18" s="42"/>
      <c r="O18" s="42"/>
      <c r="P18" s="42"/>
      <c r="Q18" s="42"/>
      <c r="R18" s="42"/>
      <c r="S18" s="42"/>
      <c r="T18" s="42"/>
      <c r="U18" s="42"/>
      <c r="V18" s="42"/>
      <c r="W18" s="42"/>
      <c r="X18" s="42"/>
      <c r="Y18" s="42"/>
      <c r="Z18" s="42"/>
    </row>
    <row r="19" spans="1:26" ht="15.5" x14ac:dyDescent="0.35">
      <c r="A19" s="46" t="s">
        <v>13</v>
      </c>
      <c r="B19" s="47" t="s">
        <v>104</v>
      </c>
      <c r="C19" s="55" t="s">
        <v>94</v>
      </c>
      <c r="D19" s="55" t="s">
        <v>94</v>
      </c>
      <c r="E19" s="56" t="s">
        <v>94</v>
      </c>
      <c r="F19" s="234">
        <v>152</v>
      </c>
      <c r="G19" s="42"/>
      <c r="H19" s="42"/>
      <c r="I19" s="42"/>
      <c r="J19" s="42"/>
      <c r="K19" s="42"/>
      <c r="L19" s="42"/>
      <c r="M19" s="42"/>
      <c r="N19" s="42"/>
      <c r="O19" s="42"/>
      <c r="P19" s="42"/>
      <c r="Q19" s="42"/>
      <c r="R19" s="42"/>
      <c r="S19" s="42"/>
      <c r="T19" s="42"/>
      <c r="U19" s="42"/>
      <c r="V19" s="42"/>
      <c r="W19" s="42"/>
      <c r="X19" s="42"/>
      <c r="Y19" s="42"/>
      <c r="Z19" s="42"/>
    </row>
    <row r="20" spans="1:26" ht="15.5" x14ac:dyDescent="0.35">
      <c r="A20" s="46" t="s">
        <v>17</v>
      </c>
      <c r="B20" s="57" t="s">
        <v>105</v>
      </c>
      <c r="C20" s="55"/>
      <c r="D20" s="55"/>
      <c r="E20" s="56"/>
      <c r="F20" s="234">
        <f>SUM(F17:F19)</f>
        <v>515</v>
      </c>
      <c r="G20" s="42"/>
      <c r="H20" s="42"/>
      <c r="I20" s="42"/>
      <c r="J20" s="42"/>
      <c r="K20" s="42"/>
      <c r="L20" s="42"/>
      <c r="M20" s="42"/>
      <c r="N20" s="42"/>
      <c r="O20" s="42"/>
      <c r="P20" s="42"/>
      <c r="Q20" s="42"/>
      <c r="R20" s="42"/>
      <c r="S20" s="42"/>
      <c r="T20" s="42"/>
      <c r="U20" s="42"/>
      <c r="V20" s="42"/>
      <c r="W20" s="42"/>
      <c r="X20" s="42"/>
      <c r="Y20" s="42"/>
      <c r="Z20" s="42"/>
    </row>
    <row r="21" spans="1:26" ht="15.75" customHeight="1" x14ac:dyDescent="0.35">
      <c r="A21" s="46" t="s">
        <v>106</v>
      </c>
      <c r="B21" s="47" t="s">
        <v>107</v>
      </c>
      <c r="C21" s="55"/>
      <c r="D21" s="55"/>
      <c r="E21" s="56" t="s">
        <v>94</v>
      </c>
      <c r="F21" s="56"/>
      <c r="G21" s="42"/>
      <c r="H21" s="42"/>
      <c r="I21" s="42"/>
      <c r="J21" s="42"/>
      <c r="K21" s="42"/>
      <c r="L21" s="42"/>
      <c r="M21" s="42"/>
      <c r="N21" s="42"/>
      <c r="O21" s="42"/>
      <c r="P21" s="42"/>
      <c r="Q21" s="42"/>
      <c r="R21" s="42"/>
      <c r="S21" s="42"/>
      <c r="T21" s="42"/>
      <c r="U21" s="42"/>
      <c r="V21" s="42"/>
      <c r="W21" s="42"/>
      <c r="X21" s="42"/>
      <c r="Y21" s="42"/>
      <c r="Z21" s="42"/>
    </row>
    <row r="22" spans="1:26" ht="15.75" customHeight="1" x14ac:dyDescent="0.35">
      <c r="A22" s="46" t="s">
        <v>10</v>
      </c>
      <c r="B22" s="47" t="s">
        <v>108</v>
      </c>
      <c r="C22" s="55"/>
      <c r="D22" s="55"/>
      <c r="E22" s="56">
        <v>18</v>
      </c>
      <c r="F22" s="56"/>
      <c r="G22" s="42"/>
      <c r="H22" s="42"/>
      <c r="I22" s="42"/>
      <c r="J22" s="42"/>
      <c r="K22" s="42"/>
      <c r="L22" s="42"/>
      <c r="M22" s="42"/>
      <c r="N22" s="42"/>
      <c r="O22" s="42"/>
      <c r="P22" s="42"/>
      <c r="Q22" s="42"/>
      <c r="R22" s="42"/>
      <c r="S22" s="42"/>
      <c r="T22" s="42"/>
      <c r="U22" s="42"/>
      <c r="V22" s="42"/>
      <c r="W22" s="42"/>
      <c r="X22" s="42"/>
      <c r="Y22" s="42"/>
      <c r="Z22" s="42"/>
    </row>
    <row r="23" spans="1:26" ht="15.75" customHeight="1" x14ac:dyDescent="0.35">
      <c r="A23" s="46" t="s">
        <v>13</v>
      </c>
      <c r="B23" s="47" t="s">
        <v>109</v>
      </c>
      <c r="C23" s="55"/>
      <c r="D23" s="55"/>
      <c r="E23" s="56" t="s">
        <v>94</v>
      </c>
      <c r="F23" s="56"/>
      <c r="G23" s="42"/>
      <c r="H23" s="42"/>
      <c r="I23" s="42"/>
      <c r="J23" s="42"/>
      <c r="K23" s="42"/>
      <c r="L23" s="42"/>
      <c r="M23" s="42"/>
      <c r="N23" s="42"/>
      <c r="O23" s="42"/>
      <c r="P23" s="42"/>
      <c r="Q23" s="42"/>
      <c r="R23" s="42"/>
      <c r="S23" s="42"/>
      <c r="T23" s="42"/>
      <c r="U23" s="42"/>
      <c r="V23" s="42"/>
      <c r="W23" s="42"/>
      <c r="X23" s="42"/>
      <c r="Y23" s="42"/>
      <c r="Z23" s="42"/>
    </row>
    <row r="24" spans="1:26" ht="15.75" customHeight="1" x14ac:dyDescent="0.35">
      <c r="A24" s="46" t="s">
        <v>17</v>
      </c>
      <c r="B24" s="57" t="s">
        <v>110</v>
      </c>
      <c r="C24" s="55"/>
      <c r="D24" s="55"/>
      <c r="E24" s="56">
        <f>SUM(E21:E23)</f>
        <v>18</v>
      </c>
      <c r="F24" s="56"/>
      <c r="G24" s="42"/>
      <c r="H24" s="42"/>
      <c r="I24" s="42"/>
      <c r="J24" s="42"/>
      <c r="K24" s="42"/>
      <c r="L24" s="42"/>
      <c r="M24" s="42"/>
      <c r="N24" s="42"/>
      <c r="O24" s="42"/>
      <c r="P24" s="42"/>
      <c r="Q24" s="42"/>
      <c r="R24" s="42"/>
      <c r="S24" s="42"/>
      <c r="T24" s="42"/>
      <c r="U24" s="42"/>
      <c r="V24" s="42"/>
      <c r="W24" s="42"/>
      <c r="X24" s="42"/>
      <c r="Y24" s="42"/>
      <c r="Z24" s="42"/>
    </row>
    <row r="25" spans="1:26" ht="15.75" customHeight="1" x14ac:dyDescent="0.35">
      <c r="A25" s="46" t="s">
        <v>111</v>
      </c>
      <c r="B25" s="47" t="s">
        <v>112</v>
      </c>
      <c r="C25" s="58"/>
      <c r="D25" s="265">
        <v>4.2</v>
      </c>
      <c r="E25" s="266">
        <v>179.35599999999999</v>
      </c>
      <c r="F25" s="267">
        <v>287.95299999999997</v>
      </c>
      <c r="G25" s="42"/>
      <c r="H25" s="42"/>
      <c r="I25" s="42"/>
      <c r="J25" s="42"/>
      <c r="K25" s="42"/>
      <c r="L25" s="42"/>
      <c r="M25" s="42"/>
      <c r="N25" s="42"/>
      <c r="O25" s="42"/>
      <c r="P25" s="42"/>
      <c r="Q25" s="42"/>
      <c r="R25" s="42"/>
      <c r="S25" s="42"/>
      <c r="T25" s="42"/>
      <c r="U25" s="42"/>
      <c r="V25" s="42"/>
      <c r="W25" s="42"/>
      <c r="X25" s="42"/>
      <c r="Y25" s="42"/>
      <c r="Z25" s="42"/>
    </row>
    <row r="26" spans="1:26" ht="15.75" customHeight="1" x14ac:dyDescent="0.35">
      <c r="A26" s="46" t="s">
        <v>113</v>
      </c>
      <c r="B26" s="47" t="s">
        <v>114</v>
      </c>
      <c r="C26" s="58"/>
      <c r="D26" s="265"/>
      <c r="E26" s="265">
        <v>1.85</v>
      </c>
      <c r="F26" s="265" t="s">
        <v>94</v>
      </c>
      <c r="G26" s="42"/>
      <c r="H26" s="42"/>
      <c r="I26" s="42"/>
      <c r="J26" s="42"/>
      <c r="K26" s="42"/>
      <c r="L26" s="42"/>
      <c r="M26" s="42"/>
      <c r="N26" s="42"/>
      <c r="O26" s="42"/>
      <c r="P26" s="42"/>
      <c r="Q26" s="42"/>
      <c r="R26" s="42"/>
      <c r="S26" s="42"/>
      <c r="T26" s="42"/>
      <c r="U26" s="42"/>
      <c r="V26" s="42"/>
      <c r="W26" s="42"/>
      <c r="X26" s="42"/>
      <c r="Y26" s="42"/>
      <c r="Z26" s="42"/>
    </row>
    <row r="27" spans="1:26" ht="15.75" customHeight="1" x14ac:dyDescent="0.35">
      <c r="A27" s="46" t="s">
        <v>115</v>
      </c>
      <c r="B27" s="47" t="s">
        <v>116</v>
      </c>
      <c r="C27" s="59"/>
      <c r="D27" s="268">
        <v>2.5649999999999999</v>
      </c>
      <c r="E27" s="268">
        <v>71.83</v>
      </c>
      <c r="F27" s="268">
        <v>4.5250000000000004</v>
      </c>
      <c r="G27" s="42"/>
      <c r="H27" s="42"/>
      <c r="I27" s="42"/>
      <c r="J27" s="42"/>
      <c r="K27" s="42"/>
      <c r="L27" s="42"/>
      <c r="M27" s="42"/>
      <c r="N27" s="42"/>
      <c r="O27" s="42"/>
      <c r="P27" s="42"/>
      <c r="Q27" s="42"/>
      <c r="R27" s="42"/>
      <c r="S27" s="42"/>
      <c r="T27" s="42"/>
      <c r="U27" s="42"/>
      <c r="V27" s="42"/>
      <c r="W27" s="42"/>
      <c r="X27" s="42"/>
      <c r="Y27" s="42"/>
      <c r="Z27" s="42"/>
    </row>
    <row r="28" spans="1:26" ht="15.5" x14ac:dyDescent="0.35">
      <c r="A28" s="43">
        <v>3</v>
      </c>
      <c r="B28" s="43" t="s">
        <v>117</v>
      </c>
      <c r="C28" s="43" t="s">
        <v>118</v>
      </c>
      <c r="D28" s="43" t="s">
        <v>119</v>
      </c>
      <c r="E28" s="43" t="s">
        <v>120</v>
      </c>
      <c r="F28" s="43" t="s">
        <v>81</v>
      </c>
      <c r="G28" s="42"/>
      <c r="H28" s="42"/>
      <c r="I28" s="42"/>
      <c r="J28" s="42"/>
      <c r="K28" s="42"/>
      <c r="L28" s="42"/>
      <c r="M28" s="42"/>
      <c r="N28" s="42"/>
      <c r="O28" s="42"/>
      <c r="P28" s="42"/>
      <c r="Q28" s="42"/>
      <c r="R28" s="42"/>
      <c r="S28" s="42"/>
      <c r="T28" s="42"/>
      <c r="U28" s="42"/>
      <c r="V28" s="42"/>
      <c r="W28" s="42"/>
      <c r="X28" s="42"/>
      <c r="Y28" s="42"/>
      <c r="Z28" s="42"/>
    </row>
    <row r="29" spans="1:26" ht="15.75" customHeight="1" x14ac:dyDescent="0.35">
      <c r="A29" s="318" t="s">
        <v>7</v>
      </c>
      <c r="B29" s="320" t="s">
        <v>88</v>
      </c>
      <c r="C29" s="55" t="s">
        <v>121</v>
      </c>
      <c r="D29" s="60">
        <f>177180200/10^6</f>
        <v>177.18020000000001</v>
      </c>
      <c r="E29" s="61" t="s">
        <v>122</v>
      </c>
      <c r="F29" s="52"/>
      <c r="G29" s="42"/>
      <c r="H29" s="42"/>
      <c r="I29" s="42"/>
      <c r="J29" s="42"/>
      <c r="K29" s="42"/>
      <c r="L29" s="42"/>
      <c r="M29" s="42"/>
      <c r="N29" s="42"/>
      <c r="O29" s="42"/>
      <c r="P29" s="42"/>
      <c r="Q29" s="42"/>
      <c r="R29" s="42"/>
      <c r="S29" s="42"/>
      <c r="T29" s="42"/>
      <c r="U29" s="42"/>
      <c r="V29" s="42"/>
      <c r="W29" s="42"/>
      <c r="X29" s="42"/>
      <c r="Y29" s="42"/>
      <c r="Z29" s="42"/>
    </row>
    <row r="30" spans="1:26" ht="15.75" customHeight="1" x14ac:dyDescent="0.35">
      <c r="A30" s="319"/>
      <c r="B30" s="319"/>
      <c r="C30" s="55" t="s">
        <v>123</v>
      </c>
      <c r="D30" s="56">
        <v>0</v>
      </c>
      <c r="E30" s="47"/>
      <c r="F30" s="52"/>
      <c r="G30" s="42"/>
      <c r="H30" s="42"/>
      <c r="I30" s="42"/>
      <c r="J30" s="42"/>
      <c r="K30" s="42"/>
      <c r="L30" s="42"/>
      <c r="M30" s="42"/>
      <c r="N30" s="42"/>
      <c r="O30" s="42"/>
      <c r="P30" s="42"/>
      <c r="Q30" s="42"/>
      <c r="R30" s="42"/>
      <c r="S30" s="42"/>
      <c r="T30" s="42"/>
      <c r="U30" s="42"/>
      <c r="V30" s="42"/>
      <c r="W30" s="42"/>
      <c r="X30" s="42"/>
      <c r="Y30" s="42"/>
      <c r="Z30" s="42"/>
    </row>
    <row r="31" spans="1:26" ht="15.75" customHeight="1" x14ac:dyDescent="0.35">
      <c r="A31" s="319"/>
      <c r="B31" s="319"/>
      <c r="C31" s="55" t="s">
        <v>124</v>
      </c>
      <c r="D31" s="56">
        <v>0</v>
      </c>
      <c r="E31" s="47"/>
      <c r="F31" s="52"/>
      <c r="G31" s="42"/>
      <c r="H31" s="42"/>
      <c r="I31" s="42"/>
      <c r="J31" s="42"/>
      <c r="K31" s="42"/>
      <c r="L31" s="42"/>
      <c r="M31" s="42"/>
      <c r="N31" s="42"/>
      <c r="O31" s="42"/>
      <c r="P31" s="42"/>
      <c r="Q31" s="42"/>
      <c r="R31" s="42"/>
      <c r="S31" s="42"/>
      <c r="T31" s="42"/>
      <c r="U31" s="42"/>
      <c r="V31" s="42"/>
      <c r="W31" s="42"/>
      <c r="X31" s="42"/>
      <c r="Y31" s="42"/>
      <c r="Z31" s="42"/>
    </row>
    <row r="32" spans="1:26" ht="15.75" customHeight="1" x14ac:dyDescent="0.35">
      <c r="A32" s="319"/>
      <c r="B32" s="319"/>
      <c r="C32" s="55" t="s">
        <v>125</v>
      </c>
      <c r="D32" s="56">
        <v>0</v>
      </c>
      <c r="E32" s="47"/>
      <c r="F32" s="52"/>
      <c r="G32" s="42"/>
      <c r="H32" s="42"/>
      <c r="I32" s="42"/>
      <c r="J32" s="42"/>
      <c r="K32" s="42"/>
      <c r="L32" s="42"/>
      <c r="M32" s="42"/>
      <c r="N32" s="42"/>
      <c r="O32" s="42"/>
      <c r="P32" s="42"/>
      <c r="Q32" s="42"/>
      <c r="R32" s="42"/>
      <c r="S32" s="42"/>
      <c r="T32" s="42"/>
      <c r="U32" s="42"/>
      <c r="V32" s="42"/>
      <c r="W32" s="42"/>
      <c r="X32" s="42"/>
      <c r="Y32" s="42"/>
      <c r="Z32" s="42"/>
    </row>
    <row r="33" spans="1:26" ht="15.75" customHeight="1" x14ac:dyDescent="0.35">
      <c r="A33" s="319"/>
      <c r="B33" s="319"/>
      <c r="C33" s="62" t="s">
        <v>126</v>
      </c>
      <c r="D33" s="260">
        <v>0</v>
      </c>
      <c r="E33" s="47"/>
      <c r="F33" s="52"/>
      <c r="G33" s="42"/>
      <c r="H33" s="42"/>
      <c r="I33" s="42"/>
      <c r="J33" s="42"/>
      <c r="K33" s="42"/>
      <c r="L33" s="42"/>
      <c r="M33" s="42"/>
      <c r="N33" s="42"/>
      <c r="O33" s="42"/>
      <c r="P33" s="42"/>
      <c r="Q33" s="42"/>
      <c r="R33" s="42"/>
      <c r="S33" s="42"/>
      <c r="T33" s="42"/>
      <c r="U33" s="42"/>
      <c r="V33" s="42"/>
      <c r="W33" s="42"/>
      <c r="X33" s="42"/>
      <c r="Y33" s="42"/>
      <c r="Z33" s="42"/>
    </row>
    <row r="34" spans="1:26" ht="15.75" customHeight="1" x14ac:dyDescent="0.35">
      <c r="A34" s="319"/>
      <c r="B34" s="319"/>
      <c r="C34" s="55" t="s">
        <v>127</v>
      </c>
      <c r="D34" s="56">
        <v>0</v>
      </c>
      <c r="E34" s="61"/>
      <c r="F34" s="52"/>
      <c r="G34" s="42"/>
      <c r="H34" s="42"/>
      <c r="I34" s="42"/>
      <c r="J34" s="42"/>
      <c r="K34" s="42"/>
      <c r="L34" s="42"/>
      <c r="M34" s="42"/>
      <c r="N34" s="42"/>
      <c r="O34" s="42"/>
      <c r="P34" s="42"/>
      <c r="Q34" s="42"/>
      <c r="R34" s="42"/>
      <c r="S34" s="42"/>
      <c r="T34" s="42"/>
      <c r="U34" s="42"/>
      <c r="V34" s="42"/>
      <c r="W34" s="42"/>
      <c r="X34" s="42"/>
      <c r="Y34" s="42"/>
      <c r="Z34" s="42"/>
    </row>
    <row r="35" spans="1:26" ht="15.75" customHeight="1" x14ac:dyDescent="0.35">
      <c r="A35" s="319"/>
      <c r="B35" s="319"/>
      <c r="C35" s="55" t="s">
        <v>128</v>
      </c>
      <c r="D35" s="63">
        <v>0</v>
      </c>
      <c r="E35" s="61"/>
      <c r="F35" s="52"/>
      <c r="G35" s="42"/>
      <c r="H35" s="42"/>
      <c r="I35" s="42"/>
      <c r="J35" s="42"/>
      <c r="K35" s="42"/>
      <c r="L35" s="42"/>
      <c r="M35" s="42"/>
      <c r="N35" s="42"/>
      <c r="O35" s="42"/>
      <c r="P35" s="42"/>
      <c r="Q35" s="42"/>
      <c r="R35" s="42"/>
      <c r="S35" s="42"/>
      <c r="T35" s="42"/>
      <c r="U35" s="42"/>
      <c r="V35" s="42"/>
      <c r="W35" s="42"/>
      <c r="X35" s="42"/>
      <c r="Y35" s="42"/>
      <c r="Z35" s="42"/>
    </row>
    <row r="36" spans="1:26" ht="15.75" customHeight="1" x14ac:dyDescent="0.35">
      <c r="A36" s="319"/>
      <c r="B36" s="319"/>
      <c r="C36" s="55" t="s">
        <v>129</v>
      </c>
      <c r="D36" s="56">
        <v>0</v>
      </c>
      <c r="E36" s="47"/>
      <c r="F36" s="52"/>
      <c r="G36" s="42"/>
      <c r="H36" s="42"/>
      <c r="I36" s="42"/>
      <c r="J36" s="42"/>
      <c r="K36" s="42"/>
      <c r="L36" s="42"/>
      <c r="M36" s="42"/>
      <c r="N36" s="42"/>
      <c r="O36" s="42"/>
      <c r="P36" s="42"/>
      <c r="Q36" s="42"/>
      <c r="R36" s="42"/>
      <c r="S36" s="42"/>
      <c r="T36" s="42"/>
      <c r="U36" s="42"/>
      <c r="V36" s="42"/>
      <c r="W36" s="42"/>
      <c r="X36" s="42"/>
      <c r="Y36" s="42"/>
      <c r="Z36" s="42"/>
    </row>
    <row r="37" spans="1:26" ht="15.75" customHeight="1" x14ac:dyDescent="0.35">
      <c r="A37" s="319"/>
      <c r="B37" s="319"/>
      <c r="C37" s="55" t="s">
        <v>130</v>
      </c>
      <c r="D37" s="63">
        <v>0</v>
      </c>
      <c r="E37" s="61"/>
      <c r="F37" s="52"/>
      <c r="G37" s="42"/>
      <c r="H37" s="42"/>
      <c r="I37" s="42"/>
      <c r="J37" s="42"/>
      <c r="K37" s="42"/>
      <c r="L37" s="42"/>
      <c r="M37" s="42"/>
      <c r="N37" s="42"/>
      <c r="O37" s="42"/>
      <c r="P37" s="42"/>
      <c r="Q37" s="42"/>
      <c r="R37" s="42"/>
      <c r="S37" s="42"/>
      <c r="T37" s="42"/>
      <c r="U37" s="42"/>
      <c r="V37" s="42"/>
      <c r="W37" s="42"/>
      <c r="X37" s="42"/>
      <c r="Y37" s="42"/>
      <c r="Z37" s="42"/>
    </row>
    <row r="38" spans="1:26" ht="15.75" customHeight="1" x14ac:dyDescent="0.35">
      <c r="A38" s="319"/>
      <c r="B38" s="319"/>
      <c r="C38" s="64" t="s">
        <v>131</v>
      </c>
      <c r="D38" s="65">
        <f>SUM(D29:D37)</f>
        <v>177.18020000000001</v>
      </c>
      <c r="E38" s="61"/>
      <c r="F38" s="52"/>
      <c r="G38" s="42"/>
      <c r="H38" s="42"/>
      <c r="I38" s="42"/>
      <c r="J38" s="42"/>
      <c r="K38" s="42"/>
      <c r="L38" s="42"/>
      <c r="M38" s="42"/>
      <c r="N38" s="42"/>
      <c r="O38" s="42"/>
      <c r="P38" s="42"/>
      <c r="Q38" s="42"/>
      <c r="R38" s="42"/>
      <c r="S38" s="42"/>
      <c r="T38" s="42"/>
      <c r="U38" s="42"/>
      <c r="V38" s="42"/>
      <c r="W38" s="42"/>
      <c r="X38" s="42"/>
      <c r="Y38" s="42"/>
      <c r="Z38" s="42"/>
    </row>
    <row r="39" spans="1:26" ht="18.649999999999999" customHeight="1" x14ac:dyDescent="0.35">
      <c r="A39" s="315"/>
      <c r="B39" s="315"/>
      <c r="C39" s="64" t="s">
        <v>132</v>
      </c>
      <c r="D39" s="65">
        <f>D38-D37</f>
        <v>177.18020000000001</v>
      </c>
      <c r="E39" s="47"/>
      <c r="F39" s="52"/>
      <c r="G39" s="42"/>
      <c r="H39" s="42"/>
      <c r="I39" s="42"/>
      <c r="J39" s="42"/>
      <c r="K39" s="42"/>
      <c r="L39" s="42"/>
      <c r="M39" s="42"/>
      <c r="N39" s="42"/>
      <c r="O39" s="42"/>
      <c r="P39" s="42"/>
      <c r="Q39" s="42"/>
      <c r="R39" s="42"/>
      <c r="S39" s="42"/>
      <c r="T39" s="42"/>
      <c r="U39" s="42"/>
      <c r="V39" s="42"/>
      <c r="W39" s="42"/>
      <c r="X39" s="42"/>
      <c r="Y39" s="42"/>
      <c r="Z39" s="42"/>
    </row>
    <row r="40" spans="1:26" ht="15.75" hidden="1" customHeight="1" x14ac:dyDescent="0.35">
      <c r="A40" s="318" t="s">
        <v>10</v>
      </c>
      <c r="B40" s="320" t="s">
        <v>133</v>
      </c>
      <c r="C40" s="55" t="s">
        <v>121</v>
      </c>
      <c r="D40" s="66">
        <v>0</v>
      </c>
      <c r="E40" s="47"/>
      <c r="F40" s="52"/>
      <c r="G40" s="42"/>
      <c r="H40" s="42"/>
      <c r="I40" s="42"/>
      <c r="J40" s="42"/>
      <c r="K40" s="42"/>
      <c r="L40" s="42"/>
      <c r="M40" s="42"/>
      <c r="N40" s="42"/>
      <c r="O40" s="42"/>
      <c r="P40" s="42"/>
      <c r="Q40" s="42"/>
      <c r="R40" s="42"/>
      <c r="S40" s="42"/>
      <c r="T40" s="42"/>
      <c r="U40" s="42"/>
      <c r="V40" s="42"/>
      <c r="W40" s="42"/>
      <c r="X40" s="42"/>
      <c r="Y40" s="42"/>
      <c r="Z40" s="42"/>
    </row>
    <row r="41" spans="1:26" ht="15.75" hidden="1" customHeight="1" x14ac:dyDescent="0.35">
      <c r="A41" s="319"/>
      <c r="B41" s="319"/>
      <c r="C41" s="55" t="s">
        <v>123</v>
      </c>
      <c r="D41" s="67">
        <v>0</v>
      </c>
      <c r="E41" s="47"/>
      <c r="F41" s="52"/>
      <c r="G41" s="42"/>
      <c r="H41" s="42"/>
      <c r="I41" s="42"/>
      <c r="J41" s="42"/>
      <c r="K41" s="42"/>
      <c r="L41" s="42"/>
      <c r="M41" s="42"/>
      <c r="N41" s="42"/>
      <c r="O41" s="42"/>
      <c r="P41" s="42"/>
      <c r="Q41" s="42"/>
      <c r="R41" s="42"/>
      <c r="S41" s="42"/>
      <c r="T41" s="42"/>
      <c r="U41" s="42"/>
      <c r="V41" s="42"/>
      <c r="W41" s="42"/>
      <c r="X41" s="42"/>
      <c r="Y41" s="42"/>
      <c r="Z41" s="42"/>
    </row>
    <row r="42" spans="1:26" ht="15.75" hidden="1" customHeight="1" x14ac:dyDescent="0.35">
      <c r="A42" s="319"/>
      <c r="B42" s="319"/>
      <c r="C42" s="55" t="s">
        <v>124</v>
      </c>
      <c r="D42" s="67">
        <v>0</v>
      </c>
      <c r="E42" s="47"/>
      <c r="F42" s="52"/>
      <c r="G42" s="42"/>
      <c r="H42" s="42"/>
      <c r="I42" s="42"/>
      <c r="J42" s="42"/>
      <c r="K42" s="42"/>
      <c r="L42" s="42"/>
      <c r="M42" s="42"/>
      <c r="N42" s="42"/>
      <c r="O42" s="42"/>
      <c r="P42" s="42"/>
      <c r="Q42" s="42"/>
      <c r="R42" s="42"/>
      <c r="S42" s="42"/>
      <c r="T42" s="42"/>
      <c r="U42" s="42"/>
      <c r="V42" s="42"/>
      <c r="W42" s="42"/>
      <c r="X42" s="42"/>
      <c r="Y42" s="42"/>
      <c r="Z42" s="42"/>
    </row>
    <row r="43" spans="1:26" ht="15.75" hidden="1" customHeight="1" x14ac:dyDescent="0.35">
      <c r="A43" s="319"/>
      <c r="B43" s="319"/>
      <c r="C43" s="55" t="s">
        <v>125</v>
      </c>
      <c r="D43" s="68">
        <v>0</v>
      </c>
      <c r="E43" s="47"/>
      <c r="F43" s="52"/>
      <c r="G43" s="42"/>
      <c r="H43" s="42"/>
      <c r="I43" s="42"/>
      <c r="J43" s="42"/>
      <c r="K43" s="42"/>
      <c r="L43" s="42"/>
      <c r="M43" s="42"/>
      <c r="N43" s="42"/>
      <c r="O43" s="42"/>
      <c r="P43" s="42"/>
      <c r="Q43" s="42"/>
      <c r="R43" s="42"/>
      <c r="S43" s="42"/>
      <c r="T43" s="42"/>
      <c r="U43" s="42"/>
      <c r="V43" s="42"/>
      <c r="W43" s="42"/>
      <c r="X43" s="42"/>
      <c r="Y43" s="42"/>
      <c r="Z43" s="42"/>
    </row>
    <row r="44" spans="1:26" ht="15.75" hidden="1" customHeight="1" x14ac:dyDescent="0.35">
      <c r="A44" s="319"/>
      <c r="B44" s="319"/>
      <c r="C44" s="55" t="s">
        <v>126</v>
      </c>
      <c r="D44" s="68">
        <v>0</v>
      </c>
      <c r="E44" s="47"/>
      <c r="F44" s="52"/>
      <c r="G44" s="42"/>
      <c r="H44" s="42"/>
      <c r="I44" s="42"/>
      <c r="J44" s="42"/>
      <c r="K44" s="42"/>
      <c r="L44" s="42"/>
      <c r="M44" s="42"/>
      <c r="N44" s="42"/>
      <c r="O44" s="42"/>
      <c r="P44" s="42"/>
      <c r="Q44" s="42"/>
      <c r="R44" s="42"/>
      <c r="S44" s="42"/>
      <c r="T44" s="42"/>
      <c r="U44" s="42"/>
      <c r="V44" s="42"/>
      <c r="W44" s="42"/>
      <c r="X44" s="42"/>
      <c r="Y44" s="42"/>
      <c r="Z44" s="42"/>
    </row>
    <row r="45" spans="1:26" ht="15.75" hidden="1" customHeight="1" x14ac:dyDescent="0.35">
      <c r="A45" s="319"/>
      <c r="B45" s="319"/>
      <c r="C45" s="55" t="s">
        <v>127</v>
      </c>
      <c r="D45" s="68">
        <v>0</v>
      </c>
      <c r="E45" s="47"/>
      <c r="F45" s="52"/>
      <c r="G45" s="42"/>
      <c r="H45" s="42"/>
      <c r="I45" s="42"/>
      <c r="J45" s="42"/>
      <c r="K45" s="42"/>
      <c r="L45" s="42"/>
      <c r="M45" s="42"/>
      <c r="N45" s="42"/>
      <c r="O45" s="42"/>
      <c r="P45" s="42"/>
      <c r="Q45" s="42"/>
      <c r="R45" s="42"/>
      <c r="S45" s="42"/>
      <c r="T45" s="42"/>
      <c r="U45" s="42"/>
      <c r="V45" s="42"/>
      <c r="W45" s="42"/>
      <c r="X45" s="42"/>
      <c r="Y45" s="42"/>
      <c r="Z45" s="42"/>
    </row>
    <row r="46" spans="1:26" ht="15.75" hidden="1" customHeight="1" x14ac:dyDescent="0.35">
      <c r="A46" s="319"/>
      <c r="B46" s="319"/>
      <c r="C46" s="55" t="s">
        <v>128</v>
      </c>
      <c r="D46" s="67">
        <v>0</v>
      </c>
      <c r="E46" s="47"/>
      <c r="F46" s="52"/>
      <c r="G46" s="42"/>
      <c r="H46" s="42"/>
      <c r="I46" s="42"/>
      <c r="J46" s="42"/>
      <c r="K46" s="42"/>
      <c r="L46" s="42"/>
      <c r="M46" s="42"/>
      <c r="N46" s="42"/>
      <c r="O46" s="42"/>
      <c r="P46" s="42"/>
      <c r="Q46" s="42"/>
      <c r="R46" s="42"/>
      <c r="S46" s="42"/>
      <c r="T46" s="42"/>
      <c r="U46" s="42"/>
      <c r="V46" s="42"/>
      <c r="W46" s="42"/>
      <c r="X46" s="42"/>
      <c r="Y46" s="42"/>
      <c r="Z46" s="42"/>
    </row>
    <row r="47" spans="1:26" ht="15.75" hidden="1" customHeight="1" x14ac:dyDescent="0.35">
      <c r="A47" s="319"/>
      <c r="B47" s="319"/>
      <c r="C47" s="55" t="s">
        <v>129</v>
      </c>
      <c r="D47" s="68">
        <v>0</v>
      </c>
      <c r="E47" s="47"/>
      <c r="F47" s="52"/>
      <c r="G47" s="42"/>
      <c r="H47" s="42"/>
      <c r="I47" s="42"/>
      <c r="J47" s="42"/>
      <c r="K47" s="42"/>
      <c r="L47" s="42"/>
      <c r="M47" s="42"/>
      <c r="N47" s="42"/>
      <c r="O47" s="42"/>
      <c r="P47" s="42"/>
      <c r="Q47" s="42"/>
      <c r="R47" s="42"/>
      <c r="S47" s="42"/>
      <c r="T47" s="42"/>
      <c r="U47" s="42"/>
      <c r="V47" s="42"/>
      <c r="W47" s="42"/>
      <c r="X47" s="42"/>
      <c r="Y47" s="42"/>
      <c r="Z47" s="42"/>
    </row>
    <row r="48" spans="1:26" ht="15.75" hidden="1" customHeight="1" x14ac:dyDescent="0.35">
      <c r="A48" s="319"/>
      <c r="B48" s="319"/>
      <c r="C48" s="55" t="s">
        <v>134</v>
      </c>
      <c r="D48" s="67">
        <v>0</v>
      </c>
      <c r="E48" s="47"/>
      <c r="F48" s="52"/>
      <c r="G48" s="42"/>
      <c r="H48" s="42"/>
      <c r="I48" s="42"/>
      <c r="J48" s="42"/>
      <c r="K48" s="42"/>
      <c r="L48" s="42"/>
      <c r="M48" s="42"/>
      <c r="N48" s="42"/>
      <c r="O48" s="42"/>
      <c r="P48" s="42"/>
      <c r="Q48" s="42"/>
      <c r="R48" s="42"/>
      <c r="S48" s="42"/>
      <c r="T48" s="42"/>
      <c r="U48" s="42"/>
      <c r="V48" s="42"/>
      <c r="W48" s="42"/>
      <c r="X48" s="42"/>
      <c r="Y48" s="42"/>
      <c r="Z48" s="42"/>
    </row>
    <row r="49" spans="1:26" ht="15.75" hidden="1" customHeight="1" x14ac:dyDescent="0.35">
      <c r="A49" s="315"/>
      <c r="B49" s="315"/>
      <c r="C49" s="64" t="s">
        <v>135</v>
      </c>
      <c r="D49" s="69">
        <f>SUM(D40:D47)</f>
        <v>0</v>
      </c>
      <c r="E49" s="47"/>
      <c r="F49" s="52"/>
      <c r="G49" s="42"/>
      <c r="H49" s="42"/>
      <c r="I49" s="42"/>
      <c r="J49" s="42"/>
      <c r="K49" s="42"/>
      <c r="L49" s="42"/>
      <c r="M49" s="42"/>
      <c r="N49" s="42"/>
      <c r="O49" s="42"/>
      <c r="P49" s="42"/>
      <c r="Q49" s="42"/>
      <c r="R49" s="42"/>
      <c r="S49" s="42"/>
      <c r="T49" s="42"/>
      <c r="U49" s="42"/>
      <c r="V49" s="42"/>
      <c r="W49" s="42"/>
      <c r="X49" s="42"/>
      <c r="Y49" s="42"/>
      <c r="Z49" s="42"/>
    </row>
    <row r="50" spans="1:26" ht="21" customHeight="1" x14ac:dyDescent="0.35">
      <c r="A50" s="51" t="s">
        <v>13</v>
      </c>
      <c r="B50" s="70"/>
      <c r="C50" s="64" t="s">
        <v>136</v>
      </c>
      <c r="D50" s="65">
        <f>D39+D49-D48</f>
        <v>177.18020000000001</v>
      </c>
      <c r="E50" s="47"/>
      <c r="F50" s="52"/>
      <c r="G50" s="42"/>
      <c r="H50" s="42"/>
      <c r="I50" s="42"/>
      <c r="J50" s="42"/>
      <c r="K50" s="42"/>
      <c r="L50" s="42"/>
      <c r="M50" s="42"/>
      <c r="N50" s="42"/>
      <c r="O50" s="42"/>
      <c r="P50" s="42"/>
      <c r="Q50" s="42"/>
      <c r="R50" s="42"/>
      <c r="S50" s="42"/>
      <c r="T50" s="42"/>
      <c r="U50" s="42"/>
      <c r="V50" s="42"/>
      <c r="W50" s="42"/>
      <c r="X50" s="42"/>
      <c r="Y50" s="42"/>
      <c r="Z50" s="42"/>
    </row>
    <row r="51" spans="1:26" ht="21" hidden="1" customHeight="1" x14ac:dyDescent="0.35">
      <c r="A51" s="51" t="s">
        <v>17</v>
      </c>
      <c r="B51" s="70" t="s">
        <v>137</v>
      </c>
      <c r="C51" s="55" t="s">
        <v>138</v>
      </c>
      <c r="D51" s="68">
        <v>0</v>
      </c>
      <c r="E51" s="47"/>
      <c r="F51" s="52"/>
      <c r="G51" s="42"/>
      <c r="H51" s="42"/>
      <c r="I51" s="42"/>
      <c r="J51" s="42"/>
      <c r="K51" s="42"/>
      <c r="L51" s="42"/>
      <c r="M51" s="42"/>
      <c r="N51" s="42"/>
      <c r="O51" s="42"/>
      <c r="P51" s="42"/>
      <c r="Q51" s="42"/>
      <c r="R51" s="42"/>
      <c r="S51" s="42"/>
      <c r="T51" s="42"/>
      <c r="U51" s="42"/>
      <c r="V51" s="42"/>
      <c r="W51" s="42"/>
      <c r="X51" s="42"/>
      <c r="Y51" s="42"/>
      <c r="Z51" s="42"/>
    </row>
    <row r="52" spans="1:26" ht="11.5" hidden="1" customHeight="1" x14ac:dyDescent="0.35">
      <c r="A52" s="51"/>
      <c r="B52" s="70"/>
      <c r="C52" s="61" t="s">
        <v>139</v>
      </c>
      <c r="D52" s="68">
        <v>0</v>
      </c>
      <c r="E52" s="47"/>
      <c r="F52" s="52"/>
      <c r="G52" s="42"/>
      <c r="H52" s="42"/>
      <c r="I52" s="42"/>
      <c r="J52" s="42"/>
      <c r="K52" s="42"/>
      <c r="L52" s="42"/>
      <c r="M52" s="42"/>
      <c r="N52" s="42"/>
      <c r="O52" s="42"/>
      <c r="P52" s="42"/>
      <c r="Q52" s="42"/>
      <c r="R52" s="42"/>
      <c r="S52" s="42"/>
      <c r="T52" s="42"/>
      <c r="U52" s="42"/>
      <c r="V52" s="42"/>
      <c r="W52" s="42"/>
      <c r="X52" s="42"/>
      <c r="Y52" s="42"/>
      <c r="Z52" s="42"/>
    </row>
    <row r="53" spans="1:26" ht="10" hidden="1" customHeight="1" x14ac:dyDescent="0.35">
      <c r="A53" s="51"/>
      <c r="B53" s="70"/>
      <c r="C53" s="55" t="s">
        <v>128</v>
      </c>
      <c r="D53" s="67">
        <v>0</v>
      </c>
      <c r="E53" s="47"/>
      <c r="F53" s="52"/>
      <c r="G53" s="42"/>
      <c r="H53" s="42"/>
      <c r="I53" s="42"/>
      <c r="J53" s="42"/>
      <c r="K53" s="42"/>
      <c r="L53" s="42"/>
      <c r="M53" s="42"/>
      <c r="N53" s="42"/>
      <c r="O53" s="42"/>
      <c r="P53" s="42"/>
      <c r="Q53" s="42"/>
      <c r="R53" s="42"/>
      <c r="S53" s="42"/>
      <c r="T53" s="42"/>
      <c r="U53" s="42"/>
      <c r="V53" s="42"/>
      <c r="W53" s="42"/>
      <c r="X53" s="42"/>
      <c r="Y53" s="42"/>
      <c r="Z53" s="42"/>
    </row>
    <row r="54" spans="1:26" ht="28" x14ac:dyDescent="0.35">
      <c r="A54" s="51" t="s">
        <v>28</v>
      </c>
      <c r="B54" s="320" t="s">
        <v>140</v>
      </c>
      <c r="C54" s="55" t="s">
        <v>138</v>
      </c>
      <c r="D54" s="240">
        <v>0.36699999999999994</v>
      </c>
      <c r="E54" s="47" t="s">
        <v>141</v>
      </c>
      <c r="F54" s="71"/>
      <c r="G54" s="42"/>
      <c r="H54" s="42"/>
      <c r="I54" s="42"/>
      <c r="J54" s="42"/>
      <c r="K54" s="42"/>
      <c r="L54" s="42"/>
      <c r="M54" s="42"/>
      <c r="N54" s="42"/>
      <c r="O54" s="42"/>
      <c r="P54" s="42"/>
      <c r="Q54" s="42"/>
      <c r="R54" s="42"/>
      <c r="S54" s="42"/>
      <c r="T54" s="42"/>
      <c r="U54" s="42"/>
      <c r="V54" s="42"/>
      <c r="W54" s="42"/>
      <c r="X54" s="42"/>
      <c r="Y54" s="42"/>
      <c r="Z54" s="42"/>
    </row>
    <row r="55" spans="1:26" ht="15.75" customHeight="1" x14ac:dyDescent="0.35">
      <c r="A55" s="51"/>
      <c r="B55" s="319"/>
      <c r="C55" s="61" t="s">
        <v>139</v>
      </c>
      <c r="D55" s="72">
        <v>0</v>
      </c>
      <c r="E55" s="47"/>
      <c r="F55" s="54"/>
      <c r="G55" s="42"/>
      <c r="H55" s="42"/>
      <c r="I55" s="42"/>
      <c r="J55" s="42"/>
      <c r="K55" s="42"/>
      <c r="L55" s="42"/>
      <c r="M55" s="42"/>
      <c r="N55" s="42"/>
      <c r="O55" s="42"/>
      <c r="P55" s="42"/>
      <c r="Q55" s="42"/>
      <c r="R55" s="42"/>
      <c r="S55" s="42"/>
      <c r="T55" s="42"/>
      <c r="U55" s="42"/>
      <c r="V55" s="42"/>
      <c r="W55" s="42"/>
      <c r="X55" s="42"/>
      <c r="Y55" s="42"/>
      <c r="Z55" s="42"/>
    </row>
    <row r="56" spans="1:26" ht="15.75" customHeight="1" x14ac:dyDescent="0.35">
      <c r="A56" s="51"/>
      <c r="B56" s="315"/>
      <c r="C56" s="55" t="s">
        <v>142</v>
      </c>
      <c r="D56" s="73">
        <v>0</v>
      </c>
      <c r="E56" s="47"/>
      <c r="F56" s="52"/>
      <c r="G56" s="42"/>
      <c r="H56" s="42"/>
      <c r="I56" s="42"/>
      <c r="J56" s="42"/>
      <c r="K56" s="42"/>
      <c r="L56" s="42"/>
      <c r="M56" s="42"/>
      <c r="N56" s="42"/>
      <c r="O56" s="42"/>
      <c r="P56" s="42"/>
      <c r="Q56" s="42"/>
      <c r="R56" s="42"/>
      <c r="S56" s="42"/>
      <c r="T56" s="42"/>
      <c r="U56" s="42"/>
      <c r="V56" s="42"/>
      <c r="W56" s="42"/>
      <c r="X56" s="42"/>
      <c r="Y56" s="42"/>
      <c r="Z56" s="42"/>
    </row>
    <row r="57" spans="1:26" ht="15.75" customHeight="1" x14ac:dyDescent="0.35">
      <c r="A57" s="51" t="s">
        <v>29</v>
      </c>
      <c r="B57" s="320" t="s">
        <v>91</v>
      </c>
      <c r="C57" s="55" t="s">
        <v>138</v>
      </c>
      <c r="D57" s="251">
        <v>2.485995</v>
      </c>
      <c r="E57" s="52" t="s">
        <v>1909</v>
      </c>
      <c r="F57" s="52"/>
      <c r="G57" s="42"/>
      <c r="H57" s="42"/>
      <c r="I57" s="42"/>
      <c r="J57" s="42"/>
      <c r="K57" s="42"/>
      <c r="L57" s="42"/>
      <c r="M57" s="42"/>
      <c r="N57" s="42"/>
      <c r="O57" s="42"/>
      <c r="P57" s="42"/>
      <c r="Q57" s="42"/>
      <c r="R57" s="42"/>
      <c r="S57" s="42"/>
      <c r="T57" s="42"/>
      <c r="U57" s="42"/>
      <c r="V57" s="42"/>
      <c r="W57" s="42"/>
      <c r="X57" s="42"/>
      <c r="Y57" s="42"/>
      <c r="Z57" s="42"/>
    </row>
    <row r="58" spans="1:26" ht="15.75" customHeight="1" x14ac:dyDescent="0.35">
      <c r="A58" s="51"/>
      <c r="B58" s="319"/>
      <c r="C58" s="55" t="s">
        <v>142</v>
      </c>
      <c r="D58" s="51">
        <v>0</v>
      </c>
      <c r="E58" s="47"/>
      <c r="F58" s="52"/>
      <c r="G58" s="42"/>
      <c r="H58" s="42"/>
      <c r="I58" s="42"/>
      <c r="J58" s="42"/>
      <c r="K58" s="42"/>
      <c r="L58" s="42"/>
      <c r="M58" s="42"/>
      <c r="N58" s="42"/>
      <c r="O58" s="42"/>
      <c r="P58" s="42"/>
      <c r="Q58" s="42"/>
      <c r="R58" s="42"/>
      <c r="S58" s="42"/>
      <c r="T58" s="42"/>
      <c r="U58" s="42"/>
      <c r="V58" s="42"/>
      <c r="W58" s="42"/>
      <c r="X58" s="42"/>
      <c r="Y58" s="42"/>
      <c r="Z58" s="42"/>
    </row>
    <row r="59" spans="1:26" ht="15.75" customHeight="1" x14ac:dyDescent="0.35">
      <c r="A59" s="51" t="s">
        <v>30</v>
      </c>
      <c r="B59" s="319"/>
      <c r="C59" s="74" t="s">
        <v>143</v>
      </c>
      <c r="D59" s="75">
        <f>D57+D54</f>
        <v>2.8529949999999999</v>
      </c>
      <c r="E59" s="47"/>
      <c r="F59" s="52"/>
      <c r="G59" s="42"/>
      <c r="H59" s="42"/>
      <c r="I59" s="42"/>
      <c r="J59" s="42"/>
      <c r="K59" s="42"/>
      <c r="L59" s="42"/>
      <c r="M59" s="42"/>
      <c r="N59" s="42"/>
      <c r="O59" s="42"/>
      <c r="P59" s="42"/>
      <c r="Q59" s="42"/>
      <c r="R59" s="42"/>
      <c r="S59" s="42"/>
      <c r="T59" s="42"/>
      <c r="U59" s="42"/>
      <c r="V59" s="42"/>
      <c r="W59" s="42"/>
      <c r="X59" s="42"/>
      <c r="Y59" s="42"/>
      <c r="Z59" s="42"/>
    </row>
    <row r="60" spans="1:26" ht="15.75" customHeight="1" x14ac:dyDescent="0.35">
      <c r="A60" s="51" t="s">
        <v>144</v>
      </c>
      <c r="B60" s="315"/>
      <c r="C60" s="64" t="s">
        <v>145</v>
      </c>
      <c r="D60" s="240">
        <f>D50+D59</f>
        <v>180.03319500000001</v>
      </c>
      <c r="E60" s="47"/>
      <c r="F60" s="52"/>
      <c r="G60" s="42"/>
      <c r="H60" s="42"/>
      <c r="I60" s="42"/>
      <c r="J60" s="42"/>
      <c r="K60" s="42"/>
      <c r="L60" s="42"/>
      <c r="M60" s="42"/>
      <c r="N60" s="42"/>
      <c r="O60" s="42"/>
      <c r="P60" s="42"/>
      <c r="Q60" s="42"/>
      <c r="R60" s="42"/>
      <c r="S60" s="42"/>
      <c r="T60" s="42"/>
      <c r="U60" s="42"/>
      <c r="V60" s="42"/>
      <c r="W60" s="42"/>
      <c r="X60" s="42"/>
      <c r="Y60" s="42"/>
      <c r="Z60" s="42"/>
    </row>
    <row r="61" spans="1:26" ht="15.75" customHeight="1" x14ac:dyDescent="0.35">
      <c r="A61" s="43">
        <v>4</v>
      </c>
      <c r="B61" s="43" t="s">
        <v>117</v>
      </c>
      <c r="C61" s="43" t="s">
        <v>146</v>
      </c>
      <c r="D61" s="43" t="s">
        <v>119</v>
      </c>
      <c r="E61" s="43" t="s">
        <v>120</v>
      </c>
      <c r="F61" s="52"/>
      <c r="G61" s="42"/>
      <c r="H61" s="42"/>
      <c r="I61" s="42"/>
      <c r="J61" s="42"/>
      <c r="K61" s="42"/>
      <c r="L61" s="42"/>
      <c r="M61" s="42"/>
      <c r="N61" s="42"/>
      <c r="O61" s="42"/>
      <c r="P61" s="42"/>
      <c r="Q61" s="42"/>
      <c r="R61" s="42"/>
      <c r="S61" s="42"/>
      <c r="T61" s="42"/>
      <c r="U61" s="42"/>
      <c r="V61" s="42"/>
      <c r="W61" s="42"/>
      <c r="X61" s="42"/>
      <c r="Y61" s="42"/>
      <c r="Z61" s="42"/>
    </row>
    <row r="62" spans="1:26" ht="28" x14ac:dyDescent="0.35">
      <c r="A62" s="318" t="s">
        <v>7</v>
      </c>
      <c r="B62" s="320" t="s">
        <v>147</v>
      </c>
      <c r="C62" s="55" t="s">
        <v>148</v>
      </c>
      <c r="D62" s="73">
        <v>118.03295700000001</v>
      </c>
      <c r="E62" s="61" t="s">
        <v>149</v>
      </c>
      <c r="F62" s="52" t="s">
        <v>150</v>
      </c>
      <c r="G62" s="42"/>
      <c r="H62" s="42"/>
      <c r="I62" s="42"/>
      <c r="J62" s="42"/>
      <c r="K62" s="42"/>
      <c r="L62" s="42"/>
      <c r="M62" s="42"/>
      <c r="N62" s="42"/>
      <c r="O62" s="42"/>
      <c r="P62" s="42"/>
      <c r="Q62" s="42"/>
      <c r="R62" s="42"/>
      <c r="S62" s="42"/>
      <c r="T62" s="42"/>
      <c r="U62" s="42"/>
      <c r="V62" s="42"/>
      <c r="W62" s="42"/>
      <c r="X62" s="42"/>
      <c r="Y62" s="42"/>
      <c r="Z62" s="42"/>
    </row>
    <row r="63" spans="1:26" ht="15.75" customHeight="1" x14ac:dyDescent="0.35">
      <c r="A63" s="319"/>
      <c r="B63" s="319"/>
      <c r="C63" s="55" t="s">
        <v>151</v>
      </c>
      <c r="D63" s="73">
        <v>0</v>
      </c>
      <c r="E63" s="61"/>
      <c r="F63" s="52"/>
      <c r="G63" s="42"/>
      <c r="H63" s="42"/>
      <c r="I63" s="42"/>
      <c r="J63" s="42"/>
      <c r="K63" s="42"/>
      <c r="L63" s="42"/>
      <c r="M63" s="42"/>
      <c r="N63" s="42"/>
      <c r="O63" s="42"/>
      <c r="P63" s="42"/>
      <c r="Q63" s="42"/>
      <c r="R63" s="42"/>
      <c r="S63" s="42"/>
      <c r="T63" s="42"/>
      <c r="U63" s="42"/>
      <c r="V63" s="42"/>
      <c r="W63" s="42"/>
      <c r="X63" s="42"/>
      <c r="Y63" s="42"/>
      <c r="Z63" s="42"/>
    </row>
    <row r="64" spans="1:26" ht="18" customHeight="1" x14ac:dyDescent="0.35">
      <c r="A64" s="319"/>
      <c r="B64" s="319"/>
      <c r="C64" s="55" t="s">
        <v>152</v>
      </c>
      <c r="D64" s="251"/>
      <c r="E64" s="61" t="s">
        <v>153</v>
      </c>
      <c r="F64" s="52"/>
      <c r="G64" s="42"/>
      <c r="H64" s="42"/>
      <c r="I64" s="42"/>
      <c r="J64" s="42"/>
      <c r="K64" s="42"/>
      <c r="L64" s="42"/>
      <c r="M64" s="42"/>
      <c r="N64" s="42"/>
      <c r="O64" s="42"/>
      <c r="P64" s="42"/>
      <c r="Q64" s="42"/>
      <c r="R64" s="42"/>
      <c r="S64" s="42"/>
      <c r="T64" s="42"/>
      <c r="U64" s="42"/>
      <c r="V64" s="42"/>
      <c r="W64" s="42"/>
      <c r="X64" s="42"/>
      <c r="Y64" s="42"/>
      <c r="Z64" s="42"/>
    </row>
    <row r="65" spans="1:26" ht="15.75" customHeight="1" x14ac:dyDescent="0.35">
      <c r="A65" s="319"/>
      <c r="B65" s="319"/>
      <c r="C65" s="55" t="s">
        <v>154</v>
      </c>
      <c r="D65" s="76">
        <f>D62+D63</f>
        <v>118.03295700000001</v>
      </c>
      <c r="E65" s="61"/>
      <c r="F65" s="52"/>
      <c r="G65" s="42"/>
      <c r="H65" s="42"/>
      <c r="I65" s="42"/>
      <c r="J65" s="42"/>
      <c r="K65" s="42"/>
      <c r="L65" s="42"/>
      <c r="M65" s="42"/>
      <c r="N65" s="42"/>
      <c r="O65" s="42"/>
      <c r="P65" s="42"/>
      <c r="Q65" s="42"/>
      <c r="R65" s="42"/>
      <c r="S65" s="42"/>
      <c r="T65" s="42"/>
      <c r="U65" s="42"/>
      <c r="V65" s="42"/>
      <c r="W65" s="42"/>
      <c r="X65" s="42"/>
      <c r="Y65" s="42"/>
      <c r="Z65" s="42"/>
    </row>
    <row r="66" spans="1:26" ht="42.65" customHeight="1" x14ac:dyDescent="0.35">
      <c r="A66" s="319"/>
      <c r="B66" s="319"/>
      <c r="C66" s="55" t="s">
        <v>155</v>
      </c>
      <c r="D66" s="290">
        <v>11.904747997922893</v>
      </c>
      <c r="E66" s="47" t="s">
        <v>156</v>
      </c>
      <c r="F66" s="49" t="s">
        <v>1891</v>
      </c>
      <c r="G66" s="42"/>
      <c r="H66" s="42"/>
      <c r="I66" s="42"/>
      <c r="J66" s="42"/>
      <c r="K66" s="42"/>
      <c r="L66" s="42"/>
      <c r="M66" s="42"/>
      <c r="N66" s="42"/>
      <c r="O66" s="42"/>
      <c r="P66" s="42"/>
      <c r="Q66" s="42"/>
      <c r="R66" s="42"/>
      <c r="S66" s="42"/>
      <c r="T66" s="42"/>
      <c r="U66" s="42"/>
      <c r="V66" s="42"/>
      <c r="W66" s="42"/>
      <c r="X66" s="42"/>
      <c r="Y66" s="42"/>
      <c r="Z66" s="42"/>
    </row>
    <row r="67" spans="1:26" ht="15.75" customHeight="1" x14ac:dyDescent="0.35">
      <c r="A67" s="315"/>
      <c r="B67" s="315"/>
      <c r="C67" s="55" t="s">
        <v>157</v>
      </c>
      <c r="D67" s="76">
        <f>D65+D66</f>
        <v>129.93770499792291</v>
      </c>
      <c r="E67" s="47"/>
      <c r="F67" s="52"/>
      <c r="G67" s="42"/>
      <c r="H67" s="42"/>
      <c r="I67" s="42"/>
      <c r="J67" s="42"/>
      <c r="K67" s="42"/>
      <c r="L67" s="42"/>
      <c r="M67" s="42"/>
      <c r="N67" s="42"/>
      <c r="O67" s="42"/>
      <c r="P67" s="42"/>
      <c r="Q67" s="42"/>
      <c r="R67" s="42"/>
      <c r="S67" s="42"/>
      <c r="T67" s="42"/>
      <c r="U67" s="42"/>
      <c r="V67" s="42"/>
      <c r="W67" s="42"/>
      <c r="X67" s="42"/>
      <c r="Y67" s="42"/>
      <c r="Z67" s="42"/>
    </row>
    <row r="68" spans="1:26" ht="28" x14ac:dyDescent="0.35">
      <c r="A68" s="318" t="s">
        <v>10</v>
      </c>
      <c r="B68" s="320" t="s">
        <v>158</v>
      </c>
      <c r="C68" s="55" t="s">
        <v>148</v>
      </c>
      <c r="D68" s="73">
        <v>50.044611999999994</v>
      </c>
      <c r="E68" s="61" t="s">
        <v>149</v>
      </c>
      <c r="F68" s="52"/>
      <c r="G68" s="42"/>
      <c r="H68" s="42"/>
      <c r="I68" s="42"/>
      <c r="J68" s="42"/>
      <c r="K68" s="42"/>
      <c r="L68" s="42"/>
      <c r="M68" s="42"/>
      <c r="N68" s="42"/>
      <c r="O68" s="42"/>
      <c r="P68" s="42"/>
      <c r="Q68" s="42"/>
      <c r="R68" s="42"/>
      <c r="S68" s="42"/>
      <c r="T68" s="42"/>
      <c r="U68" s="42"/>
      <c r="V68" s="42"/>
      <c r="W68" s="42"/>
      <c r="X68" s="42"/>
      <c r="Y68" s="42"/>
      <c r="Z68" s="42"/>
    </row>
    <row r="69" spans="1:26" ht="15.75" customHeight="1" x14ac:dyDescent="0.35">
      <c r="A69" s="319"/>
      <c r="B69" s="319"/>
      <c r="C69" s="55" t="s">
        <v>151</v>
      </c>
      <c r="D69" s="73">
        <v>0</v>
      </c>
      <c r="E69" s="61" t="s">
        <v>159</v>
      </c>
      <c r="F69" s="52"/>
      <c r="G69" s="42"/>
      <c r="H69" s="42"/>
      <c r="I69" s="42"/>
      <c r="J69" s="42"/>
      <c r="K69" s="42"/>
      <c r="L69" s="42"/>
      <c r="M69" s="42"/>
      <c r="N69" s="42"/>
      <c r="O69" s="42"/>
      <c r="P69" s="42"/>
      <c r="Q69" s="42"/>
      <c r="R69" s="42"/>
      <c r="S69" s="42"/>
      <c r="T69" s="42"/>
      <c r="U69" s="42"/>
      <c r="V69" s="42"/>
      <c r="W69" s="42"/>
      <c r="X69" s="42"/>
      <c r="Y69" s="42"/>
      <c r="Z69" s="42"/>
    </row>
    <row r="70" spans="1:26" ht="15.75" customHeight="1" x14ac:dyDescent="0.35">
      <c r="A70" s="319"/>
      <c r="B70" s="319"/>
      <c r="C70" s="55" t="s">
        <v>160</v>
      </c>
      <c r="D70" s="240"/>
      <c r="E70" s="61" t="s">
        <v>161</v>
      </c>
      <c r="F70" s="52"/>
      <c r="G70" s="42"/>
      <c r="H70" s="42"/>
      <c r="I70" s="42"/>
      <c r="J70" s="42"/>
      <c r="K70" s="42"/>
      <c r="L70" s="42"/>
      <c r="M70" s="42"/>
      <c r="N70" s="42"/>
      <c r="O70" s="42"/>
      <c r="P70" s="42"/>
      <c r="Q70" s="42"/>
      <c r="R70" s="42"/>
      <c r="S70" s="42"/>
      <c r="T70" s="42"/>
      <c r="U70" s="42"/>
      <c r="V70" s="42"/>
      <c r="W70" s="42"/>
      <c r="X70" s="42"/>
      <c r="Y70" s="42"/>
      <c r="Z70" s="42"/>
    </row>
    <row r="71" spans="1:26" ht="15.75" customHeight="1" x14ac:dyDescent="0.35">
      <c r="A71" s="319"/>
      <c r="B71" s="319"/>
      <c r="C71" s="64" t="s">
        <v>162</v>
      </c>
      <c r="D71" s="76">
        <f>D68+D69</f>
        <v>50.044611999999994</v>
      </c>
      <c r="E71" s="61"/>
      <c r="F71" s="52"/>
      <c r="G71" s="42"/>
      <c r="H71" s="42"/>
      <c r="I71" s="42"/>
      <c r="J71" s="42"/>
      <c r="K71" s="42"/>
      <c r="L71" s="42"/>
      <c r="M71" s="42"/>
      <c r="N71" s="42"/>
      <c r="O71" s="42"/>
      <c r="P71" s="42"/>
      <c r="Q71" s="42"/>
      <c r="R71" s="42"/>
      <c r="S71" s="42"/>
      <c r="T71" s="42"/>
      <c r="U71" s="42"/>
      <c r="V71" s="42"/>
      <c r="W71" s="42"/>
      <c r="X71" s="42"/>
      <c r="Y71" s="42"/>
      <c r="Z71" s="42"/>
    </row>
    <row r="72" spans="1:26" ht="47.15" customHeight="1" x14ac:dyDescent="0.35">
      <c r="A72" s="319"/>
      <c r="B72" s="319"/>
      <c r="C72" s="70" t="s">
        <v>163</v>
      </c>
      <c r="D72" s="76">
        <v>5.0878002077101213E-2</v>
      </c>
      <c r="E72" s="47" t="s">
        <v>164</v>
      </c>
      <c r="F72" s="54" t="s">
        <v>1891</v>
      </c>
      <c r="G72" s="42"/>
      <c r="H72" s="42"/>
      <c r="I72" s="42"/>
      <c r="J72" s="42"/>
      <c r="K72" s="42"/>
      <c r="L72" s="42"/>
      <c r="M72" s="42"/>
      <c r="N72" s="42"/>
      <c r="O72" s="42"/>
      <c r="P72" s="42"/>
      <c r="Q72" s="42"/>
      <c r="R72" s="42"/>
      <c r="S72" s="42"/>
      <c r="T72" s="42"/>
      <c r="U72" s="42"/>
      <c r="V72" s="42"/>
      <c r="W72" s="42"/>
      <c r="X72" s="42"/>
      <c r="Y72" s="42"/>
      <c r="Z72" s="42"/>
    </row>
    <row r="73" spans="1:26" ht="15.75" customHeight="1" x14ac:dyDescent="0.35">
      <c r="A73" s="315"/>
      <c r="B73" s="315"/>
      <c r="C73" s="55" t="s">
        <v>165</v>
      </c>
      <c r="D73" s="76">
        <f>D71+D72</f>
        <v>50.095490002077092</v>
      </c>
      <c r="E73" s="47"/>
      <c r="F73" s="52"/>
      <c r="G73" s="42"/>
      <c r="H73" s="42"/>
      <c r="I73" s="42"/>
      <c r="J73" s="42"/>
      <c r="K73" s="42"/>
      <c r="L73" s="42"/>
      <c r="M73" s="42"/>
      <c r="N73" s="42"/>
      <c r="O73" s="42"/>
      <c r="P73" s="42"/>
      <c r="Q73" s="42"/>
      <c r="R73" s="42"/>
      <c r="S73" s="42"/>
      <c r="T73" s="42"/>
      <c r="U73" s="42"/>
      <c r="V73" s="42"/>
      <c r="W73" s="42"/>
      <c r="X73" s="42"/>
      <c r="Y73" s="42"/>
      <c r="Z73" s="42"/>
    </row>
    <row r="74" spans="1:26" ht="30.75" hidden="1" customHeight="1" x14ac:dyDescent="0.35">
      <c r="A74" s="318" t="s">
        <v>13</v>
      </c>
      <c r="B74" s="320" t="s">
        <v>166</v>
      </c>
      <c r="C74" s="55" t="s">
        <v>148</v>
      </c>
      <c r="D74" s="69"/>
      <c r="E74" s="61" t="s">
        <v>149</v>
      </c>
      <c r="F74" s="52"/>
      <c r="G74" s="42"/>
      <c r="H74" s="42"/>
      <c r="I74" s="42"/>
      <c r="J74" s="42"/>
      <c r="K74" s="42"/>
      <c r="L74" s="42"/>
      <c r="M74" s="42"/>
      <c r="N74" s="42"/>
      <c r="O74" s="42"/>
      <c r="P74" s="42"/>
      <c r="Q74" s="42"/>
      <c r="R74" s="42"/>
      <c r="S74" s="42"/>
      <c r="T74" s="42"/>
      <c r="U74" s="42"/>
      <c r="V74" s="42"/>
      <c r="W74" s="42"/>
      <c r="X74" s="42"/>
      <c r="Y74" s="42"/>
      <c r="Z74" s="42"/>
    </row>
    <row r="75" spans="1:26" ht="15" hidden="1" customHeight="1" x14ac:dyDescent="0.35">
      <c r="A75" s="319"/>
      <c r="B75" s="319"/>
      <c r="C75" s="55" t="s">
        <v>151</v>
      </c>
      <c r="D75" s="69"/>
      <c r="E75" s="61" t="s">
        <v>159</v>
      </c>
      <c r="F75" s="52"/>
      <c r="G75" s="42"/>
      <c r="H75" s="42"/>
      <c r="I75" s="42"/>
      <c r="J75" s="42"/>
      <c r="K75" s="42"/>
      <c r="L75" s="42"/>
      <c r="M75" s="42"/>
      <c r="N75" s="42"/>
      <c r="O75" s="42"/>
      <c r="P75" s="42"/>
      <c r="Q75" s="42"/>
      <c r="R75" s="42"/>
      <c r="S75" s="42"/>
      <c r="T75" s="42"/>
      <c r="U75" s="42"/>
      <c r="V75" s="42"/>
      <c r="W75" s="42"/>
      <c r="X75" s="42"/>
      <c r="Y75" s="42"/>
      <c r="Z75" s="42"/>
    </row>
    <row r="76" spans="1:26" ht="30.75" hidden="1" customHeight="1" x14ac:dyDescent="0.35">
      <c r="A76" s="319"/>
      <c r="B76" s="319"/>
      <c r="C76" s="55" t="s">
        <v>167</v>
      </c>
      <c r="D76" s="51"/>
      <c r="E76" s="61" t="s">
        <v>168</v>
      </c>
      <c r="F76" s="52"/>
      <c r="G76" s="42"/>
      <c r="H76" s="42"/>
      <c r="I76" s="42"/>
      <c r="J76" s="42"/>
      <c r="K76" s="42"/>
      <c r="L76" s="42"/>
      <c r="M76" s="42"/>
      <c r="N76" s="42"/>
      <c r="O76" s="42"/>
      <c r="P76" s="42"/>
      <c r="Q76" s="42"/>
      <c r="R76" s="42"/>
      <c r="S76" s="42"/>
      <c r="T76" s="42"/>
      <c r="U76" s="42"/>
      <c r="V76" s="42"/>
      <c r="W76" s="42"/>
      <c r="X76" s="42"/>
      <c r="Y76" s="42"/>
      <c r="Z76" s="42"/>
    </row>
    <row r="77" spans="1:26" ht="15.75" hidden="1" customHeight="1" x14ac:dyDescent="0.35">
      <c r="A77" s="319"/>
      <c r="B77" s="319"/>
      <c r="C77" s="64" t="s">
        <v>169</v>
      </c>
      <c r="D77" s="69">
        <f>D74+D75</f>
        <v>0</v>
      </c>
      <c r="E77" s="61"/>
      <c r="F77" s="52"/>
      <c r="G77" s="42"/>
      <c r="H77" s="42"/>
      <c r="I77" s="42"/>
      <c r="J77" s="42"/>
      <c r="K77" s="42"/>
      <c r="L77" s="42"/>
      <c r="M77" s="42"/>
      <c r="N77" s="42"/>
      <c r="O77" s="42"/>
      <c r="P77" s="42"/>
      <c r="Q77" s="42"/>
      <c r="R77" s="42"/>
      <c r="S77" s="42"/>
      <c r="T77" s="42"/>
      <c r="U77" s="42"/>
      <c r="V77" s="42"/>
      <c r="W77" s="42"/>
      <c r="X77" s="42"/>
      <c r="Y77" s="42"/>
      <c r="Z77" s="42"/>
    </row>
    <row r="78" spans="1:26" ht="15.75" hidden="1" customHeight="1" x14ac:dyDescent="0.35">
      <c r="A78" s="319"/>
      <c r="B78" s="319"/>
      <c r="C78" s="70" t="s">
        <v>170</v>
      </c>
      <c r="D78" s="69">
        <f>D79-D77</f>
        <v>0</v>
      </c>
      <c r="E78" s="47"/>
      <c r="F78" s="52"/>
      <c r="G78" s="42"/>
      <c r="H78" s="42"/>
      <c r="I78" s="42"/>
      <c r="J78" s="42"/>
      <c r="K78" s="42"/>
      <c r="L78" s="42"/>
      <c r="M78" s="42"/>
      <c r="N78" s="42"/>
      <c r="O78" s="42"/>
      <c r="P78" s="42"/>
      <c r="Q78" s="42"/>
      <c r="R78" s="42"/>
      <c r="S78" s="42"/>
      <c r="T78" s="42"/>
      <c r="U78" s="42"/>
      <c r="V78" s="42"/>
      <c r="W78" s="42"/>
      <c r="X78" s="42"/>
      <c r="Y78" s="42"/>
      <c r="Z78" s="42"/>
    </row>
    <row r="79" spans="1:26" ht="15.75" hidden="1" customHeight="1" x14ac:dyDescent="0.35">
      <c r="A79" s="315"/>
      <c r="B79" s="315"/>
      <c r="C79" s="55" t="s">
        <v>171</v>
      </c>
      <c r="D79" s="69"/>
      <c r="E79" s="47"/>
      <c r="F79" s="52"/>
      <c r="G79" s="42"/>
      <c r="H79" s="42"/>
      <c r="I79" s="42"/>
      <c r="J79" s="42"/>
      <c r="K79" s="42"/>
      <c r="L79" s="42"/>
      <c r="M79" s="42"/>
      <c r="N79" s="42"/>
      <c r="O79" s="42"/>
      <c r="P79" s="42"/>
      <c r="Q79" s="42"/>
      <c r="R79" s="42"/>
      <c r="S79" s="42"/>
      <c r="T79" s="42"/>
      <c r="U79" s="42"/>
      <c r="V79" s="42"/>
      <c r="W79" s="42"/>
      <c r="X79" s="42"/>
      <c r="Y79" s="42"/>
      <c r="Z79" s="42"/>
    </row>
    <row r="80" spans="1:26" ht="15.75" hidden="1" customHeight="1" x14ac:dyDescent="0.35">
      <c r="A80" s="326" t="s">
        <v>17</v>
      </c>
      <c r="B80" s="321" t="s">
        <v>172</v>
      </c>
      <c r="C80" s="55" t="s">
        <v>148</v>
      </c>
      <c r="D80" s="51"/>
      <c r="E80" s="61" t="s">
        <v>149</v>
      </c>
      <c r="F80" s="52"/>
      <c r="G80" s="42"/>
      <c r="H80" s="42"/>
      <c r="I80" s="42"/>
      <c r="J80" s="42"/>
      <c r="K80" s="42"/>
      <c r="L80" s="42"/>
      <c r="M80" s="42"/>
      <c r="N80" s="42"/>
      <c r="O80" s="42"/>
      <c r="P80" s="42"/>
      <c r="Q80" s="42"/>
      <c r="R80" s="42"/>
      <c r="S80" s="42"/>
      <c r="T80" s="42"/>
      <c r="U80" s="42"/>
      <c r="V80" s="42"/>
      <c r="W80" s="42"/>
      <c r="X80" s="42"/>
      <c r="Y80" s="42"/>
      <c r="Z80" s="42"/>
    </row>
    <row r="81" spans="1:26" ht="15.75" hidden="1" customHeight="1" x14ac:dyDescent="0.35">
      <c r="A81" s="319"/>
      <c r="B81" s="319"/>
      <c r="C81" s="55" t="s">
        <v>151</v>
      </c>
      <c r="D81" s="69"/>
      <c r="E81" s="61" t="s">
        <v>159</v>
      </c>
      <c r="F81" s="52"/>
      <c r="G81" s="42"/>
      <c r="H81" s="42"/>
      <c r="I81" s="42"/>
      <c r="J81" s="42"/>
      <c r="K81" s="42"/>
      <c r="L81" s="42"/>
      <c r="M81" s="42"/>
      <c r="N81" s="42"/>
      <c r="O81" s="42"/>
      <c r="P81" s="42"/>
      <c r="Q81" s="42"/>
      <c r="R81" s="42"/>
      <c r="S81" s="42"/>
      <c r="T81" s="42"/>
      <c r="U81" s="42"/>
      <c r="V81" s="42"/>
      <c r="W81" s="42"/>
      <c r="X81" s="42"/>
      <c r="Y81" s="42"/>
      <c r="Z81" s="42"/>
    </row>
    <row r="82" spans="1:26" ht="15.75" hidden="1" customHeight="1" x14ac:dyDescent="0.35">
      <c r="A82" s="319"/>
      <c r="B82" s="319"/>
      <c r="C82" s="55" t="s">
        <v>173</v>
      </c>
      <c r="D82" s="69"/>
      <c r="E82" s="61"/>
      <c r="F82" s="52"/>
      <c r="G82" s="42"/>
      <c r="H82" s="42"/>
      <c r="I82" s="42"/>
      <c r="J82" s="42"/>
      <c r="K82" s="42"/>
      <c r="L82" s="42"/>
      <c r="M82" s="42"/>
      <c r="N82" s="42"/>
      <c r="O82" s="42"/>
      <c r="P82" s="42"/>
      <c r="Q82" s="42"/>
      <c r="R82" s="42"/>
      <c r="S82" s="42"/>
      <c r="T82" s="42"/>
      <c r="U82" s="42"/>
      <c r="V82" s="42"/>
      <c r="W82" s="42"/>
      <c r="X82" s="42"/>
      <c r="Y82" s="42"/>
      <c r="Z82" s="42"/>
    </row>
    <row r="83" spans="1:26" ht="15.75" hidden="1" customHeight="1" x14ac:dyDescent="0.35">
      <c r="A83" s="319"/>
      <c r="B83" s="319"/>
      <c r="C83" s="55" t="s">
        <v>174</v>
      </c>
      <c r="D83" s="69"/>
      <c r="E83" s="61"/>
      <c r="F83" s="52"/>
      <c r="G83" s="42"/>
      <c r="H83" s="42"/>
      <c r="I83" s="42"/>
      <c r="J83" s="42"/>
      <c r="K83" s="42"/>
      <c r="L83" s="42"/>
      <c r="M83" s="42"/>
      <c r="N83" s="42"/>
      <c r="O83" s="42"/>
      <c r="P83" s="42"/>
      <c r="Q83" s="42"/>
      <c r="R83" s="42"/>
      <c r="S83" s="42"/>
      <c r="T83" s="42"/>
      <c r="U83" s="42"/>
      <c r="V83" s="42"/>
      <c r="W83" s="42"/>
      <c r="X83" s="42"/>
      <c r="Y83" s="42"/>
      <c r="Z83" s="42"/>
    </row>
    <row r="84" spans="1:26" ht="15.75" hidden="1" customHeight="1" x14ac:dyDescent="0.35">
      <c r="A84" s="319"/>
      <c r="B84" s="319"/>
      <c r="C84" s="55" t="s">
        <v>125</v>
      </c>
      <c r="D84" s="69"/>
      <c r="E84" s="61"/>
      <c r="F84" s="52"/>
      <c r="G84" s="42"/>
      <c r="H84" s="42"/>
      <c r="I84" s="42"/>
      <c r="J84" s="42"/>
      <c r="K84" s="42"/>
      <c r="L84" s="42"/>
      <c r="M84" s="42"/>
      <c r="N84" s="42"/>
      <c r="O84" s="42"/>
      <c r="P84" s="42"/>
      <c r="Q84" s="42"/>
      <c r="R84" s="42"/>
      <c r="S84" s="42"/>
      <c r="T84" s="42"/>
      <c r="U84" s="42"/>
      <c r="V84" s="42"/>
      <c r="W84" s="42"/>
      <c r="X84" s="42"/>
      <c r="Y84" s="42"/>
      <c r="Z84" s="42"/>
    </row>
    <row r="85" spans="1:26" ht="15.75" hidden="1" customHeight="1" x14ac:dyDescent="0.35">
      <c r="A85" s="319"/>
      <c r="B85" s="319"/>
      <c r="C85" s="55" t="s">
        <v>175</v>
      </c>
      <c r="D85" s="69"/>
      <c r="E85" s="61"/>
      <c r="F85" s="52"/>
      <c r="G85" s="42"/>
      <c r="H85" s="42"/>
      <c r="I85" s="42"/>
      <c r="J85" s="42"/>
      <c r="K85" s="42"/>
      <c r="L85" s="42"/>
      <c r="M85" s="42"/>
      <c r="N85" s="42"/>
      <c r="O85" s="42"/>
      <c r="P85" s="42"/>
      <c r="Q85" s="42"/>
      <c r="R85" s="42"/>
      <c r="S85" s="42"/>
      <c r="T85" s="42"/>
      <c r="U85" s="42"/>
      <c r="V85" s="42"/>
      <c r="W85" s="42"/>
      <c r="X85" s="42"/>
      <c r="Y85" s="42"/>
      <c r="Z85" s="42"/>
    </row>
    <row r="86" spans="1:26" ht="15.75" hidden="1" customHeight="1" x14ac:dyDescent="0.35">
      <c r="A86" s="315"/>
      <c r="B86" s="315"/>
      <c r="C86" s="64" t="s">
        <v>176</v>
      </c>
      <c r="D86" s="69">
        <f>SUM(D80:D83)</f>
        <v>0</v>
      </c>
      <c r="E86" s="61"/>
      <c r="F86" s="52"/>
      <c r="G86" s="42"/>
      <c r="H86" s="42"/>
      <c r="I86" s="42"/>
      <c r="J86" s="42"/>
      <c r="K86" s="42"/>
      <c r="L86" s="42"/>
      <c r="M86" s="42"/>
      <c r="N86" s="42"/>
      <c r="O86" s="42"/>
      <c r="P86" s="42"/>
      <c r="Q86" s="42"/>
      <c r="R86" s="42"/>
      <c r="S86" s="42"/>
      <c r="T86" s="42"/>
      <c r="U86" s="42"/>
      <c r="V86" s="42"/>
      <c r="W86" s="42"/>
      <c r="X86" s="42"/>
      <c r="Y86" s="42"/>
      <c r="Z86" s="42"/>
    </row>
    <row r="87" spans="1:26" ht="15.75" customHeight="1" x14ac:dyDescent="0.35">
      <c r="A87" s="322" t="s">
        <v>177</v>
      </c>
      <c r="B87" s="299"/>
      <c r="C87" s="300"/>
      <c r="D87" s="77">
        <f>D67+D73+D79+D85</f>
        <v>180.03319500000001</v>
      </c>
      <c r="E87" s="61"/>
      <c r="F87" s="52"/>
      <c r="G87" s="42"/>
      <c r="H87" s="42"/>
      <c r="I87" s="42"/>
      <c r="J87" s="42"/>
      <c r="K87" s="42"/>
      <c r="L87" s="42"/>
      <c r="M87" s="42"/>
      <c r="N87" s="42"/>
      <c r="O87" s="42"/>
      <c r="P87" s="42"/>
      <c r="Q87" s="42"/>
      <c r="R87" s="42"/>
      <c r="S87" s="42"/>
      <c r="T87" s="42"/>
      <c r="U87" s="42"/>
      <c r="V87" s="42"/>
      <c r="W87" s="42"/>
      <c r="X87" s="42"/>
      <c r="Y87" s="42"/>
      <c r="Z87" s="42"/>
    </row>
    <row r="88" spans="1:26" ht="15.75" customHeight="1" x14ac:dyDescent="0.35">
      <c r="A88" s="322" t="s">
        <v>178</v>
      </c>
      <c r="B88" s="299"/>
      <c r="C88" s="300"/>
      <c r="D88" s="77">
        <f>D65+D71+D77+D86</f>
        <v>168.07756900000001</v>
      </c>
      <c r="E88" s="61"/>
      <c r="F88" s="52"/>
      <c r="G88" s="42"/>
      <c r="H88" s="42"/>
      <c r="I88" s="42"/>
      <c r="J88" s="42"/>
      <c r="K88" s="42"/>
      <c r="L88" s="42"/>
      <c r="M88" s="42"/>
      <c r="N88" s="42"/>
      <c r="O88" s="42"/>
      <c r="P88" s="42"/>
      <c r="Q88" s="42"/>
      <c r="R88" s="42"/>
      <c r="S88" s="42"/>
      <c r="T88" s="42"/>
      <c r="U88" s="42"/>
      <c r="V88" s="42"/>
      <c r="W88" s="42"/>
      <c r="X88" s="42"/>
      <c r="Y88" s="42"/>
      <c r="Z88" s="42"/>
    </row>
    <row r="89" spans="1:26" ht="15.75" customHeight="1" x14ac:dyDescent="0.35">
      <c r="A89" s="323"/>
      <c r="B89" s="299"/>
      <c r="C89" s="299"/>
      <c r="D89" s="299"/>
      <c r="E89" s="299"/>
      <c r="F89" s="300"/>
      <c r="G89" s="52"/>
      <c r="H89" s="52"/>
      <c r="I89" s="52"/>
      <c r="J89" s="52"/>
      <c r="K89" s="52"/>
      <c r="L89" s="52"/>
      <c r="M89" s="52"/>
      <c r="N89" s="52"/>
      <c r="O89" s="52"/>
      <c r="P89" s="52"/>
      <c r="Q89" s="52"/>
      <c r="R89" s="52"/>
      <c r="S89" s="52"/>
      <c r="T89" s="52"/>
      <c r="U89" s="52"/>
      <c r="V89" s="52"/>
      <c r="W89" s="52"/>
      <c r="X89" s="52"/>
      <c r="Y89" s="52"/>
      <c r="Z89" s="52"/>
    </row>
    <row r="90" spans="1:26" ht="15.75" customHeight="1" x14ac:dyDescent="0.35">
      <c r="A90" s="324" t="s">
        <v>179</v>
      </c>
      <c r="B90" s="299"/>
      <c r="C90" s="299"/>
      <c r="D90" s="299"/>
      <c r="E90" s="299"/>
      <c r="F90" s="300"/>
      <c r="G90" s="52"/>
      <c r="H90" s="52"/>
      <c r="I90" s="52"/>
      <c r="J90" s="52"/>
      <c r="K90" s="52"/>
      <c r="L90" s="52"/>
      <c r="M90" s="52"/>
      <c r="N90" s="52"/>
      <c r="O90" s="52"/>
      <c r="P90" s="52"/>
      <c r="Q90" s="52"/>
      <c r="R90" s="52"/>
      <c r="S90" s="52"/>
      <c r="T90" s="52"/>
      <c r="U90" s="52"/>
      <c r="V90" s="52"/>
      <c r="W90" s="52"/>
      <c r="X90" s="52"/>
      <c r="Y90" s="52"/>
      <c r="Z90" s="52"/>
    </row>
    <row r="91" spans="1:26" ht="28" x14ac:dyDescent="0.35">
      <c r="A91" s="43">
        <v>5</v>
      </c>
      <c r="B91" s="43" t="s">
        <v>180</v>
      </c>
      <c r="C91" s="43" t="s">
        <v>181</v>
      </c>
      <c r="D91" s="43" t="s">
        <v>182</v>
      </c>
      <c r="E91" s="43" t="s">
        <v>183</v>
      </c>
      <c r="F91" s="43" t="s">
        <v>184</v>
      </c>
      <c r="G91" s="52"/>
      <c r="H91" s="52"/>
      <c r="I91" s="52"/>
      <c r="J91" s="52"/>
      <c r="K91" s="52"/>
      <c r="L91" s="52"/>
      <c r="M91" s="52"/>
      <c r="N91" s="52"/>
      <c r="O91" s="52"/>
      <c r="P91" s="52"/>
      <c r="Q91" s="52"/>
      <c r="R91" s="52"/>
      <c r="S91" s="52"/>
      <c r="T91" s="52"/>
      <c r="U91" s="52"/>
      <c r="V91" s="52"/>
      <c r="W91" s="52"/>
      <c r="X91" s="52"/>
      <c r="Y91" s="52"/>
      <c r="Z91" s="52"/>
    </row>
    <row r="92" spans="1:26" ht="15.75" customHeight="1" x14ac:dyDescent="0.35">
      <c r="A92" s="51" t="s">
        <v>7</v>
      </c>
      <c r="B92" s="55" t="s">
        <v>91</v>
      </c>
      <c r="C92" s="254">
        <f>D67</f>
        <v>129.93770499792291</v>
      </c>
      <c r="D92" s="254">
        <f>D65</f>
        <v>118.03295700000001</v>
      </c>
      <c r="E92" s="78">
        <f>C92-D92</f>
        <v>11.904747997922897</v>
      </c>
      <c r="F92" s="79">
        <f>E92*100/C92</f>
        <v>9.1618887667080138</v>
      </c>
      <c r="G92" s="52"/>
      <c r="H92" s="52"/>
      <c r="I92" s="52"/>
      <c r="J92" s="52"/>
      <c r="K92" s="52"/>
      <c r="L92" s="52"/>
      <c r="M92" s="52"/>
      <c r="N92" s="52"/>
      <c r="O92" s="52"/>
      <c r="P92" s="52"/>
      <c r="Q92" s="52"/>
      <c r="R92" s="52"/>
      <c r="S92" s="52"/>
      <c r="T92" s="52"/>
      <c r="U92" s="52"/>
      <c r="V92" s="52"/>
      <c r="W92" s="52"/>
      <c r="X92" s="52"/>
      <c r="Y92" s="52"/>
      <c r="Z92" s="52"/>
    </row>
    <row r="93" spans="1:26" ht="15.75" customHeight="1" x14ac:dyDescent="0.35">
      <c r="A93" s="51" t="s">
        <v>10</v>
      </c>
      <c r="B93" s="55" t="s">
        <v>185</v>
      </c>
      <c r="C93" s="272">
        <f>D73</f>
        <v>50.095490002077092</v>
      </c>
      <c r="D93" s="78">
        <f>D71</f>
        <v>50.044611999999994</v>
      </c>
      <c r="E93" s="78">
        <f>C93-D93</f>
        <v>5.0878002077098472E-2</v>
      </c>
      <c r="F93" s="79">
        <f>E93*100/C93</f>
        <v>0.10156204096414455</v>
      </c>
      <c r="G93" s="52"/>
      <c r="H93" s="52"/>
      <c r="I93" s="52"/>
      <c r="J93" s="52"/>
      <c r="K93" s="52"/>
      <c r="L93" s="52"/>
      <c r="M93" s="52"/>
      <c r="N93" s="52"/>
      <c r="O93" s="52"/>
      <c r="P93" s="52"/>
      <c r="Q93" s="52"/>
      <c r="R93" s="52"/>
      <c r="S93" s="52"/>
      <c r="T93" s="52"/>
      <c r="U93" s="52"/>
      <c r="V93" s="52"/>
      <c r="W93" s="52"/>
      <c r="X93" s="52"/>
      <c r="Y93" s="52"/>
      <c r="Z93" s="52"/>
    </row>
    <row r="94" spans="1:26" ht="15.75" customHeight="1" x14ac:dyDescent="0.35">
      <c r="A94" s="51" t="s">
        <v>13</v>
      </c>
      <c r="B94" s="55" t="s">
        <v>186</v>
      </c>
      <c r="C94" s="70"/>
      <c r="D94" s="70"/>
      <c r="E94" s="70"/>
      <c r="F94" s="52"/>
      <c r="G94" s="52"/>
      <c r="H94" s="52"/>
      <c r="I94" s="52"/>
      <c r="J94" s="52"/>
      <c r="K94" s="52"/>
      <c r="L94" s="52"/>
      <c r="M94" s="52"/>
      <c r="N94" s="52"/>
      <c r="O94" s="52"/>
      <c r="P94" s="52"/>
      <c r="Q94" s="52"/>
      <c r="R94" s="52"/>
      <c r="S94" s="52"/>
      <c r="T94" s="52"/>
      <c r="U94" s="52"/>
      <c r="V94" s="52"/>
      <c r="W94" s="52"/>
      <c r="X94" s="52"/>
      <c r="Y94" s="52"/>
      <c r="Z94" s="52"/>
    </row>
    <row r="95" spans="1:26" ht="15.75" customHeight="1" x14ac:dyDescent="0.35">
      <c r="A95" s="51" t="s">
        <v>17</v>
      </c>
      <c r="B95" s="55" t="s">
        <v>187</v>
      </c>
      <c r="C95" s="70"/>
      <c r="D95" s="70"/>
      <c r="E95" s="70"/>
      <c r="F95" s="52"/>
      <c r="G95" s="52"/>
      <c r="H95" s="52"/>
      <c r="I95" s="52"/>
      <c r="J95" s="52"/>
      <c r="K95" s="52"/>
      <c r="L95" s="52"/>
      <c r="M95" s="52"/>
      <c r="N95" s="52"/>
      <c r="O95" s="52"/>
      <c r="P95" s="52"/>
      <c r="Q95" s="52"/>
      <c r="R95" s="52"/>
      <c r="S95" s="52"/>
      <c r="T95" s="52"/>
      <c r="U95" s="52"/>
      <c r="V95" s="52"/>
      <c r="W95" s="52"/>
      <c r="X95" s="52"/>
      <c r="Y95" s="52"/>
      <c r="Z95" s="52"/>
    </row>
    <row r="96" spans="1:26" ht="15.75" hidden="1" customHeight="1" x14ac:dyDescent="0.35">
      <c r="A96" s="43">
        <v>6</v>
      </c>
      <c r="B96" s="43" t="s">
        <v>188</v>
      </c>
      <c r="C96" s="43" t="s">
        <v>181</v>
      </c>
      <c r="D96" s="43" t="s">
        <v>182</v>
      </c>
      <c r="E96" s="43" t="s">
        <v>183</v>
      </c>
      <c r="F96" s="52"/>
      <c r="G96" s="52"/>
      <c r="H96" s="52"/>
      <c r="I96" s="52"/>
      <c r="J96" s="52"/>
      <c r="K96" s="52"/>
      <c r="L96" s="52"/>
      <c r="M96" s="52"/>
      <c r="N96" s="52"/>
      <c r="O96" s="52"/>
      <c r="P96" s="52"/>
      <c r="Q96" s="52"/>
      <c r="R96" s="52"/>
      <c r="S96" s="52"/>
      <c r="T96" s="52"/>
      <c r="U96" s="52"/>
      <c r="V96" s="52"/>
      <c r="W96" s="52"/>
      <c r="X96" s="52"/>
      <c r="Y96" s="52"/>
      <c r="Z96" s="52"/>
    </row>
    <row r="97" spans="1:26" ht="15.75" hidden="1" customHeight="1" x14ac:dyDescent="0.35">
      <c r="A97" s="51" t="s">
        <v>7</v>
      </c>
      <c r="B97" s="55" t="s">
        <v>91</v>
      </c>
      <c r="C97" s="70"/>
      <c r="D97" s="70"/>
      <c r="E97" s="70"/>
      <c r="F97" s="52"/>
      <c r="G97" s="52"/>
      <c r="H97" s="52"/>
      <c r="I97" s="52"/>
      <c r="J97" s="52"/>
      <c r="K97" s="52"/>
      <c r="L97" s="52"/>
      <c r="M97" s="52"/>
      <c r="N97" s="52"/>
      <c r="O97" s="52"/>
      <c r="P97" s="52"/>
      <c r="Q97" s="52"/>
      <c r="R97" s="52"/>
      <c r="S97" s="52"/>
      <c r="T97" s="52"/>
      <c r="U97" s="52"/>
      <c r="V97" s="52"/>
      <c r="W97" s="52"/>
      <c r="X97" s="52"/>
      <c r="Y97" s="52"/>
      <c r="Z97" s="52"/>
    </row>
    <row r="98" spans="1:26" ht="15.75" hidden="1" customHeight="1" x14ac:dyDescent="0.35">
      <c r="A98" s="51" t="s">
        <v>10</v>
      </c>
      <c r="B98" s="55" t="s">
        <v>185</v>
      </c>
      <c r="C98" s="70"/>
      <c r="D98" s="70"/>
      <c r="E98" s="70"/>
      <c r="F98" s="52"/>
      <c r="G98" s="52"/>
      <c r="H98" s="52"/>
      <c r="I98" s="52"/>
      <c r="J98" s="52"/>
      <c r="K98" s="52"/>
      <c r="L98" s="52"/>
      <c r="M98" s="52"/>
      <c r="N98" s="52"/>
      <c r="O98" s="52"/>
      <c r="P98" s="52"/>
      <c r="Q98" s="52"/>
      <c r="R98" s="52"/>
      <c r="S98" s="52"/>
      <c r="T98" s="52"/>
      <c r="U98" s="52"/>
      <c r="V98" s="52"/>
      <c r="W98" s="52"/>
      <c r="X98" s="52"/>
      <c r="Y98" s="52"/>
      <c r="Z98" s="52"/>
    </row>
    <row r="99" spans="1:26" ht="15.75" hidden="1" customHeight="1" x14ac:dyDescent="0.35">
      <c r="A99" s="51" t="s">
        <v>13</v>
      </c>
      <c r="B99" s="55" t="s">
        <v>186</v>
      </c>
      <c r="C99" s="70"/>
      <c r="D99" s="70"/>
      <c r="E99" s="70"/>
      <c r="F99" s="52"/>
      <c r="G99" s="52"/>
      <c r="H99" s="52"/>
      <c r="I99" s="52"/>
      <c r="J99" s="52"/>
      <c r="K99" s="52"/>
      <c r="L99" s="52"/>
      <c r="M99" s="52"/>
      <c r="N99" s="52"/>
      <c r="O99" s="52"/>
      <c r="P99" s="52"/>
      <c r="Q99" s="52"/>
      <c r="R99" s="52"/>
      <c r="S99" s="52"/>
      <c r="T99" s="52"/>
      <c r="U99" s="52"/>
      <c r="V99" s="52"/>
      <c r="W99" s="52"/>
      <c r="X99" s="52"/>
      <c r="Y99" s="52"/>
      <c r="Z99" s="52"/>
    </row>
    <row r="100" spans="1:26" ht="15.75" hidden="1" customHeight="1" x14ac:dyDescent="0.35">
      <c r="A100" s="51" t="s">
        <v>17</v>
      </c>
      <c r="B100" s="55" t="s">
        <v>187</v>
      </c>
      <c r="C100" s="70"/>
      <c r="D100" s="70"/>
      <c r="E100" s="70"/>
      <c r="F100" s="52"/>
      <c r="G100" s="52"/>
      <c r="H100" s="52"/>
      <c r="I100" s="52"/>
      <c r="J100" s="52"/>
      <c r="K100" s="52"/>
      <c r="L100" s="52"/>
      <c r="M100" s="52"/>
      <c r="N100" s="52"/>
      <c r="O100" s="52"/>
      <c r="P100" s="52"/>
      <c r="Q100" s="52"/>
      <c r="R100" s="52"/>
      <c r="S100" s="52"/>
      <c r="T100" s="52"/>
      <c r="U100" s="52"/>
      <c r="V100" s="52"/>
      <c r="W100" s="52"/>
      <c r="X100" s="52"/>
      <c r="Y100" s="52"/>
      <c r="Z100" s="52"/>
    </row>
    <row r="101" spans="1:26" ht="15.75" customHeight="1" x14ac:dyDescent="0.35">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1:26" ht="15.75" customHeight="1" x14ac:dyDescent="0.35">
      <c r="A102" s="52"/>
      <c r="B102" s="325" t="s">
        <v>189</v>
      </c>
      <c r="C102" s="300"/>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1:26" ht="15.75" customHeight="1" x14ac:dyDescent="0.35">
      <c r="A103" s="52"/>
      <c r="B103" s="55" t="s">
        <v>190</v>
      </c>
      <c r="C103" s="80">
        <f>D87-D88</f>
        <v>11.955625999999995</v>
      </c>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row r="104" spans="1:26" ht="15.75" customHeight="1" x14ac:dyDescent="0.35">
      <c r="A104" s="52"/>
      <c r="B104" s="55" t="s">
        <v>191</v>
      </c>
      <c r="C104" s="80">
        <f>C103-D37-D48</f>
        <v>11.955625999999995</v>
      </c>
      <c r="D104" s="52"/>
      <c r="E104" s="52"/>
      <c r="F104" s="52"/>
      <c r="G104" s="52"/>
      <c r="H104" s="52"/>
      <c r="I104" s="52"/>
      <c r="J104" s="52"/>
      <c r="K104" s="52"/>
      <c r="L104" s="52"/>
      <c r="M104" s="52"/>
      <c r="N104" s="52"/>
      <c r="O104" s="52"/>
      <c r="P104" s="52"/>
      <c r="Q104" s="52"/>
      <c r="R104" s="52"/>
      <c r="S104" s="52"/>
      <c r="T104" s="52"/>
      <c r="U104" s="52"/>
      <c r="V104" s="52"/>
      <c r="W104" s="52"/>
      <c r="X104" s="52"/>
      <c r="Y104" s="52"/>
      <c r="Z104" s="52"/>
    </row>
    <row r="105" spans="1:26" ht="15.75" customHeight="1" x14ac:dyDescent="0.35">
      <c r="A105" s="52"/>
      <c r="B105" s="55" t="s">
        <v>192</v>
      </c>
      <c r="C105" s="81">
        <f>C103*100/D87</f>
        <v>6.6407897721306313</v>
      </c>
      <c r="D105" s="52"/>
      <c r="E105" s="52"/>
      <c r="F105" s="52"/>
      <c r="G105" s="52"/>
      <c r="H105" s="52"/>
      <c r="I105" s="52"/>
      <c r="J105" s="52"/>
      <c r="K105" s="52"/>
      <c r="L105" s="52"/>
      <c r="M105" s="52"/>
      <c r="N105" s="52"/>
      <c r="O105" s="52"/>
      <c r="P105" s="52"/>
      <c r="Q105" s="52"/>
      <c r="R105" s="52"/>
      <c r="S105" s="52"/>
      <c r="T105" s="52"/>
      <c r="U105" s="52"/>
      <c r="V105" s="52"/>
      <c r="W105" s="52"/>
      <c r="X105" s="52"/>
      <c r="Y105" s="52"/>
      <c r="Z105" s="52"/>
    </row>
    <row r="106" spans="1:26" ht="15.75" customHeight="1" x14ac:dyDescent="0.35">
      <c r="A106" s="52"/>
      <c r="B106" s="55" t="s">
        <v>193</v>
      </c>
      <c r="C106" s="81">
        <f>C104*100/D87</f>
        <v>6.6407897721306313</v>
      </c>
      <c r="D106" s="52"/>
      <c r="E106" s="52"/>
      <c r="F106" s="52"/>
      <c r="G106" s="52"/>
      <c r="H106" s="52"/>
      <c r="I106" s="52"/>
      <c r="J106" s="52"/>
      <c r="K106" s="52"/>
      <c r="L106" s="52"/>
      <c r="M106" s="52"/>
      <c r="N106" s="52"/>
      <c r="O106" s="52"/>
      <c r="P106" s="52"/>
      <c r="Q106" s="52"/>
      <c r="R106" s="52"/>
      <c r="S106" s="52"/>
      <c r="T106" s="52"/>
      <c r="U106" s="52"/>
      <c r="V106" s="52"/>
      <c r="W106" s="52"/>
      <c r="X106" s="52"/>
      <c r="Y106" s="52"/>
      <c r="Z106" s="52"/>
    </row>
    <row r="107" spans="1:26" ht="15.75" customHeight="1" x14ac:dyDescent="0.35">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row>
    <row r="108" spans="1:26" ht="15.75" customHeight="1" x14ac:dyDescent="0.35">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row>
    <row r="109" spans="1:26" ht="15.75" customHeight="1" x14ac:dyDescent="0.35">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row>
    <row r="110" spans="1:26" ht="15.75" customHeight="1" x14ac:dyDescent="0.35">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5.75" customHeight="1" x14ac:dyDescent="0.35">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5.75" customHeight="1" x14ac:dyDescent="0.35">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5.75" customHeight="1" x14ac:dyDescent="0.35">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5.75" customHeight="1" x14ac:dyDescent="0.35">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5.75" customHeight="1" x14ac:dyDescent="0.3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5.75" customHeight="1" x14ac:dyDescent="0.35">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5.75" customHeight="1" x14ac:dyDescent="0.35">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5.75" customHeight="1" x14ac:dyDescent="0.35">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5.75" customHeight="1" x14ac:dyDescent="0.35">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5.75" customHeight="1" x14ac:dyDescent="0.35">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5.75" customHeight="1" x14ac:dyDescent="0.35">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5.75" customHeight="1" x14ac:dyDescent="0.35">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5.75" customHeight="1" x14ac:dyDescent="0.35">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5.75" customHeight="1" x14ac:dyDescent="0.35">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5.75" customHeight="1" x14ac:dyDescent="0.3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5.75" customHeight="1" x14ac:dyDescent="0.35">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5.75" customHeight="1" x14ac:dyDescent="0.35">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5.75" customHeight="1" x14ac:dyDescent="0.35">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5.75" customHeight="1" x14ac:dyDescent="0.35">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5.75" customHeight="1" x14ac:dyDescent="0.35">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5.75" customHeight="1" x14ac:dyDescent="0.35">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5.75" customHeight="1" x14ac:dyDescent="0.35">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5.75" customHeight="1" x14ac:dyDescent="0.35">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5.75" customHeight="1" x14ac:dyDescent="0.35">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5.75" customHeight="1" x14ac:dyDescent="0.3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5.75" customHeight="1" x14ac:dyDescent="0.35">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5.75" customHeight="1" x14ac:dyDescent="0.35">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5.75" customHeight="1" x14ac:dyDescent="0.35">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5.75" customHeight="1" x14ac:dyDescent="0.35">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5.75" customHeight="1" x14ac:dyDescent="0.35">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5.75" customHeight="1" x14ac:dyDescent="0.35">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5.75" customHeight="1" x14ac:dyDescent="0.35">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5.75" customHeight="1" x14ac:dyDescent="0.35">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5.75" customHeight="1" x14ac:dyDescent="0.35">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5.75" customHeight="1" x14ac:dyDescent="0.3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5.75" customHeight="1" x14ac:dyDescent="0.35">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5.75" customHeight="1" x14ac:dyDescent="0.35">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5.75" customHeight="1" x14ac:dyDescent="0.35">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5.75" customHeight="1" x14ac:dyDescent="0.35">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5.75" customHeight="1" x14ac:dyDescent="0.35">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5.75" customHeight="1" x14ac:dyDescent="0.35">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5.75" customHeight="1" x14ac:dyDescent="0.35">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5.75" customHeight="1" x14ac:dyDescent="0.35">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5.75" customHeight="1" x14ac:dyDescent="0.35">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5.75" customHeight="1" x14ac:dyDescent="0.3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5.75" customHeight="1" x14ac:dyDescent="0.35">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5.75" customHeight="1" x14ac:dyDescent="0.35">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5.75" customHeight="1" x14ac:dyDescent="0.35">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5.75" customHeight="1" x14ac:dyDescent="0.35">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5.75" customHeight="1" x14ac:dyDescent="0.35">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5.75" customHeight="1" x14ac:dyDescent="0.35">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5.75" customHeight="1" x14ac:dyDescent="0.35">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5.75" customHeight="1" x14ac:dyDescent="0.35">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5.75" customHeight="1" x14ac:dyDescent="0.35">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5.75" customHeight="1" x14ac:dyDescent="0.3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5.75" customHeight="1" x14ac:dyDescent="0.35">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5.75" customHeight="1" x14ac:dyDescent="0.35">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5.75" customHeight="1" x14ac:dyDescent="0.35">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5.75" customHeight="1" x14ac:dyDescent="0.35">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5.75" customHeight="1" x14ac:dyDescent="0.35">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5.75" customHeight="1" x14ac:dyDescent="0.35">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5.75" customHeight="1" x14ac:dyDescent="0.35">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5.75" customHeight="1" x14ac:dyDescent="0.35">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5.75" customHeight="1" x14ac:dyDescent="0.35">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5.75" customHeight="1" x14ac:dyDescent="0.3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5.75" customHeight="1" x14ac:dyDescent="0.35">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5.75" customHeight="1" x14ac:dyDescent="0.35">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5.75" customHeight="1" x14ac:dyDescent="0.35">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5.75" customHeight="1" x14ac:dyDescent="0.35">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5.75" customHeight="1" x14ac:dyDescent="0.3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5.75" customHeight="1" x14ac:dyDescent="0.35">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5.75" customHeight="1" x14ac:dyDescent="0.35">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5.75" customHeight="1" x14ac:dyDescent="0.35">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5.75" customHeight="1" x14ac:dyDescent="0.35">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5.75" customHeight="1" x14ac:dyDescent="0.3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5.75" customHeight="1" x14ac:dyDescent="0.35">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5.75" customHeight="1" x14ac:dyDescent="0.35">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5.75" customHeight="1" x14ac:dyDescent="0.35">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5.75" customHeight="1" x14ac:dyDescent="0.3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5.75" customHeight="1" x14ac:dyDescent="0.35">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5.75" customHeight="1" x14ac:dyDescent="0.35">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5.75" customHeight="1" x14ac:dyDescent="0.35">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5.75" customHeight="1" x14ac:dyDescent="0.35">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5.75" customHeight="1" x14ac:dyDescent="0.35">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5.75" customHeight="1" x14ac:dyDescent="0.3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5.75" customHeight="1" x14ac:dyDescent="0.35">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5.75" customHeight="1" x14ac:dyDescent="0.35">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5.75" customHeight="1" x14ac:dyDescent="0.35">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5.75" customHeight="1" x14ac:dyDescent="0.3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5.75" customHeight="1" x14ac:dyDescent="0.3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5.75" customHeight="1" x14ac:dyDescent="0.3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5.75" customHeight="1" x14ac:dyDescent="0.3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5.75" customHeight="1" x14ac:dyDescent="0.35">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5.75" customHeight="1" x14ac:dyDescent="0.35">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5.75" customHeight="1" x14ac:dyDescent="0.3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5.75" customHeight="1" x14ac:dyDescent="0.35">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5.75" customHeight="1" x14ac:dyDescent="0.35">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5.75" customHeight="1" x14ac:dyDescent="0.35">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5.75" customHeight="1" x14ac:dyDescent="0.35">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5.75" customHeight="1" x14ac:dyDescent="0.35">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5.75" customHeight="1" x14ac:dyDescent="0.35">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5.75" customHeight="1" x14ac:dyDescent="0.35">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5.75" customHeight="1" x14ac:dyDescent="0.35">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5.75" customHeight="1" x14ac:dyDescent="0.35">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5.75" customHeight="1" x14ac:dyDescent="0.3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5.75" customHeight="1" x14ac:dyDescent="0.35">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5.75" customHeight="1" x14ac:dyDescent="0.35">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5.75" customHeight="1" x14ac:dyDescent="0.35">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5.75" customHeight="1" x14ac:dyDescent="0.35">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5.75" customHeight="1" x14ac:dyDescent="0.35">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5.75" customHeight="1" x14ac:dyDescent="0.35">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5.75" customHeight="1" x14ac:dyDescent="0.35">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5.75" customHeight="1" x14ac:dyDescent="0.35">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5.75" customHeight="1" x14ac:dyDescent="0.35">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5.75" customHeight="1" x14ac:dyDescent="0.3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5.75" customHeight="1" x14ac:dyDescent="0.35">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5.75" customHeight="1" x14ac:dyDescent="0.35">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5.75" customHeight="1" x14ac:dyDescent="0.35">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5.75" customHeight="1" x14ac:dyDescent="0.35">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5.75" customHeight="1" x14ac:dyDescent="0.35">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5.75" customHeight="1" x14ac:dyDescent="0.35">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5.75" customHeight="1" x14ac:dyDescent="0.35">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5.75" customHeight="1" x14ac:dyDescent="0.35">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5.75" customHeight="1" x14ac:dyDescent="0.35">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5.75" customHeight="1" x14ac:dyDescent="0.3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5.75" customHeight="1" x14ac:dyDescent="0.35">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5.75" customHeight="1" x14ac:dyDescent="0.35">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5.75" customHeight="1" x14ac:dyDescent="0.35">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5.75" customHeight="1" x14ac:dyDescent="0.35">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5.75" customHeight="1" x14ac:dyDescent="0.35">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5.75" customHeight="1" x14ac:dyDescent="0.35">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5.75" customHeight="1" x14ac:dyDescent="0.35">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5.75" customHeight="1" x14ac:dyDescent="0.35">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5.75" customHeight="1" x14ac:dyDescent="0.35">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5.75" customHeight="1" x14ac:dyDescent="0.3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5.75" customHeight="1" x14ac:dyDescent="0.3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5.75" customHeight="1" x14ac:dyDescent="0.35">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5.75" customHeight="1" x14ac:dyDescent="0.35">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5.75" customHeight="1" x14ac:dyDescent="0.35">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5.75" customHeight="1" x14ac:dyDescent="0.35">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5.75" customHeight="1" x14ac:dyDescent="0.35">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5.75" customHeight="1" x14ac:dyDescent="0.35">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5.75" customHeight="1" x14ac:dyDescent="0.3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5.75" customHeight="1" x14ac:dyDescent="0.3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5.75" customHeight="1" x14ac:dyDescent="0.3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5.75" customHeight="1" x14ac:dyDescent="0.35">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5.75" customHeight="1" x14ac:dyDescent="0.35">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5.75" customHeight="1" x14ac:dyDescent="0.35">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5.75" customHeight="1" x14ac:dyDescent="0.35">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5.75" customHeight="1" x14ac:dyDescent="0.35">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5.75" customHeight="1" x14ac:dyDescent="0.35">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5.75" customHeight="1" x14ac:dyDescent="0.35">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5.75" customHeight="1" x14ac:dyDescent="0.35">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5.75" customHeight="1" x14ac:dyDescent="0.35">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5.75" customHeight="1" x14ac:dyDescent="0.3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5.75" customHeight="1" x14ac:dyDescent="0.35">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5.75" customHeight="1" x14ac:dyDescent="0.35">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5.75" customHeight="1" x14ac:dyDescent="0.35">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5.75" customHeight="1" x14ac:dyDescent="0.35">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5.75" customHeight="1" x14ac:dyDescent="0.35">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5.75" customHeight="1" x14ac:dyDescent="0.35">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5.75" customHeight="1" x14ac:dyDescent="0.35">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5.75" customHeight="1" x14ac:dyDescent="0.35">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5.75" customHeight="1" x14ac:dyDescent="0.35">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5.75" customHeight="1" x14ac:dyDescent="0.3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5.75" customHeight="1" x14ac:dyDescent="0.35">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5.75" customHeight="1" x14ac:dyDescent="0.35">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5.75" customHeight="1" x14ac:dyDescent="0.35">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5.75" customHeight="1" x14ac:dyDescent="0.35">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5.75" customHeight="1" x14ac:dyDescent="0.35">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5.75" customHeight="1" x14ac:dyDescent="0.35">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5.75" customHeight="1" x14ac:dyDescent="0.35">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5.75" customHeight="1" x14ac:dyDescent="0.35">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5.75" customHeight="1" x14ac:dyDescent="0.3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5.75" customHeight="1" x14ac:dyDescent="0.3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5.75" customHeight="1" x14ac:dyDescent="0.35">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5.75" customHeight="1" x14ac:dyDescent="0.35">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5.75" customHeight="1" x14ac:dyDescent="0.35">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5.75" customHeight="1" x14ac:dyDescent="0.35">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x14ac:dyDescent="0.35">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x14ac:dyDescent="0.35">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x14ac:dyDescent="0.35">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x14ac:dyDescent="0.35">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x14ac:dyDescent="0.35">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x14ac:dyDescent="0.3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x14ac:dyDescent="0.35">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x14ac:dyDescent="0.35">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x14ac:dyDescent="0.35">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x14ac:dyDescent="0.35">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x14ac:dyDescent="0.35">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x14ac:dyDescent="0.35">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x14ac:dyDescent="0.35">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x14ac:dyDescent="0.35">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x14ac:dyDescent="0.35">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x14ac:dyDescent="0.3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x14ac:dyDescent="0.35">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x14ac:dyDescent="0.35">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row>
    <row r="308" spans="1:26" ht="15.75" customHeight="1" x14ac:dyDescent="0.35">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row>
    <row r="309" spans="1:26" ht="15.75" customHeight="1" x14ac:dyDescent="0.35">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row>
    <row r="310" spans="1:26" ht="15.75" customHeight="1" x14ac:dyDescent="0.35">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row>
    <row r="311" spans="1:26" ht="15.75" customHeight="1" x14ac:dyDescent="0.35">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row>
    <row r="312" spans="1:26" ht="15.75" customHeight="1" x14ac:dyDescent="0.35">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row>
    <row r="313" spans="1:26" ht="15.75" customHeight="1" x14ac:dyDescent="0.35">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row>
    <row r="314" spans="1:26" ht="15.75" customHeight="1" x14ac:dyDescent="0.35">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row>
    <row r="315" spans="1:26" ht="15.75" customHeight="1" x14ac:dyDescent="0.35">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row>
    <row r="316" spans="1:26" ht="15.75" customHeight="1" x14ac:dyDescent="0.35">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row>
    <row r="317" spans="1:26" ht="15.75" customHeight="1" x14ac:dyDescent="0.35">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row>
    <row r="318" spans="1:26" ht="15.75" customHeight="1" x14ac:dyDescent="0.35">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row>
    <row r="319" spans="1:26" ht="15.75" customHeight="1" x14ac:dyDescent="0.35">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row>
    <row r="320" spans="1:26" ht="15.75" customHeight="1" x14ac:dyDescent="0.35">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row>
    <row r="321" spans="1:26" ht="15.75" customHeight="1" x14ac:dyDescent="0.35">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row>
    <row r="322" spans="1:26" ht="15.75" customHeight="1" x14ac:dyDescent="0.35">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row>
    <row r="323" spans="1:26" ht="15.75" customHeight="1" x14ac:dyDescent="0.35">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row>
    <row r="324" spans="1:26" ht="15.75" customHeight="1" x14ac:dyDescent="0.35">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row>
    <row r="325" spans="1:26" ht="15.75" customHeight="1" x14ac:dyDescent="0.35">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row>
    <row r="326" spans="1:26" ht="15.75" customHeight="1" x14ac:dyDescent="0.35">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row>
    <row r="327" spans="1:26" ht="15.75" customHeight="1" x14ac:dyDescent="0.35">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row>
    <row r="328" spans="1:26" ht="15.75" customHeight="1" x14ac:dyDescent="0.35">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row>
    <row r="329" spans="1:26" ht="15.75" customHeight="1" x14ac:dyDescent="0.35">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row>
    <row r="330" spans="1:26" ht="15.75" customHeight="1" x14ac:dyDescent="0.35">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row>
    <row r="331" spans="1:26" ht="15.75" customHeight="1" x14ac:dyDescent="0.35">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row>
    <row r="332" spans="1:26" ht="15.75" customHeight="1" x14ac:dyDescent="0.35">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row>
    <row r="333" spans="1:26" ht="15.75" customHeight="1" x14ac:dyDescent="0.35">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row>
    <row r="334" spans="1:26" ht="15.75" customHeight="1" x14ac:dyDescent="0.35">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row>
    <row r="335" spans="1:26" ht="15.75" customHeight="1" x14ac:dyDescent="0.35">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row>
    <row r="336" spans="1:26" ht="15.75" customHeight="1" x14ac:dyDescent="0.35">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row>
    <row r="337" spans="1:26" ht="15.75" customHeight="1" x14ac:dyDescent="0.35">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row>
    <row r="338" spans="1:26" ht="15.75" customHeight="1" x14ac:dyDescent="0.35">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row>
    <row r="339" spans="1:26" ht="15.75" customHeight="1" x14ac:dyDescent="0.35">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row>
    <row r="340" spans="1:26" ht="15.75" customHeight="1" x14ac:dyDescent="0.35">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row>
    <row r="341" spans="1:26" ht="15.75" customHeight="1" x14ac:dyDescent="0.35">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row>
    <row r="342" spans="1:26" ht="15.75" customHeight="1" x14ac:dyDescent="0.35">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row>
    <row r="343" spans="1:26" ht="15.75" customHeight="1" x14ac:dyDescent="0.35">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row>
    <row r="344" spans="1:26" ht="15.75" customHeight="1" x14ac:dyDescent="0.35">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row>
    <row r="345" spans="1:26" ht="15.75" customHeight="1" x14ac:dyDescent="0.35">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row>
    <row r="346" spans="1:26" ht="15.75" customHeight="1" x14ac:dyDescent="0.35">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row>
    <row r="347" spans="1:26" ht="15.75" customHeight="1" x14ac:dyDescent="0.35">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row>
    <row r="348" spans="1:26" ht="15.75" customHeight="1" x14ac:dyDescent="0.35">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row>
    <row r="349" spans="1:26" ht="15.75" customHeight="1" x14ac:dyDescent="0.35">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row>
    <row r="350" spans="1:26" ht="15.75" customHeight="1" x14ac:dyDescent="0.35">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row>
    <row r="351" spans="1:26" ht="15.75" customHeight="1" x14ac:dyDescent="0.35">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row>
    <row r="352" spans="1:26" ht="15.75" customHeight="1" x14ac:dyDescent="0.35">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row>
    <row r="353" spans="1:26" ht="15.75" customHeight="1" x14ac:dyDescent="0.35">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row>
    <row r="354" spans="1:26" ht="15.75" customHeight="1" x14ac:dyDescent="0.35">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row>
    <row r="355" spans="1:26" ht="15.75" customHeight="1" x14ac:dyDescent="0.35">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row>
    <row r="356" spans="1:26" ht="15.75" customHeight="1" x14ac:dyDescent="0.35">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row>
    <row r="357" spans="1:26" ht="15.75" customHeight="1" x14ac:dyDescent="0.35">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row>
    <row r="358" spans="1:26" ht="15.75" customHeight="1" x14ac:dyDescent="0.35">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row>
    <row r="359" spans="1:26" ht="15.75" customHeight="1" x14ac:dyDescent="0.35">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row>
    <row r="360" spans="1:26" ht="15.75" customHeight="1" x14ac:dyDescent="0.35">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row>
    <row r="361" spans="1:26" ht="15.75" customHeight="1" x14ac:dyDescent="0.35">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row>
    <row r="362" spans="1:26" ht="15.75" customHeight="1" x14ac:dyDescent="0.35">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row>
    <row r="363" spans="1:26" ht="15.75" customHeight="1" x14ac:dyDescent="0.35">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row>
    <row r="364" spans="1:26" ht="15.75" customHeight="1" x14ac:dyDescent="0.35">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row>
    <row r="365" spans="1:26" ht="15.75" customHeight="1" x14ac:dyDescent="0.35">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row>
    <row r="366" spans="1:26" ht="15.75" customHeight="1" x14ac:dyDescent="0.35">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row>
    <row r="367" spans="1:26" ht="15.75" customHeight="1" x14ac:dyDescent="0.35">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row>
    <row r="368" spans="1:26" ht="15.75" customHeight="1" x14ac:dyDescent="0.35">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row>
    <row r="369" spans="1:26" ht="15.75" customHeight="1" x14ac:dyDescent="0.35">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row>
    <row r="370" spans="1:26" ht="15.75" customHeight="1" x14ac:dyDescent="0.35">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row>
    <row r="371" spans="1:26" ht="15.75" customHeight="1" x14ac:dyDescent="0.35">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row>
    <row r="372" spans="1:26" ht="15.75" customHeight="1" x14ac:dyDescent="0.35">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row>
    <row r="373" spans="1:26" ht="15.75" customHeight="1" x14ac:dyDescent="0.35">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row>
    <row r="374" spans="1:26" ht="15.75" customHeight="1" x14ac:dyDescent="0.35">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row>
    <row r="375" spans="1:26" ht="15.75" customHeight="1" x14ac:dyDescent="0.35">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row>
    <row r="376" spans="1:26" ht="15.75" customHeight="1" x14ac:dyDescent="0.35">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row>
    <row r="377" spans="1:26" ht="15.75" customHeight="1" x14ac:dyDescent="0.35">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row>
    <row r="378" spans="1:26" ht="15.75" customHeight="1" x14ac:dyDescent="0.35">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row>
    <row r="379" spans="1:26" ht="15.75" customHeight="1" x14ac:dyDescent="0.35">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row>
    <row r="380" spans="1:26" ht="15.75" customHeight="1" x14ac:dyDescent="0.35">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row>
    <row r="381" spans="1:26" ht="15.75" customHeight="1" x14ac:dyDescent="0.35">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row>
    <row r="382" spans="1:26" ht="15.75" customHeight="1" x14ac:dyDescent="0.35">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row>
    <row r="383" spans="1:26" ht="15.75" customHeight="1" x14ac:dyDescent="0.35">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row>
    <row r="384" spans="1:26" ht="15.75" customHeight="1" x14ac:dyDescent="0.35">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row>
    <row r="385" spans="1:26" ht="15.75" customHeight="1" x14ac:dyDescent="0.35">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row>
    <row r="386" spans="1:26" ht="15.75" customHeight="1" x14ac:dyDescent="0.35">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row>
    <row r="387" spans="1:26" ht="15.75" customHeight="1" x14ac:dyDescent="0.35">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row>
    <row r="388" spans="1:26" ht="15.75" customHeight="1" x14ac:dyDescent="0.35">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row>
    <row r="389" spans="1:26" ht="15.75" customHeight="1" x14ac:dyDescent="0.35">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row>
    <row r="390" spans="1:26" ht="15.75" customHeight="1" x14ac:dyDescent="0.35">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row>
    <row r="391" spans="1:26" ht="15.75" customHeight="1" x14ac:dyDescent="0.35">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row>
    <row r="392" spans="1:26" ht="15.75" customHeight="1" x14ac:dyDescent="0.35">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row>
    <row r="393" spans="1:26" ht="15.75" customHeight="1" x14ac:dyDescent="0.35">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row>
    <row r="394" spans="1:26" ht="15.75" customHeight="1" x14ac:dyDescent="0.35">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row>
    <row r="395" spans="1:26" ht="15.75" customHeight="1" x14ac:dyDescent="0.35">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row>
    <row r="396" spans="1:26" ht="15.75" customHeight="1" x14ac:dyDescent="0.35">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row>
    <row r="397" spans="1:26" ht="15.75" customHeight="1" x14ac:dyDescent="0.35">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row>
    <row r="398" spans="1:26" ht="15.75" customHeight="1" x14ac:dyDescent="0.35">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row>
    <row r="399" spans="1:26" ht="15.75" customHeight="1" x14ac:dyDescent="0.35">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row>
    <row r="400" spans="1:26" ht="15.75" customHeight="1" x14ac:dyDescent="0.35">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row>
    <row r="401" spans="1:26" ht="15.75" customHeight="1" x14ac:dyDescent="0.35">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row>
    <row r="402" spans="1:26" ht="15.75" customHeight="1" x14ac:dyDescent="0.35">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row>
    <row r="403" spans="1:26" ht="15.75" customHeight="1" x14ac:dyDescent="0.35">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row>
    <row r="404" spans="1:26" ht="15.75" customHeight="1" x14ac:dyDescent="0.35">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row>
    <row r="405" spans="1:26" ht="15.75" customHeight="1" x14ac:dyDescent="0.35">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row>
    <row r="406" spans="1:26" ht="15.75" customHeight="1" x14ac:dyDescent="0.35">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row>
    <row r="407" spans="1:26" ht="15.75" customHeight="1" x14ac:dyDescent="0.35">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row>
    <row r="408" spans="1:26" ht="15.75" customHeight="1" x14ac:dyDescent="0.35">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row>
    <row r="409" spans="1:26" ht="15.75" customHeight="1" x14ac:dyDescent="0.35">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row>
    <row r="410" spans="1:26" ht="15.75" customHeight="1" x14ac:dyDescent="0.35">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row>
    <row r="411" spans="1:26" ht="15.75" customHeight="1" x14ac:dyDescent="0.35">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row>
    <row r="412" spans="1:26" ht="15.75" customHeight="1" x14ac:dyDescent="0.35">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row>
    <row r="413" spans="1:26" ht="15.75" customHeight="1" x14ac:dyDescent="0.35">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row>
    <row r="414" spans="1:26" ht="15.75" customHeight="1" x14ac:dyDescent="0.35">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row>
    <row r="415" spans="1:26" ht="15.75" customHeight="1" x14ac:dyDescent="0.35">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row>
    <row r="416" spans="1:26" ht="15.75" customHeight="1" x14ac:dyDescent="0.35">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row>
    <row r="417" spans="1:26" ht="15.75" customHeight="1" x14ac:dyDescent="0.35">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row>
    <row r="418" spans="1:26" ht="15.75" customHeight="1" x14ac:dyDescent="0.35">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row>
    <row r="419" spans="1:26" ht="15.75" customHeight="1" x14ac:dyDescent="0.35">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row>
    <row r="420" spans="1:26" ht="15.75" customHeight="1" x14ac:dyDescent="0.35">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row>
    <row r="421" spans="1:26" ht="15.75" customHeight="1" x14ac:dyDescent="0.35">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row>
    <row r="422" spans="1:26" ht="15.75" customHeight="1" x14ac:dyDescent="0.35">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row>
    <row r="423" spans="1:26" ht="15.75" customHeight="1" x14ac:dyDescent="0.35">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row>
    <row r="424" spans="1:26" ht="15.75" customHeight="1" x14ac:dyDescent="0.35">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row>
    <row r="425" spans="1:26" ht="15.75" customHeight="1" x14ac:dyDescent="0.35">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row>
    <row r="426" spans="1:26" ht="15.75" customHeight="1" x14ac:dyDescent="0.35">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row>
    <row r="427" spans="1:26" ht="15.75" customHeight="1" x14ac:dyDescent="0.35">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row>
    <row r="428" spans="1:26" ht="15.75" customHeight="1" x14ac:dyDescent="0.35">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row>
    <row r="429" spans="1:26" ht="15.75" customHeight="1" x14ac:dyDescent="0.35">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row>
    <row r="430" spans="1:26" ht="15.75" customHeight="1" x14ac:dyDescent="0.35">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row>
    <row r="431" spans="1:26" ht="15.75" customHeight="1" x14ac:dyDescent="0.35">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row>
    <row r="432" spans="1:26" ht="15.75" customHeight="1" x14ac:dyDescent="0.35">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row>
    <row r="433" spans="1:26" ht="15.75" customHeight="1" x14ac:dyDescent="0.35">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row>
    <row r="434" spans="1:26" ht="15.75" customHeight="1" x14ac:dyDescent="0.35">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row>
    <row r="435" spans="1:26" ht="15.75" customHeight="1" x14ac:dyDescent="0.35">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row>
    <row r="436" spans="1:26" ht="15.75" customHeight="1" x14ac:dyDescent="0.35">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row>
    <row r="437" spans="1:26" ht="15.75" customHeight="1" x14ac:dyDescent="0.35">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row>
    <row r="438" spans="1:26" ht="15.75" customHeight="1" x14ac:dyDescent="0.35">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row>
    <row r="439" spans="1:26" ht="15.75" customHeight="1" x14ac:dyDescent="0.35">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row>
    <row r="440" spans="1:26" ht="15.75" customHeight="1" x14ac:dyDescent="0.35">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row>
    <row r="441" spans="1:26" ht="15.75" customHeight="1" x14ac:dyDescent="0.35">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row>
    <row r="442" spans="1:26" ht="15.75" customHeight="1" x14ac:dyDescent="0.35">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row>
    <row r="443" spans="1:26" ht="15.75" customHeight="1" x14ac:dyDescent="0.35">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row>
    <row r="444" spans="1:26" ht="15.75" customHeight="1" x14ac:dyDescent="0.35">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row>
    <row r="445" spans="1:26" ht="15.75" customHeight="1" x14ac:dyDescent="0.35">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row>
    <row r="446" spans="1:26" ht="15.75" customHeight="1" x14ac:dyDescent="0.35">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row>
    <row r="447" spans="1:26" ht="15.75" customHeight="1" x14ac:dyDescent="0.35">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row>
    <row r="448" spans="1:26" ht="15.75" customHeight="1" x14ac:dyDescent="0.35">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row>
    <row r="449" spans="1:26" ht="15.75" customHeight="1" x14ac:dyDescent="0.35">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row>
    <row r="450" spans="1:26" ht="15.75" customHeight="1" x14ac:dyDescent="0.35">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row>
    <row r="451" spans="1:26" ht="15.75" customHeight="1" x14ac:dyDescent="0.35">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row>
    <row r="452" spans="1:26" ht="15.75" customHeight="1" x14ac:dyDescent="0.35">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row>
    <row r="453" spans="1:26" ht="15.75" customHeight="1" x14ac:dyDescent="0.35">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row>
    <row r="454" spans="1:26" ht="15.75" customHeight="1" x14ac:dyDescent="0.35">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row>
    <row r="455" spans="1:26" ht="15.75" customHeight="1" x14ac:dyDescent="0.35">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row>
    <row r="456" spans="1:26" ht="15.75" customHeight="1" x14ac:dyDescent="0.35">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row>
    <row r="457" spans="1:26" ht="15.75" customHeight="1" x14ac:dyDescent="0.35">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row>
    <row r="458" spans="1:26" ht="15.75" customHeight="1" x14ac:dyDescent="0.35">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row>
    <row r="459" spans="1:26" ht="15.75" customHeight="1" x14ac:dyDescent="0.35">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row>
    <row r="460" spans="1:26" ht="15.75" customHeight="1" x14ac:dyDescent="0.35">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row>
    <row r="461" spans="1:26" ht="15.75" customHeight="1" x14ac:dyDescent="0.35">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row>
    <row r="462" spans="1:26" ht="15.75" customHeight="1" x14ac:dyDescent="0.35">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row>
    <row r="463" spans="1:26" ht="15.75" customHeight="1" x14ac:dyDescent="0.35">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row>
    <row r="464" spans="1:26" ht="15.75" customHeight="1" x14ac:dyDescent="0.35">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row>
    <row r="465" spans="1:26" ht="15.75" customHeight="1" x14ac:dyDescent="0.35">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row>
    <row r="466" spans="1:26" ht="15.75" customHeight="1" x14ac:dyDescent="0.35">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row>
    <row r="467" spans="1:26" ht="15.75" customHeight="1" x14ac:dyDescent="0.35">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row>
    <row r="468" spans="1:26" ht="15.75" customHeight="1" x14ac:dyDescent="0.35">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row>
    <row r="469" spans="1:26" ht="15.75" customHeight="1" x14ac:dyDescent="0.35">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row>
    <row r="470" spans="1:26" ht="15.75" customHeight="1" x14ac:dyDescent="0.35">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row>
    <row r="471" spans="1:26" ht="15.75" customHeight="1" x14ac:dyDescent="0.35">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row>
    <row r="472" spans="1:26" ht="15.75" customHeight="1" x14ac:dyDescent="0.35">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row>
    <row r="473" spans="1:26" ht="15.75" customHeight="1" x14ac:dyDescent="0.35">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row>
    <row r="474" spans="1:26" ht="15.75" customHeight="1" x14ac:dyDescent="0.35">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row>
    <row r="475" spans="1:26" ht="15.75" customHeight="1" x14ac:dyDescent="0.35">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row>
    <row r="476" spans="1:26" ht="15.75" customHeight="1" x14ac:dyDescent="0.35">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row>
    <row r="477" spans="1:26" ht="15.75" customHeight="1" x14ac:dyDescent="0.35">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row>
    <row r="478" spans="1:26" ht="15.75" customHeight="1" x14ac:dyDescent="0.35">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row>
    <row r="479" spans="1:26" ht="15.75" customHeight="1" x14ac:dyDescent="0.35">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row>
    <row r="480" spans="1:26" ht="15.75" customHeight="1" x14ac:dyDescent="0.35">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row>
    <row r="481" spans="1:26" ht="15.75" customHeight="1" x14ac:dyDescent="0.35">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row>
    <row r="482" spans="1:26" ht="15.75" customHeight="1" x14ac:dyDescent="0.35">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row>
    <row r="483" spans="1:26" ht="15.75" customHeight="1" x14ac:dyDescent="0.35">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row>
    <row r="484" spans="1:26" ht="15.75" customHeight="1" x14ac:dyDescent="0.35">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row>
    <row r="485" spans="1:26" ht="15.75" customHeight="1" x14ac:dyDescent="0.35">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row>
    <row r="486" spans="1:26" ht="15.75" customHeight="1" x14ac:dyDescent="0.35">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row>
    <row r="487" spans="1:26" ht="15.75" customHeight="1" x14ac:dyDescent="0.35">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row>
    <row r="488" spans="1:26" ht="15.75" customHeight="1" x14ac:dyDescent="0.35">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row>
    <row r="489" spans="1:26" ht="15.75" customHeight="1" x14ac:dyDescent="0.35">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row>
    <row r="490" spans="1:26" ht="15.75" customHeight="1" x14ac:dyDescent="0.35">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row>
    <row r="491" spans="1:26" ht="15.75" customHeight="1" x14ac:dyDescent="0.35">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row>
    <row r="492" spans="1:26" ht="15.75" customHeight="1" x14ac:dyDescent="0.35">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row>
    <row r="493" spans="1:26" ht="15.75" customHeight="1" x14ac:dyDescent="0.35">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row>
    <row r="494" spans="1:26" ht="15.75" customHeight="1" x14ac:dyDescent="0.35">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row>
    <row r="495" spans="1:26" ht="15.75" customHeight="1" x14ac:dyDescent="0.35">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row>
    <row r="496" spans="1:26" ht="15.75" customHeight="1" x14ac:dyDescent="0.35">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row>
    <row r="497" spans="1:26" ht="15.75" customHeight="1" x14ac:dyDescent="0.35">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row>
    <row r="498" spans="1:26" ht="15.75" customHeight="1" x14ac:dyDescent="0.35">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row>
    <row r="499" spans="1:26" ht="15.75" customHeight="1" x14ac:dyDescent="0.35">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row>
    <row r="500" spans="1:26" ht="15.75" customHeight="1" x14ac:dyDescent="0.35">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row>
    <row r="501" spans="1:26" ht="15.75" customHeight="1" x14ac:dyDescent="0.35">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row>
    <row r="502" spans="1:26" ht="15.75" customHeight="1" x14ac:dyDescent="0.35">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row>
    <row r="503" spans="1:26" ht="15.75" customHeight="1" x14ac:dyDescent="0.35">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row>
    <row r="504" spans="1:26" ht="15.75" customHeight="1" x14ac:dyDescent="0.35">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row>
    <row r="505" spans="1:26" ht="15.75" customHeight="1" x14ac:dyDescent="0.35">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row>
    <row r="506" spans="1:26" ht="15.75" customHeight="1" x14ac:dyDescent="0.35">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row>
    <row r="507" spans="1:26" ht="15.75" customHeight="1" x14ac:dyDescent="0.35">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row>
    <row r="508" spans="1:26" ht="15.75" customHeight="1" x14ac:dyDescent="0.35">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row>
    <row r="509" spans="1:26" ht="15.75" customHeight="1" x14ac:dyDescent="0.35">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row>
    <row r="510" spans="1:26" ht="15.75" customHeight="1" x14ac:dyDescent="0.35">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row>
    <row r="511" spans="1:26" ht="15.75" customHeight="1" x14ac:dyDescent="0.35">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row>
    <row r="512" spans="1:26" ht="15.75" customHeight="1" x14ac:dyDescent="0.35">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row>
    <row r="513" spans="1:26" ht="15.75" customHeight="1" x14ac:dyDescent="0.35">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row>
    <row r="514" spans="1:26" ht="15.75" customHeight="1" x14ac:dyDescent="0.35">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row>
    <row r="515" spans="1:26" ht="15.75" customHeight="1" x14ac:dyDescent="0.35">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row>
    <row r="516" spans="1:26" ht="15.75" customHeight="1" x14ac:dyDescent="0.35">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row>
    <row r="517" spans="1:26" ht="15.75" customHeight="1" x14ac:dyDescent="0.35">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row>
    <row r="518" spans="1:26" ht="15.75" customHeight="1" x14ac:dyDescent="0.35">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row>
    <row r="519" spans="1:26" ht="15.75" customHeight="1" x14ac:dyDescent="0.35">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row>
    <row r="520" spans="1:26" ht="15.75" customHeight="1" x14ac:dyDescent="0.35">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row>
    <row r="521" spans="1:26" ht="15.75" customHeight="1" x14ac:dyDescent="0.35">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row>
    <row r="522" spans="1:26" ht="15.75" customHeight="1" x14ac:dyDescent="0.35">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row>
    <row r="523" spans="1:26" ht="15.75" customHeight="1" x14ac:dyDescent="0.35">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row>
    <row r="524" spans="1:26" ht="15.75" customHeight="1" x14ac:dyDescent="0.35">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row>
    <row r="525" spans="1:26" ht="15.75" customHeight="1" x14ac:dyDescent="0.35">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row>
    <row r="526" spans="1:26" ht="15.75" customHeight="1" x14ac:dyDescent="0.35">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row>
    <row r="527" spans="1:26" ht="15.75" customHeight="1" x14ac:dyDescent="0.35">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row>
    <row r="528" spans="1:26" ht="15.75" customHeight="1" x14ac:dyDescent="0.35">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row>
    <row r="529" spans="1:26" ht="15.75" customHeight="1" x14ac:dyDescent="0.35">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row>
    <row r="530" spans="1:26" ht="15.75" customHeight="1" x14ac:dyDescent="0.35">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row>
    <row r="531" spans="1:26" ht="15.75" customHeight="1" x14ac:dyDescent="0.35">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row>
    <row r="532" spans="1:26" ht="15.75" customHeight="1" x14ac:dyDescent="0.35">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row>
    <row r="533" spans="1:26" ht="15.75" customHeight="1" x14ac:dyDescent="0.35">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row>
    <row r="534" spans="1:26" ht="15.75" customHeight="1" x14ac:dyDescent="0.35">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row>
    <row r="535" spans="1:26" ht="15.75" customHeight="1" x14ac:dyDescent="0.35">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row>
    <row r="536" spans="1:26" ht="15.75" customHeight="1" x14ac:dyDescent="0.35">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row>
    <row r="537" spans="1:26" ht="15.75" customHeight="1" x14ac:dyDescent="0.35">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row>
    <row r="538" spans="1:26" ht="15.75" customHeight="1" x14ac:dyDescent="0.35">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row>
    <row r="539" spans="1:26" ht="15.75" customHeight="1" x14ac:dyDescent="0.35">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row>
    <row r="540" spans="1:26" ht="15.75" customHeight="1" x14ac:dyDescent="0.35">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row>
    <row r="541" spans="1:26" ht="15.75" customHeight="1" x14ac:dyDescent="0.35">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row>
    <row r="542" spans="1:26" ht="15.75" customHeight="1" x14ac:dyDescent="0.35">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row>
    <row r="543" spans="1:26" ht="15.75" customHeight="1" x14ac:dyDescent="0.35">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row>
    <row r="544" spans="1:26" ht="15.75" customHeight="1" x14ac:dyDescent="0.35">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row>
    <row r="545" spans="1:26" ht="15.75" customHeight="1" x14ac:dyDescent="0.35">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row>
    <row r="546" spans="1:26" ht="15.75" customHeight="1" x14ac:dyDescent="0.35">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row>
    <row r="547" spans="1:26" ht="15.75" customHeight="1" x14ac:dyDescent="0.35">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row>
    <row r="548" spans="1:26" ht="15.75" customHeight="1" x14ac:dyDescent="0.35">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row>
    <row r="549" spans="1:26" ht="15.75" customHeight="1" x14ac:dyDescent="0.35">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row>
    <row r="550" spans="1:26" ht="15.75" customHeight="1" x14ac:dyDescent="0.35">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row>
    <row r="551" spans="1:26" ht="15.75" customHeight="1" x14ac:dyDescent="0.35">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row>
    <row r="552" spans="1:26" ht="15.75" customHeight="1" x14ac:dyDescent="0.35">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row>
    <row r="553" spans="1:26" ht="15.75" customHeight="1" x14ac:dyDescent="0.35">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row>
    <row r="554" spans="1:26" ht="15.75" customHeight="1" x14ac:dyDescent="0.35">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row>
    <row r="555" spans="1:26" ht="15.75" customHeight="1" x14ac:dyDescent="0.35">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row>
    <row r="556" spans="1:26" ht="15.75" customHeight="1" x14ac:dyDescent="0.35">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row>
    <row r="557" spans="1:26" ht="15.75" customHeight="1" x14ac:dyDescent="0.35">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row>
    <row r="558" spans="1:26" ht="15.75" customHeight="1" x14ac:dyDescent="0.35">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row>
    <row r="559" spans="1:26" ht="15.75" customHeight="1" x14ac:dyDescent="0.35">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row>
    <row r="560" spans="1:26" ht="15.75" customHeight="1" x14ac:dyDescent="0.35">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row>
    <row r="561" spans="1:26" ht="15.75" customHeight="1" x14ac:dyDescent="0.35">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row>
    <row r="562" spans="1:26" ht="15.75" customHeight="1" x14ac:dyDescent="0.35">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row>
    <row r="563" spans="1:26" ht="15.75" customHeight="1" x14ac:dyDescent="0.35">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row>
    <row r="564" spans="1:26" ht="15.75" customHeight="1" x14ac:dyDescent="0.35">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row>
    <row r="565" spans="1:26" ht="15.75" customHeight="1" x14ac:dyDescent="0.35">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row>
    <row r="566" spans="1:26" ht="15.75" customHeight="1" x14ac:dyDescent="0.35">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row>
    <row r="567" spans="1:26" ht="15.75" customHeight="1" x14ac:dyDescent="0.35">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row>
    <row r="568" spans="1:26" ht="15.75" customHeight="1" x14ac:dyDescent="0.35">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row>
    <row r="569" spans="1:26" ht="15.75" customHeight="1" x14ac:dyDescent="0.35">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row>
    <row r="570" spans="1:26" ht="15.75" customHeight="1" x14ac:dyDescent="0.35">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row>
    <row r="571" spans="1:26" ht="15.75" customHeight="1" x14ac:dyDescent="0.35">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row>
    <row r="572" spans="1:26" ht="15.75" customHeight="1" x14ac:dyDescent="0.35">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row>
    <row r="573" spans="1:26" ht="15.75" customHeight="1" x14ac:dyDescent="0.35">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row>
    <row r="574" spans="1:26" ht="15.75" customHeight="1" x14ac:dyDescent="0.35">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row>
    <row r="575" spans="1:26" ht="15.75" customHeight="1" x14ac:dyDescent="0.35">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row>
    <row r="576" spans="1:26" ht="15.75" customHeight="1" x14ac:dyDescent="0.35">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row>
    <row r="577" spans="1:26" ht="15.75" customHeight="1" x14ac:dyDescent="0.35">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row>
    <row r="578" spans="1:26" ht="15.75" customHeight="1" x14ac:dyDescent="0.35">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row>
    <row r="579" spans="1:26" ht="15.75" customHeight="1" x14ac:dyDescent="0.35">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row>
    <row r="580" spans="1:26" ht="15.75" customHeight="1" x14ac:dyDescent="0.35">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row>
    <row r="581" spans="1:26" ht="15.75" customHeight="1" x14ac:dyDescent="0.35">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row>
    <row r="582" spans="1:26" ht="15.75" customHeight="1" x14ac:dyDescent="0.35">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row>
    <row r="583" spans="1:26" ht="15.75" customHeight="1" x14ac:dyDescent="0.35">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row>
    <row r="584" spans="1:26" ht="15.75" customHeight="1" x14ac:dyDescent="0.35">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row>
    <row r="585" spans="1:26" ht="15.75" customHeight="1" x14ac:dyDescent="0.35">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row>
    <row r="586" spans="1:26" ht="15.75" customHeight="1" x14ac:dyDescent="0.35">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row>
    <row r="587" spans="1:26" ht="15.75" customHeight="1" x14ac:dyDescent="0.35">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row>
    <row r="588" spans="1:26" ht="15.75" customHeight="1" x14ac:dyDescent="0.35">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row>
    <row r="589" spans="1:26" ht="15.75" customHeight="1" x14ac:dyDescent="0.35">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row>
    <row r="590" spans="1:26" ht="15.75" customHeight="1" x14ac:dyDescent="0.35">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row>
    <row r="591" spans="1:26" ht="15.75" customHeight="1" x14ac:dyDescent="0.35">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row>
    <row r="592" spans="1:26" ht="15.75" customHeight="1" x14ac:dyDescent="0.35">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row>
    <row r="593" spans="1:26" ht="15.75" customHeight="1" x14ac:dyDescent="0.35">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row>
    <row r="594" spans="1:26" ht="15.75" customHeight="1" x14ac:dyDescent="0.35">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row>
    <row r="595" spans="1:26" ht="15.75" customHeight="1" x14ac:dyDescent="0.35">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row>
    <row r="596" spans="1:26" ht="15.75" customHeight="1" x14ac:dyDescent="0.35">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row>
    <row r="597" spans="1:26" ht="15.75" customHeight="1" x14ac:dyDescent="0.35">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row>
    <row r="598" spans="1:26" ht="15.75" customHeight="1" x14ac:dyDescent="0.35">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row>
    <row r="599" spans="1:26" ht="15.75" customHeight="1" x14ac:dyDescent="0.35">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row>
    <row r="600" spans="1:26" ht="15.75" customHeight="1" x14ac:dyDescent="0.35">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row>
    <row r="601" spans="1:26" ht="15.75" customHeight="1" x14ac:dyDescent="0.35">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row>
    <row r="602" spans="1:26" ht="15.75" customHeight="1" x14ac:dyDescent="0.35">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row>
    <row r="603" spans="1:26" ht="15.75" customHeight="1" x14ac:dyDescent="0.35">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row>
    <row r="604" spans="1:26" ht="15.75" customHeight="1" x14ac:dyDescent="0.35">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row>
    <row r="605" spans="1:26" ht="15.75" customHeight="1" x14ac:dyDescent="0.35">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row>
    <row r="606" spans="1:26" ht="15.75" customHeight="1" x14ac:dyDescent="0.35">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row>
    <row r="607" spans="1:26" ht="15.75" customHeight="1" x14ac:dyDescent="0.35">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row>
    <row r="608" spans="1:26" ht="15.75" customHeight="1" x14ac:dyDescent="0.35">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row>
    <row r="609" spans="1:26" ht="15.75" customHeight="1" x14ac:dyDescent="0.35">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row>
    <row r="610" spans="1:26" ht="15.75" customHeight="1" x14ac:dyDescent="0.35">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row>
    <row r="611" spans="1:26" ht="15.75" customHeight="1" x14ac:dyDescent="0.35">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row>
    <row r="612" spans="1:26" ht="15.75" customHeight="1" x14ac:dyDescent="0.35">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row>
    <row r="613" spans="1:26" ht="15.75" customHeight="1" x14ac:dyDescent="0.35">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row>
    <row r="614" spans="1:26" ht="15.75" customHeight="1" x14ac:dyDescent="0.35">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row>
    <row r="615" spans="1:26" ht="15.75" customHeight="1" x14ac:dyDescent="0.35">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row>
    <row r="616" spans="1:26" ht="15.75" customHeight="1" x14ac:dyDescent="0.35">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row>
    <row r="617" spans="1:26" ht="15.75" customHeight="1" x14ac:dyDescent="0.35">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row>
    <row r="618" spans="1:26" ht="15.75" customHeight="1" x14ac:dyDescent="0.35">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row>
    <row r="619" spans="1:26" ht="15.75" customHeight="1" x14ac:dyDescent="0.35">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row>
    <row r="620" spans="1:26" ht="15.75" customHeight="1" x14ac:dyDescent="0.35">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row>
    <row r="621" spans="1:26" ht="15.75" customHeight="1" x14ac:dyDescent="0.35">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row>
    <row r="622" spans="1:26" ht="15.75" customHeight="1" x14ac:dyDescent="0.35">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row>
    <row r="623" spans="1:26" ht="15.75" customHeight="1" x14ac:dyDescent="0.35">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row>
    <row r="624" spans="1:26" ht="15.75" customHeight="1" x14ac:dyDescent="0.35">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row>
    <row r="625" spans="1:26" ht="15.75" customHeight="1" x14ac:dyDescent="0.35">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row>
    <row r="626" spans="1:26" ht="15.75" customHeight="1" x14ac:dyDescent="0.35">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row>
    <row r="627" spans="1:26" ht="15.75" customHeight="1" x14ac:dyDescent="0.35">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row>
    <row r="628" spans="1:26" ht="15.75" customHeight="1" x14ac:dyDescent="0.35">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row>
    <row r="629" spans="1:26" ht="15.75" customHeight="1" x14ac:dyDescent="0.35">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row>
    <row r="630" spans="1:26" ht="15.75" customHeight="1" x14ac:dyDescent="0.35">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row>
    <row r="631" spans="1:26" ht="15.75" customHeight="1" x14ac:dyDescent="0.35">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row>
    <row r="632" spans="1:26" ht="15.75" customHeight="1" x14ac:dyDescent="0.35">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row>
    <row r="633" spans="1:26" ht="15.75" customHeight="1" x14ac:dyDescent="0.35">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row>
    <row r="634" spans="1:26" ht="15.75" customHeight="1" x14ac:dyDescent="0.35">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row>
    <row r="635" spans="1:26" ht="15.75" customHeight="1" x14ac:dyDescent="0.35">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row>
    <row r="636" spans="1:26" ht="15.75" customHeight="1" x14ac:dyDescent="0.35">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row>
    <row r="637" spans="1:26" ht="15.75" customHeight="1" x14ac:dyDescent="0.35">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row>
    <row r="638" spans="1:26" ht="15.75" customHeight="1" x14ac:dyDescent="0.35">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row>
    <row r="639" spans="1:26" ht="15.75" customHeight="1" x14ac:dyDescent="0.35">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row>
    <row r="640" spans="1:26" ht="15.75" customHeight="1" x14ac:dyDescent="0.35">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row>
    <row r="641" spans="1:26" ht="15.75" customHeight="1" x14ac:dyDescent="0.35">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row>
    <row r="642" spans="1:26" ht="15.75" customHeight="1" x14ac:dyDescent="0.35">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row>
    <row r="643" spans="1:26" ht="15.75" customHeight="1" x14ac:dyDescent="0.35">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row>
    <row r="644" spans="1:26" ht="15.75" customHeight="1" x14ac:dyDescent="0.35">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row>
    <row r="645" spans="1:26" ht="15.75" customHeight="1" x14ac:dyDescent="0.35">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row>
    <row r="646" spans="1:26" ht="15.75" customHeight="1" x14ac:dyDescent="0.35">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row>
    <row r="647" spans="1:26" ht="15.75" customHeight="1" x14ac:dyDescent="0.35">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row>
    <row r="648" spans="1:26" ht="15.75" customHeight="1" x14ac:dyDescent="0.35">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row>
    <row r="649" spans="1:26" ht="15.75" customHeight="1" x14ac:dyDescent="0.35">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row>
    <row r="650" spans="1:26" ht="15.75" customHeight="1" x14ac:dyDescent="0.35">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row>
    <row r="651" spans="1:26" ht="15.75" customHeight="1" x14ac:dyDescent="0.35">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row>
    <row r="652" spans="1:26" ht="15.75" customHeight="1" x14ac:dyDescent="0.35">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row>
    <row r="653" spans="1:26" ht="15.75" customHeight="1" x14ac:dyDescent="0.35">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row>
    <row r="654" spans="1:26" ht="15.75" customHeight="1" x14ac:dyDescent="0.35">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row>
    <row r="655" spans="1:26" ht="15.75" customHeight="1" x14ac:dyDescent="0.35">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row>
    <row r="656" spans="1:26" ht="15.75" customHeight="1" x14ac:dyDescent="0.35">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row>
    <row r="657" spans="1:26" ht="15.75" customHeight="1" x14ac:dyDescent="0.35">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row>
    <row r="658" spans="1:26" ht="15.75" customHeight="1" x14ac:dyDescent="0.35">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row>
    <row r="659" spans="1:26" ht="15.75" customHeight="1" x14ac:dyDescent="0.35">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row>
    <row r="660" spans="1:26" ht="15.75" customHeight="1" x14ac:dyDescent="0.35">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row>
    <row r="661" spans="1:26" ht="15.75" customHeight="1" x14ac:dyDescent="0.35">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row>
    <row r="662" spans="1:26" ht="15.75" customHeight="1" x14ac:dyDescent="0.35">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row>
    <row r="663" spans="1:26" ht="15.75" customHeight="1" x14ac:dyDescent="0.35">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row>
    <row r="664" spans="1:26" ht="15.75" customHeight="1" x14ac:dyDescent="0.35">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row>
    <row r="665" spans="1:26" ht="15.75" customHeight="1" x14ac:dyDescent="0.35">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row>
    <row r="666" spans="1:26" ht="15.75" customHeight="1" x14ac:dyDescent="0.35">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row>
    <row r="667" spans="1:26" ht="15.75" customHeight="1" x14ac:dyDescent="0.35">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row>
    <row r="668" spans="1:26" ht="15.75" customHeight="1" x14ac:dyDescent="0.35">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row>
    <row r="669" spans="1:26" ht="15.75" customHeight="1" x14ac:dyDescent="0.35">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row>
    <row r="670" spans="1:26" ht="15.75" customHeight="1" x14ac:dyDescent="0.35">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row>
    <row r="671" spans="1:26" ht="15.75" customHeight="1" x14ac:dyDescent="0.35">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row>
    <row r="672" spans="1:26" ht="15.75" customHeight="1" x14ac:dyDescent="0.35">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row>
    <row r="673" spans="1:26" ht="15.75" customHeight="1" x14ac:dyDescent="0.35">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row>
    <row r="674" spans="1:26" ht="15.75" customHeight="1" x14ac:dyDescent="0.35">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row>
    <row r="675" spans="1:26" ht="15.75" customHeight="1" x14ac:dyDescent="0.35">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row>
    <row r="676" spans="1:26" ht="15.75" customHeight="1" x14ac:dyDescent="0.35">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row>
    <row r="677" spans="1:26" ht="15.75" customHeight="1" x14ac:dyDescent="0.35">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row>
    <row r="678" spans="1:26" ht="15.75" customHeight="1" x14ac:dyDescent="0.35">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row>
    <row r="679" spans="1:26" ht="15.75" customHeight="1" x14ac:dyDescent="0.35">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row>
    <row r="680" spans="1:26" ht="15.75" customHeight="1" x14ac:dyDescent="0.35">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row>
    <row r="681" spans="1:26" ht="15.75" customHeight="1" x14ac:dyDescent="0.35">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row>
    <row r="682" spans="1:26" ht="15.75" customHeight="1" x14ac:dyDescent="0.35">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row>
    <row r="683" spans="1:26" ht="15.75" customHeight="1" x14ac:dyDescent="0.35">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row>
    <row r="684" spans="1:26" ht="15.75" customHeight="1" x14ac:dyDescent="0.35">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row>
    <row r="685" spans="1:26" ht="15.75" customHeight="1" x14ac:dyDescent="0.35">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row>
    <row r="686" spans="1:26" ht="15.75" customHeight="1" x14ac:dyDescent="0.35">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row>
    <row r="687" spans="1:26" ht="15.75" customHeight="1" x14ac:dyDescent="0.35">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row>
    <row r="688" spans="1:26" ht="15.75" customHeight="1" x14ac:dyDescent="0.35">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row>
    <row r="689" spans="1:26" ht="15.75" customHeight="1" x14ac:dyDescent="0.35">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row>
    <row r="690" spans="1:26" ht="15.75" customHeight="1" x14ac:dyDescent="0.35">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row>
    <row r="691" spans="1:26" ht="15.75" customHeight="1" x14ac:dyDescent="0.35">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row>
    <row r="692" spans="1:26" ht="15.75" customHeight="1" x14ac:dyDescent="0.35">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row>
    <row r="693" spans="1:26" ht="15.75" customHeight="1" x14ac:dyDescent="0.35">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row>
    <row r="694" spans="1:26" ht="15.75" customHeight="1" x14ac:dyDescent="0.35">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row>
    <row r="695" spans="1:26" ht="15.75" customHeight="1" x14ac:dyDescent="0.35">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row>
    <row r="696" spans="1:26" ht="15.75" customHeight="1" x14ac:dyDescent="0.35">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row>
    <row r="697" spans="1:26" ht="15.75" customHeight="1" x14ac:dyDescent="0.35">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row>
    <row r="698" spans="1:26" ht="15.75" customHeight="1" x14ac:dyDescent="0.35">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row>
    <row r="699" spans="1:26" ht="15.75" customHeight="1" x14ac:dyDescent="0.35">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row>
    <row r="700" spans="1:26" ht="15.75" customHeight="1" x14ac:dyDescent="0.35">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row>
    <row r="701" spans="1:26" ht="15.75" customHeight="1" x14ac:dyDescent="0.35">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row>
    <row r="702" spans="1:26" ht="15.75" customHeight="1" x14ac:dyDescent="0.35">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row>
    <row r="703" spans="1:26" ht="15.75" customHeight="1" x14ac:dyDescent="0.35">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row>
    <row r="704" spans="1:26" ht="15.75" customHeight="1" x14ac:dyDescent="0.35">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row>
    <row r="705" spans="1:26" ht="15.75" customHeight="1" x14ac:dyDescent="0.35">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row>
    <row r="706" spans="1:26" ht="15.75" customHeight="1" x14ac:dyDescent="0.35">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row>
    <row r="707" spans="1:26" ht="15.75" customHeight="1" x14ac:dyDescent="0.35">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row>
    <row r="708" spans="1:26" ht="15.75" customHeight="1" x14ac:dyDescent="0.35">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row>
    <row r="709" spans="1:26" ht="15.75" customHeight="1" x14ac:dyDescent="0.35">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row>
    <row r="710" spans="1:26" ht="15.75" customHeight="1" x14ac:dyDescent="0.35">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row>
    <row r="711" spans="1:26" ht="15.75" customHeight="1" x14ac:dyDescent="0.35">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row>
    <row r="712" spans="1:26" ht="15.75" customHeight="1" x14ac:dyDescent="0.35">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row>
    <row r="713" spans="1:26" ht="15.75" customHeight="1" x14ac:dyDescent="0.35">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row>
    <row r="714" spans="1:26" ht="15.75" customHeight="1" x14ac:dyDescent="0.35">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row>
    <row r="715" spans="1:26" ht="15.75" customHeight="1" x14ac:dyDescent="0.35">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row>
    <row r="716" spans="1:26" ht="15.75" customHeight="1" x14ac:dyDescent="0.35">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row>
    <row r="717" spans="1:26" ht="15.75" customHeight="1" x14ac:dyDescent="0.35">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row>
    <row r="718" spans="1:26" ht="15.75" customHeight="1" x14ac:dyDescent="0.35">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row>
    <row r="719" spans="1:26" ht="15.75" customHeight="1" x14ac:dyDescent="0.35">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row>
    <row r="720" spans="1:26" ht="15.75" customHeight="1" x14ac:dyDescent="0.35">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row>
    <row r="721" spans="1:26" ht="15.75" customHeight="1" x14ac:dyDescent="0.35">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row>
    <row r="722" spans="1:26" ht="15.75" customHeight="1" x14ac:dyDescent="0.35">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row>
    <row r="723" spans="1:26" ht="15.75" customHeight="1" x14ac:dyDescent="0.35">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row>
    <row r="724" spans="1:26" ht="15.75" customHeight="1" x14ac:dyDescent="0.35">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row>
    <row r="725" spans="1:26" ht="15.75" customHeight="1" x14ac:dyDescent="0.35">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row>
    <row r="726" spans="1:26" ht="15.75" customHeight="1" x14ac:dyDescent="0.35">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row>
    <row r="727" spans="1:26" ht="15.75" customHeight="1" x14ac:dyDescent="0.35">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row>
    <row r="728" spans="1:26" ht="15.75" customHeight="1" x14ac:dyDescent="0.35">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row>
    <row r="729" spans="1:26" ht="15.75" customHeight="1" x14ac:dyDescent="0.35">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row>
    <row r="730" spans="1:26" ht="15.75" customHeight="1" x14ac:dyDescent="0.35">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row>
    <row r="731" spans="1:26" ht="15.75" customHeight="1" x14ac:dyDescent="0.35">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row>
    <row r="732" spans="1:26" ht="15.75" customHeight="1" x14ac:dyDescent="0.35">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row>
    <row r="733" spans="1:26" ht="15.75" customHeight="1" x14ac:dyDescent="0.35">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row>
    <row r="734" spans="1:26" ht="15.75" customHeight="1" x14ac:dyDescent="0.35">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row>
    <row r="735" spans="1:26" ht="15.75" customHeight="1" x14ac:dyDescent="0.35">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row>
    <row r="736" spans="1:26" ht="15.75" customHeight="1" x14ac:dyDescent="0.35">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row>
    <row r="737" spans="1:26" ht="15.75" customHeight="1" x14ac:dyDescent="0.35">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row>
    <row r="738" spans="1:26" ht="15.75" customHeight="1" x14ac:dyDescent="0.35">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row>
    <row r="739" spans="1:26" ht="15.75" customHeight="1" x14ac:dyDescent="0.35">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row>
    <row r="740" spans="1:26" ht="15.75" customHeight="1" x14ac:dyDescent="0.35">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row>
    <row r="741" spans="1:26" ht="15.75" customHeight="1" x14ac:dyDescent="0.35">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row>
    <row r="742" spans="1:26" ht="15.75" customHeight="1" x14ac:dyDescent="0.35">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row>
    <row r="743" spans="1:26" ht="15.75" customHeight="1" x14ac:dyDescent="0.35">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row>
    <row r="744" spans="1:26" ht="15.75" customHeight="1" x14ac:dyDescent="0.35">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row>
    <row r="745" spans="1:26" ht="15.75" customHeight="1" x14ac:dyDescent="0.35">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row>
    <row r="746" spans="1:26" ht="15.75" customHeight="1" x14ac:dyDescent="0.35">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row>
    <row r="747" spans="1:26" ht="15.75" customHeight="1" x14ac:dyDescent="0.35">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row>
    <row r="748" spans="1:26" ht="15.75" customHeight="1" x14ac:dyDescent="0.35">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row>
    <row r="749" spans="1:26" ht="15.75" customHeight="1" x14ac:dyDescent="0.35">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row>
    <row r="750" spans="1:26" ht="15.75" customHeight="1" x14ac:dyDescent="0.35">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row>
    <row r="751" spans="1:26" ht="15.75" customHeight="1" x14ac:dyDescent="0.35">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row>
    <row r="752" spans="1:26" ht="15.75" customHeight="1" x14ac:dyDescent="0.35">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row>
    <row r="753" spans="1:26" ht="15.75" customHeight="1" x14ac:dyDescent="0.35">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row>
    <row r="754" spans="1:26" ht="15.75" customHeight="1" x14ac:dyDescent="0.35">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row>
    <row r="755" spans="1:26" ht="15.75" customHeight="1" x14ac:dyDescent="0.35">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row>
    <row r="756" spans="1:26" ht="15.75" customHeight="1" x14ac:dyDescent="0.35">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row>
    <row r="757" spans="1:26" ht="15.75" customHeight="1" x14ac:dyDescent="0.35">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row>
    <row r="758" spans="1:26" ht="15.75" customHeight="1" x14ac:dyDescent="0.35">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row>
    <row r="759" spans="1:26" ht="15.75" customHeight="1" x14ac:dyDescent="0.35">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row>
    <row r="760" spans="1:26" ht="15.75" customHeight="1" x14ac:dyDescent="0.35">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row>
    <row r="761" spans="1:26" ht="15.75" customHeight="1" x14ac:dyDescent="0.35">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row>
    <row r="762" spans="1:26" ht="15.75" customHeight="1" x14ac:dyDescent="0.35">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row>
    <row r="763" spans="1:26" ht="15.75" customHeight="1" x14ac:dyDescent="0.35">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row>
    <row r="764" spans="1:26" ht="15.75" customHeight="1" x14ac:dyDescent="0.35">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row>
    <row r="765" spans="1:26" ht="15.75" customHeight="1" x14ac:dyDescent="0.35">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row>
    <row r="766" spans="1:26" ht="15.75" customHeight="1" x14ac:dyDescent="0.35">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row>
    <row r="767" spans="1:26" ht="15.75" customHeight="1" x14ac:dyDescent="0.35">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row>
    <row r="768" spans="1:26" ht="15.75" customHeight="1" x14ac:dyDescent="0.35">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row>
    <row r="769" spans="1:26" ht="15.75" customHeight="1" x14ac:dyDescent="0.35">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row>
    <row r="770" spans="1:26" ht="15.75" customHeight="1" x14ac:dyDescent="0.35">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row>
    <row r="771" spans="1:26" ht="15.75" customHeight="1" x14ac:dyDescent="0.35">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row>
    <row r="772" spans="1:26" ht="15.75" customHeight="1" x14ac:dyDescent="0.35">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row>
    <row r="773" spans="1:26" ht="15.75" customHeight="1" x14ac:dyDescent="0.35">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row>
    <row r="774" spans="1:26" ht="15.75" customHeight="1" x14ac:dyDescent="0.35">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row>
    <row r="775" spans="1:26" ht="15.75" customHeight="1" x14ac:dyDescent="0.35">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row>
    <row r="776" spans="1:26" ht="15.75" customHeight="1" x14ac:dyDescent="0.35">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row>
    <row r="777" spans="1:26" ht="15.75" customHeight="1" x14ac:dyDescent="0.35">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row>
    <row r="778" spans="1:26" ht="15.75" customHeight="1" x14ac:dyDescent="0.35">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row>
    <row r="779" spans="1:26" ht="15.75" customHeight="1" x14ac:dyDescent="0.35">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row>
    <row r="780" spans="1:26" ht="15.75" customHeight="1" x14ac:dyDescent="0.35">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row>
    <row r="781" spans="1:26" ht="15.75" customHeight="1" x14ac:dyDescent="0.35">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row>
    <row r="782" spans="1:26" ht="15.75" customHeight="1" x14ac:dyDescent="0.35">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row>
    <row r="783" spans="1:26" ht="15.75" customHeight="1" x14ac:dyDescent="0.35">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row>
    <row r="784" spans="1:26" ht="15.75" customHeight="1" x14ac:dyDescent="0.35">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row>
    <row r="785" spans="1:26" ht="15.75" customHeight="1" x14ac:dyDescent="0.35">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row>
    <row r="786" spans="1:26" ht="15.75" customHeight="1" x14ac:dyDescent="0.35">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row>
    <row r="787" spans="1:26" ht="15.75" customHeight="1" x14ac:dyDescent="0.35">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row>
    <row r="788" spans="1:26" ht="15.75" customHeight="1" x14ac:dyDescent="0.35">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row>
    <row r="789" spans="1:26" ht="15.75" customHeight="1" x14ac:dyDescent="0.35">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row>
    <row r="790" spans="1:26" ht="15.75" customHeight="1" x14ac:dyDescent="0.35">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row>
    <row r="791" spans="1:26" ht="15.75" customHeight="1" x14ac:dyDescent="0.35">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row>
    <row r="792" spans="1:26" ht="15.75" customHeight="1" x14ac:dyDescent="0.35">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row>
    <row r="793" spans="1:26" ht="15.75" customHeight="1" x14ac:dyDescent="0.35">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row>
    <row r="794" spans="1:26" ht="15.75" customHeight="1" x14ac:dyDescent="0.35">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row>
    <row r="795" spans="1:26" ht="15.75" customHeight="1" x14ac:dyDescent="0.35">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row>
    <row r="796" spans="1:26" ht="15.75" customHeight="1" x14ac:dyDescent="0.35">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row>
    <row r="797" spans="1:26" ht="15.75" customHeight="1" x14ac:dyDescent="0.35">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row>
    <row r="798" spans="1:26" ht="15.75" customHeight="1" x14ac:dyDescent="0.35">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row>
    <row r="799" spans="1:26" ht="15.75" customHeight="1" x14ac:dyDescent="0.35">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row>
    <row r="800" spans="1:26" ht="15.75" customHeight="1" x14ac:dyDescent="0.35">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row>
    <row r="801" spans="1:26" ht="15.75" customHeight="1" x14ac:dyDescent="0.35">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row>
    <row r="802" spans="1:26" ht="15.75" customHeight="1" x14ac:dyDescent="0.35">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row>
    <row r="803" spans="1:26" ht="15.75" customHeight="1" x14ac:dyDescent="0.35">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row>
    <row r="804" spans="1:26" ht="15.75" customHeight="1" x14ac:dyDescent="0.35">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row>
    <row r="805" spans="1:26" ht="15.75" customHeight="1" x14ac:dyDescent="0.35">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row>
    <row r="806" spans="1:26" ht="15.75" customHeight="1" x14ac:dyDescent="0.35">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row>
    <row r="807" spans="1:26" ht="15.75" customHeight="1" x14ac:dyDescent="0.35">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row>
    <row r="808" spans="1:26" ht="15.75" customHeight="1" x14ac:dyDescent="0.35">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row>
    <row r="809" spans="1:26" ht="15.75" customHeight="1" x14ac:dyDescent="0.35">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row>
    <row r="810" spans="1:26" ht="15.75" customHeight="1" x14ac:dyDescent="0.35">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row>
    <row r="811" spans="1:26" ht="15.75" customHeight="1" x14ac:dyDescent="0.35">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row>
    <row r="812" spans="1:26" ht="15.75" customHeight="1" x14ac:dyDescent="0.35">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row>
    <row r="813" spans="1:26" ht="15.75" customHeight="1" x14ac:dyDescent="0.35">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row>
    <row r="814" spans="1:26" ht="15.75" customHeight="1" x14ac:dyDescent="0.35">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row>
    <row r="815" spans="1:26" ht="15.75" customHeight="1" x14ac:dyDescent="0.35">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row>
    <row r="816" spans="1:26" ht="15.75" customHeight="1" x14ac:dyDescent="0.35">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row>
    <row r="817" spans="1:26" ht="15.75" customHeight="1" x14ac:dyDescent="0.35">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row>
    <row r="818" spans="1:26" ht="15.75" customHeight="1" x14ac:dyDescent="0.35">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row>
    <row r="819" spans="1:26" ht="15.75" customHeight="1" x14ac:dyDescent="0.35">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row>
    <row r="820" spans="1:26" ht="15.75" customHeight="1" x14ac:dyDescent="0.35">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row>
    <row r="821" spans="1:26" ht="15.75" customHeight="1" x14ac:dyDescent="0.35">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row>
    <row r="822" spans="1:26" ht="15.75" customHeight="1" x14ac:dyDescent="0.35">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row>
    <row r="823" spans="1:26" ht="15.75" customHeight="1" x14ac:dyDescent="0.35">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row>
    <row r="824" spans="1:26" ht="15.75" customHeight="1" x14ac:dyDescent="0.35">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row>
    <row r="825" spans="1:26" ht="15.75" customHeight="1" x14ac:dyDescent="0.35">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row>
    <row r="826" spans="1:26" ht="15.75" customHeight="1" x14ac:dyDescent="0.35">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row>
    <row r="827" spans="1:26" ht="15.75" customHeight="1" x14ac:dyDescent="0.35">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row>
    <row r="828" spans="1:26" ht="15.75" customHeight="1" x14ac:dyDescent="0.35">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row>
    <row r="829" spans="1:26" ht="15.75" customHeight="1" x14ac:dyDescent="0.35">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row>
    <row r="830" spans="1:26" ht="15.75" customHeight="1" x14ac:dyDescent="0.35">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row>
    <row r="831" spans="1:26" ht="15.75" customHeight="1" x14ac:dyDescent="0.35">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row>
    <row r="832" spans="1:26" ht="15.75" customHeight="1" x14ac:dyDescent="0.35">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row>
    <row r="833" spans="1:26" ht="15.75" customHeight="1" x14ac:dyDescent="0.35">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row>
    <row r="834" spans="1:26" ht="15.75" customHeight="1" x14ac:dyDescent="0.35">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row>
    <row r="835" spans="1:26" ht="15.75" customHeight="1" x14ac:dyDescent="0.35">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row>
    <row r="836" spans="1:26" ht="15.75" customHeight="1" x14ac:dyDescent="0.35">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row>
    <row r="837" spans="1:26" ht="15.75" customHeight="1" x14ac:dyDescent="0.35">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row>
    <row r="838" spans="1:26" ht="15.75" customHeight="1" x14ac:dyDescent="0.35">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row>
    <row r="839" spans="1:26" ht="15.75" customHeight="1" x14ac:dyDescent="0.35">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row>
    <row r="840" spans="1:26" ht="15.75" customHeight="1" x14ac:dyDescent="0.35">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row>
    <row r="841" spans="1:26" ht="15.75" customHeight="1" x14ac:dyDescent="0.35">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row>
    <row r="842" spans="1:26" ht="15.75" customHeight="1" x14ac:dyDescent="0.35">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row>
    <row r="843" spans="1:26" ht="15.75" customHeight="1" x14ac:dyDescent="0.35">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row>
    <row r="844" spans="1:26" ht="15.75" customHeight="1" x14ac:dyDescent="0.35">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row>
    <row r="845" spans="1:26" ht="15.75" customHeight="1" x14ac:dyDescent="0.35">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row>
    <row r="846" spans="1:26" ht="15.75" customHeight="1" x14ac:dyDescent="0.35">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row>
    <row r="847" spans="1:26" ht="15.75" customHeight="1" x14ac:dyDescent="0.35">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row>
    <row r="848" spans="1:26" ht="15.75" customHeight="1" x14ac:dyDescent="0.35">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row>
    <row r="849" spans="1:26" ht="15.75" customHeight="1" x14ac:dyDescent="0.35">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row>
    <row r="850" spans="1:26" ht="15.75" customHeight="1" x14ac:dyDescent="0.35">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row>
    <row r="851" spans="1:26" ht="15.75" customHeight="1" x14ac:dyDescent="0.35">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row>
    <row r="852" spans="1:26" ht="15.75" customHeight="1" x14ac:dyDescent="0.35">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row>
    <row r="853" spans="1:26" ht="15.75" customHeight="1" x14ac:dyDescent="0.35">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row>
    <row r="854" spans="1:26" ht="15.75" customHeight="1" x14ac:dyDescent="0.35">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row>
    <row r="855" spans="1:26" ht="15.75" customHeight="1" x14ac:dyDescent="0.35">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row>
    <row r="856" spans="1:26" ht="15.75" customHeight="1" x14ac:dyDescent="0.35">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row>
    <row r="857" spans="1:26" ht="15.75" customHeight="1" x14ac:dyDescent="0.35">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row>
    <row r="858" spans="1:26" ht="15.75" customHeight="1" x14ac:dyDescent="0.35">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row>
    <row r="859" spans="1:26" ht="15.75" customHeight="1" x14ac:dyDescent="0.35">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row>
    <row r="860" spans="1:26" ht="15.75" customHeight="1" x14ac:dyDescent="0.35">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row>
    <row r="861" spans="1:26" ht="15.75" customHeight="1" x14ac:dyDescent="0.35">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row>
    <row r="862" spans="1:26" ht="15.75" customHeight="1" x14ac:dyDescent="0.35">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row>
    <row r="863" spans="1:26" ht="15.75" customHeight="1" x14ac:dyDescent="0.35">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row>
    <row r="864" spans="1:26" ht="15.75" customHeight="1" x14ac:dyDescent="0.35">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row>
    <row r="865" spans="1:26" ht="15.75" customHeight="1" x14ac:dyDescent="0.35">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row>
    <row r="866" spans="1:26" ht="15.75" customHeight="1" x14ac:dyDescent="0.35">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row>
    <row r="867" spans="1:26" ht="15.75" customHeight="1" x14ac:dyDescent="0.35">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row>
    <row r="868" spans="1:26" ht="15.75" customHeight="1" x14ac:dyDescent="0.35">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row>
    <row r="869" spans="1:26" ht="15.75" customHeight="1" x14ac:dyDescent="0.35">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row>
    <row r="870" spans="1:26" ht="15.75" customHeight="1" x14ac:dyDescent="0.35">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row>
    <row r="871" spans="1:26" ht="15.75" customHeight="1" x14ac:dyDescent="0.35">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row>
    <row r="872" spans="1:26" ht="15.75" customHeight="1" x14ac:dyDescent="0.35">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row>
    <row r="873" spans="1:26" ht="15.75" customHeight="1" x14ac:dyDescent="0.35">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row>
    <row r="874" spans="1:26" ht="15.75" customHeight="1" x14ac:dyDescent="0.35">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row>
    <row r="875" spans="1:26" ht="15.75" customHeight="1" x14ac:dyDescent="0.35">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row>
    <row r="876" spans="1:26" ht="15.75" customHeight="1" x14ac:dyDescent="0.35">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row>
    <row r="877" spans="1:26" ht="15.75" customHeight="1" x14ac:dyDescent="0.35">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row>
    <row r="878" spans="1:26" ht="15.75" customHeight="1" x14ac:dyDescent="0.35">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row>
    <row r="879" spans="1:26" ht="15.75" customHeight="1" x14ac:dyDescent="0.35">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row>
    <row r="880" spans="1:26" ht="15.75" customHeight="1" x14ac:dyDescent="0.35">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row>
    <row r="881" spans="1:26" ht="15.75" customHeight="1" x14ac:dyDescent="0.35">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row>
    <row r="882" spans="1:26" ht="15.75" customHeight="1" x14ac:dyDescent="0.35">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row>
    <row r="883" spans="1:26" ht="15.75" customHeight="1" x14ac:dyDescent="0.35">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row>
    <row r="884" spans="1:26" ht="15.75" customHeight="1" x14ac:dyDescent="0.35">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row>
    <row r="885" spans="1:26" ht="15.75" customHeight="1" x14ac:dyDescent="0.35">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row>
    <row r="886" spans="1:26" ht="15.75" customHeight="1" x14ac:dyDescent="0.35">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row>
    <row r="887" spans="1:26" ht="15.75" customHeight="1" x14ac:dyDescent="0.35">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row>
    <row r="888" spans="1:26" ht="15.75" customHeight="1" x14ac:dyDescent="0.35">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row>
    <row r="889" spans="1:26" ht="15.75" customHeight="1" x14ac:dyDescent="0.35">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row>
    <row r="890" spans="1:26" ht="15.75" customHeight="1" x14ac:dyDescent="0.35">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row>
    <row r="891" spans="1:26" ht="15.75" customHeight="1" x14ac:dyDescent="0.35">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row>
    <row r="892" spans="1:26" ht="15.75" customHeight="1" x14ac:dyDescent="0.35">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row>
    <row r="893" spans="1:26" ht="15.75" customHeight="1" x14ac:dyDescent="0.35">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row>
    <row r="894" spans="1:26" ht="15.75" customHeight="1" x14ac:dyDescent="0.35">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row>
    <row r="895" spans="1:26" ht="15.75" customHeight="1" x14ac:dyDescent="0.35">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row>
    <row r="896" spans="1:26" ht="15.75" customHeight="1" x14ac:dyDescent="0.35">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row>
    <row r="897" spans="1:26" ht="15.75" customHeight="1" x14ac:dyDescent="0.35">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row>
    <row r="898" spans="1:26" ht="15.75" customHeight="1" x14ac:dyDescent="0.35">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row>
    <row r="899" spans="1:26" ht="15.75" customHeight="1" x14ac:dyDescent="0.35">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row>
    <row r="900" spans="1:26" ht="15.75" customHeight="1" x14ac:dyDescent="0.35">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row>
    <row r="901" spans="1:26" ht="15.75" customHeight="1" x14ac:dyDescent="0.35">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row>
    <row r="902" spans="1:26" ht="15.75" customHeight="1" x14ac:dyDescent="0.35">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row>
    <row r="903" spans="1:26" ht="15.75" customHeight="1" x14ac:dyDescent="0.35">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row>
    <row r="904" spans="1:26" ht="15.75" customHeight="1" x14ac:dyDescent="0.35">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row>
    <row r="905" spans="1:26" ht="15.75" customHeight="1" x14ac:dyDescent="0.35">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row>
    <row r="906" spans="1:26" ht="15.75" customHeight="1" x14ac:dyDescent="0.35">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row>
    <row r="907" spans="1:26" ht="15.75" customHeight="1" x14ac:dyDescent="0.35">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row>
    <row r="908" spans="1:26" ht="15.75" customHeight="1" x14ac:dyDescent="0.35">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row>
    <row r="909" spans="1:26" ht="15.75" customHeight="1" x14ac:dyDescent="0.35">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row>
    <row r="910" spans="1:26" ht="15.75" customHeight="1" x14ac:dyDescent="0.35">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row>
    <row r="911" spans="1:26" ht="15.75" customHeight="1" x14ac:dyDescent="0.35">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row>
    <row r="912" spans="1:26" ht="15.75" customHeight="1" x14ac:dyDescent="0.35">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row>
    <row r="913" spans="1:26" ht="15.75" customHeight="1" x14ac:dyDescent="0.35">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row>
    <row r="914" spans="1:26" ht="15.75" customHeight="1" x14ac:dyDescent="0.35">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row>
    <row r="915" spans="1:26" ht="15.75" customHeight="1" x14ac:dyDescent="0.35">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row>
    <row r="916" spans="1:26" ht="15.75" customHeight="1" x14ac:dyDescent="0.35">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row>
    <row r="917" spans="1:26" ht="15.75" customHeight="1" x14ac:dyDescent="0.35">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row>
    <row r="918" spans="1:26" ht="15.75" customHeight="1" x14ac:dyDescent="0.35">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row>
    <row r="919" spans="1:26" ht="15.75" customHeight="1" x14ac:dyDescent="0.35">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row>
    <row r="920" spans="1:26" ht="15.75" customHeight="1" x14ac:dyDescent="0.35">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row>
    <row r="921" spans="1:26" ht="15.75" customHeight="1" x14ac:dyDescent="0.35">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row>
    <row r="922" spans="1:26" ht="15.75" customHeight="1" x14ac:dyDescent="0.35">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row>
    <row r="923" spans="1:26" ht="15.75" customHeight="1" x14ac:dyDescent="0.35">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row>
    <row r="924" spans="1:26" ht="15.75" customHeight="1" x14ac:dyDescent="0.35">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row>
    <row r="925" spans="1:26" ht="15.75" customHeight="1" x14ac:dyDescent="0.35">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row>
    <row r="926" spans="1:26" ht="15.75" customHeight="1" x14ac:dyDescent="0.35">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row>
    <row r="927" spans="1:26" ht="15.75" customHeight="1" x14ac:dyDescent="0.35">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row>
    <row r="928" spans="1:26" ht="15.75" customHeight="1" x14ac:dyDescent="0.35">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row>
    <row r="929" spans="1:26" ht="15.75" customHeight="1" x14ac:dyDescent="0.35">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row>
    <row r="930" spans="1:26" ht="15.75" customHeight="1" x14ac:dyDescent="0.35">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row>
    <row r="931" spans="1:26" ht="15.75" customHeight="1" x14ac:dyDescent="0.35">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row>
    <row r="932" spans="1:26" ht="15.75" customHeight="1" x14ac:dyDescent="0.35">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row>
    <row r="933" spans="1:26" ht="15.75" customHeight="1" x14ac:dyDescent="0.35">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row>
    <row r="934" spans="1:26" ht="15.75" customHeight="1" x14ac:dyDescent="0.35">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row>
    <row r="935" spans="1:26" ht="15.75" customHeight="1" x14ac:dyDescent="0.35">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row>
    <row r="936" spans="1:26" ht="15.75" customHeight="1" x14ac:dyDescent="0.35">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row>
    <row r="937" spans="1:26" ht="15.75" customHeight="1" x14ac:dyDescent="0.35">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row>
    <row r="938" spans="1:26" ht="15.75" customHeight="1" x14ac:dyDescent="0.35">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row>
    <row r="939" spans="1:26" ht="15.75" customHeight="1" x14ac:dyDescent="0.35">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row>
    <row r="940" spans="1:26" ht="15.75" customHeight="1" x14ac:dyDescent="0.35">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row>
    <row r="941" spans="1:26" ht="15.75" customHeight="1" x14ac:dyDescent="0.35">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row>
    <row r="942" spans="1:26" ht="15.75" customHeight="1" x14ac:dyDescent="0.35">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row>
    <row r="943" spans="1:26" ht="15.75" customHeight="1" x14ac:dyDescent="0.35">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row>
    <row r="944" spans="1:26" ht="15.75" customHeight="1" x14ac:dyDescent="0.35">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row>
    <row r="945" spans="1:26" ht="15.75" customHeight="1" x14ac:dyDescent="0.35">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row>
    <row r="946" spans="1:26" ht="15.75" customHeight="1" x14ac:dyDescent="0.35">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row>
    <row r="947" spans="1:26" ht="15.75" customHeight="1" x14ac:dyDescent="0.35">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row>
    <row r="948" spans="1:26" ht="15.75" customHeight="1" x14ac:dyDescent="0.35">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row>
    <row r="949" spans="1:26" ht="15.75" customHeight="1" x14ac:dyDescent="0.35">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row>
    <row r="950" spans="1:26" ht="15.75" customHeight="1" x14ac:dyDescent="0.35">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row>
    <row r="951" spans="1:26" ht="15.75" customHeight="1" x14ac:dyDescent="0.35">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row>
    <row r="952" spans="1:26" ht="15.75" customHeight="1" x14ac:dyDescent="0.35">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row>
    <row r="953" spans="1:26" ht="15.75" customHeight="1" x14ac:dyDescent="0.35">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row>
    <row r="954" spans="1:26" ht="15.75" customHeight="1" x14ac:dyDescent="0.35">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row>
    <row r="955" spans="1:26" ht="15.75" customHeight="1" x14ac:dyDescent="0.35">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row>
    <row r="956" spans="1:26" ht="15.75" customHeight="1" x14ac:dyDescent="0.35">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row>
    <row r="957" spans="1:26" ht="15.75" customHeight="1" x14ac:dyDescent="0.35">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row>
    <row r="958" spans="1:26" ht="15.75" customHeight="1" x14ac:dyDescent="0.35">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row>
    <row r="959" spans="1:26" ht="15.75" customHeight="1" x14ac:dyDescent="0.35">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row>
    <row r="960" spans="1:26" ht="15.75" customHeight="1" x14ac:dyDescent="0.35">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row>
    <row r="961" spans="1:26" ht="15.75" customHeight="1" x14ac:dyDescent="0.35">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row>
    <row r="962" spans="1:26" ht="15.75" customHeight="1" x14ac:dyDescent="0.35">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row>
    <row r="963" spans="1:26" ht="15.75" customHeight="1" x14ac:dyDescent="0.35">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row>
    <row r="964" spans="1:26" ht="15.75" customHeight="1" x14ac:dyDescent="0.35">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row>
    <row r="965" spans="1:26" ht="15.75" customHeight="1" x14ac:dyDescent="0.35">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row>
    <row r="966" spans="1:26" ht="15.75" customHeight="1" x14ac:dyDescent="0.35">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row>
    <row r="967" spans="1:26" ht="15.75" customHeight="1" x14ac:dyDescent="0.35">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row>
    <row r="968" spans="1:26" ht="15.75" customHeight="1" x14ac:dyDescent="0.35">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row>
    <row r="969" spans="1:26" ht="15.75" customHeight="1" x14ac:dyDescent="0.35">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row>
    <row r="970" spans="1:26" ht="15.75" customHeight="1" x14ac:dyDescent="0.35">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row>
    <row r="971" spans="1:26" ht="15.75" customHeight="1" x14ac:dyDescent="0.35">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row>
    <row r="972" spans="1:26" ht="15.75" customHeight="1" x14ac:dyDescent="0.35">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row>
    <row r="973" spans="1:26" ht="15.75" customHeight="1" x14ac:dyDescent="0.35">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row>
    <row r="974" spans="1:26" ht="15.75" customHeight="1" x14ac:dyDescent="0.35">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row>
    <row r="975" spans="1:26" ht="15.75" customHeight="1" x14ac:dyDescent="0.35">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row>
    <row r="976" spans="1:26" ht="15.75" customHeight="1" x14ac:dyDescent="0.35">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row>
    <row r="977" spans="1:26" ht="15.75" customHeight="1" x14ac:dyDescent="0.35">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row>
    <row r="978" spans="1:26" ht="15.75" customHeight="1" x14ac:dyDescent="0.35">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row>
    <row r="979" spans="1:26" ht="15.75" customHeight="1" x14ac:dyDescent="0.35">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row>
    <row r="980" spans="1:26" ht="15.75" customHeight="1" x14ac:dyDescent="0.35">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row>
    <row r="981" spans="1:26" ht="15.75" customHeight="1" x14ac:dyDescent="0.35">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row>
    <row r="982" spans="1:26" ht="15.75" customHeight="1" x14ac:dyDescent="0.35">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row>
    <row r="983" spans="1:26" ht="15.75" customHeight="1" x14ac:dyDescent="0.35">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row>
    <row r="984" spans="1:26" ht="15.75" customHeight="1" x14ac:dyDescent="0.35">
      <c r="A984" s="82"/>
      <c r="B984" s="82"/>
      <c r="C984" s="82"/>
      <c r="D984" s="82"/>
      <c r="E984" s="82"/>
      <c r="F984" s="82"/>
      <c r="G984" s="82"/>
      <c r="H984" s="82"/>
      <c r="I984" s="82"/>
      <c r="J984" s="82"/>
      <c r="K984" s="82"/>
      <c r="L984" s="82"/>
      <c r="M984" s="82"/>
      <c r="N984" s="82"/>
      <c r="O984" s="82"/>
      <c r="P984" s="82"/>
      <c r="Q984" s="82"/>
      <c r="R984" s="82"/>
      <c r="S984" s="82"/>
      <c r="T984" s="82"/>
      <c r="U984" s="82"/>
      <c r="V984" s="82"/>
      <c r="W984" s="82"/>
      <c r="X984" s="82"/>
      <c r="Y984" s="82"/>
      <c r="Z984" s="82"/>
    </row>
    <row r="985" spans="1:26" ht="15.75" customHeight="1" x14ac:dyDescent="0.35">
      <c r="A985" s="82"/>
      <c r="B985" s="82"/>
      <c r="C985" s="82"/>
      <c r="D985" s="82"/>
      <c r="E985" s="82"/>
      <c r="F985" s="82"/>
      <c r="G985" s="82"/>
      <c r="H985" s="82"/>
      <c r="I985" s="82"/>
      <c r="J985" s="82"/>
      <c r="K985" s="82"/>
      <c r="L985" s="82"/>
      <c r="M985" s="82"/>
      <c r="N985" s="82"/>
      <c r="O985" s="82"/>
      <c r="P985" s="82"/>
      <c r="Q985" s="82"/>
      <c r="R985" s="82"/>
      <c r="S985" s="82"/>
      <c r="T985" s="82"/>
      <c r="U985" s="82"/>
      <c r="V985" s="82"/>
      <c r="W985" s="82"/>
      <c r="X985" s="82"/>
      <c r="Y985" s="82"/>
      <c r="Z985" s="82"/>
    </row>
    <row r="986" spans="1:26" ht="15.75" customHeight="1" x14ac:dyDescent="0.35">
      <c r="A986" s="82"/>
      <c r="B986" s="82"/>
      <c r="C986" s="82"/>
      <c r="D986" s="82"/>
      <c r="E986" s="82"/>
      <c r="F986" s="82"/>
      <c r="G986" s="82"/>
      <c r="H986" s="82"/>
      <c r="I986" s="82"/>
      <c r="J986" s="82"/>
      <c r="K986" s="82"/>
      <c r="L986" s="82"/>
      <c r="M986" s="82"/>
      <c r="N986" s="82"/>
      <c r="O986" s="82"/>
      <c r="P986" s="82"/>
      <c r="Q986" s="82"/>
      <c r="R986" s="82"/>
      <c r="S986" s="82"/>
      <c r="T986" s="82"/>
      <c r="U986" s="82"/>
      <c r="V986" s="82"/>
      <c r="W986" s="82"/>
      <c r="X986" s="82"/>
      <c r="Y986" s="82"/>
      <c r="Z986" s="82"/>
    </row>
    <row r="987" spans="1:26" ht="15.75" customHeight="1" x14ac:dyDescent="0.35">
      <c r="A987" s="82"/>
      <c r="B987" s="82"/>
      <c r="C987" s="82"/>
      <c r="D987" s="82"/>
      <c r="E987" s="82"/>
      <c r="F987" s="82"/>
      <c r="G987" s="82"/>
      <c r="H987" s="82"/>
      <c r="I987" s="82"/>
      <c r="J987" s="82"/>
      <c r="K987" s="82"/>
      <c r="L987" s="82"/>
      <c r="M987" s="82"/>
      <c r="N987" s="82"/>
      <c r="O987" s="82"/>
      <c r="P987" s="82"/>
      <c r="Q987" s="82"/>
      <c r="R987" s="82"/>
      <c r="S987" s="82"/>
      <c r="T987" s="82"/>
      <c r="U987" s="82"/>
      <c r="V987" s="82"/>
      <c r="W987" s="82"/>
      <c r="X987" s="82"/>
      <c r="Y987" s="82"/>
      <c r="Z987" s="82"/>
    </row>
    <row r="988" spans="1:26" ht="15.75" customHeight="1" x14ac:dyDescent="0.35">
      <c r="A988" s="82"/>
      <c r="B988" s="82"/>
      <c r="C988" s="82"/>
      <c r="D988" s="82"/>
      <c r="E988" s="82"/>
      <c r="F988" s="82"/>
      <c r="G988" s="82"/>
      <c r="H988" s="82"/>
      <c r="I988" s="82"/>
      <c r="J988" s="82"/>
      <c r="K988" s="82"/>
      <c r="L988" s="82"/>
      <c r="M988" s="82"/>
      <c r="N988" s="82"/>
      <c r="O988" s="82"/>
      <c r="P988" s="82"/>
      <c r="Q988" s="82"/>
      <c r="R988" s="82"/>
      <c r="S988" s="82"/>
      <c r="T988" s="82"/>
      <c r="U988" s="82"/>
      <c r="V988" s="82"/>
      <c r="W988" s="82"/>
      <c r="X988" s="82"/>
      <c r="Y988" s="82"/>
      <c r="Z988" s="82"/>
    </row>
    <row r="989" spans="1:26" ht="15.75" customHeight="1" x14ac:dyDescent="0.35">
      <c r="A989" s="82"/>
      <c r="B989" s="82"/>
      <c r="C989" s="82"/>
      <c r="D989" s="82"/>
      <c r="E989" s="82"/>
      <c r="F989" s="82"/>
      <c r="G989" s="82"/>
      <c r="H989" s="82"/>
      <c r="I989" s="82"/>
      <c r="J989" s="82"/>
      <c r="K989" s="82"/>
      <c r="L989" s="82"/>
      <c r="M989" s="82"/>
      <c r="N989" s="82"/>
      <c r="O989" s="82"/>
      <c r="P989" s="82"/>
      <c r="Q989" s="82"/>
      <c r="R989" s="82"/>
      <c r="S989" s="82"/>
      <c r="T989" s="82"/>
      <c r="U989" s="82"/>
      <c r="V989" s="82"/>
      <c r="W989" s="82"/>
      <c r="X989" s="82"/>
      <c r="Y989" s="82"/>
      <c r="Z989" s="82"/>
    </row>
    <row r="990" spans="1:26" ht="15.75" customHeight="1" x14ac:dyDescent="0.35">
      <c r="A990" s="82"/>
      <c r="B990" s="82"/>
      <c r="C990" s="82"/>
      <c r="D990" s="82"/>
      <c r="E990" s="82"/>
      <c r="F990" s="82"/>
      <c r="G990" s="82"/>
      <c r="H990" s="82"/>
      <c r="I990" s="82"/>
      <c r="J990" s="82"/>
      <c r="K990" s="82"/>
      <c r="L990" s="82"/>
      <c r="M990" s="82"/>
      <c r="N990" s="82"/>
      <c r="O990" s="82"/>
      <c r="P990" s="82"/>
      <c r="Q990" s="82"/>
      <c r="R990" s="82"/>
      <c r="S990" s="82"/>
      <c r="T990" s="82"/>
      <c r="U990" s="82"/>
      <c r="V990" s="82"/>
      <c r="W990" s="82"/>
      <c r="X990" s="82"/>
      <c r="Y990" s="82"/>
      <c r="Z990" s="82"/>
    </row>
    <row r="991" spans="1:26" ht="15.75" customHeight="1" x14ac:dyDescent="0.35">
      <c r="A991" s="82"/>
      <c r="B991" s="82"/>
      <c r="C991" s="82"/>
      <c r="D991" s="82"/>
      <c r="E991" s="82"/>
      <c r="F991" s="82"/>
      <c r="G991" s="82"/>
      <c r="H991" s="82"/>
      <c r="I991" s="82"/>
      <c r="J991" s="82"/>
      <c r="K991" s="82"/>
      <c r="L991" s="82"/>
      <c r="M991" s="82"/>
      <c r="N991" s="82"/>
      <c r="O991" s="82"/>
      <c r="P991" s="82"/>
      <c r="Q991" s="82"/>
      <c r="R991" s="82"/>
      <c r="S991" s="82"/>
      <c r="T991" s="82"/>
      <c r="U991" s="82"/>
      <c r="V991" s="82"/>
      <c r="W991" s="82"/>
      <c r="X991" s="82"/>
      <c r="Y991" s="82"/>
      <c r="Z991" s="82"/>
    </row>
    <row r="992" spans="1:26" ht="15.75" customHeight="1" x14ac:dyDescent="0.35">
      <c r="A992" s="82"/>
      <c r="B992" s="82"/>
      <c r="C992" s="82"/>
      <c r="D992" s="82"/>
      <c r="E992" s="82"/>
      <c r="F992" s="82"/>
      <c r="G992" s="82"/>
      <c r="H992" s="82"/>
      <c r="I992" s="82"/>
      <c r="J992" s="82"/>
      <c r="K992" s="82"/>
      <c r="L992" s="82"/>
      <c r="M992" s="82"/>
      <c r="N992" s="82"/>
      <c r="O992" s="82"/>
      <c r="P992" s="82"/>
      <c r="Q992" s="82"/>
      <c r="R992" s="82"/>
      <c r="S992" s="82"/>
      <c r="T992" s="82"/>
      <c r="U992" s="82"/>
      <c r="V992" s="82"/>
      <c r="W992" s="82"/>
      <c r="X992" s="82"/>
      <c r="Y992" s="82"/>
      <c r="Z992" s="82"/>
    </row>
    <row r="993" spans="1:26" ht="15.75" customHeight="1" x14ac:dyDescent="0.35">
      <c r="A993" s="82"/>
      <c r="B993" s="82"/>
      <c r="C993" s="82"/>
      <c r="D993" s="82"/>
      <c r="E993" s="82"/>
      <c r="F993" s="82"/>
      <c r="G993" s="82"/>
      <c r="H993" s="82"/>
      <c r="I993" s="82"/>
      <c r="J993" s="82"/>
      <c r="K993" s="82"/>
      <c r="L993" s="82"/>
      <c r="M993" s="82"/>
      <c r="N993" s="82"/>
      <c r="O993" s="82"/>
      <c r="P993" s="82"/>
      <c r="Q993" s="82"/>
      <c r="R993" s="82"/>
      <c r="S993" s="82"/>
      <c r="T993" s="82"/>
      <c r="U993" s="82"/>
      <c r="V993" s="82"/>
      <c r="W993" s="82"/>
      <c r="X993" s="82"/>
      <c r="Y993" s="82"/>
      <c r="Z993" s="82"/>
    </row>
    <row r="994" spans="1:26" ht="15.75" customHeight="1" x14ac:dyDescent="0.35">
      <c r="A994" s="82"/>
      <c r="B994" s="82"/>
      <c r="C994" s="82"/>
      <c r="D994" s="82"/>
      <c r="E994" s="82"/>
      <c r="F994" s="82"/>
      <c r="G994" s="82"/>
      <c r="H994" s="82"/>
      <c r="I994" s="82"/>
      <c r="J994" s="82"/>
      <c r="K994" s="82"/>
      <c r="L994" s="82"/>
      <c r="M994" s="82"/>
      <c r="N994" s="82"/>
      <c r="O994" s="82"/>
      <c r="P994" s="82"/>
      <c r="Q994" s="82"/>
      <c r="R994" s="82"/>
      <c r="S994" s="82"/>
      <c r="T994" s="82"/>
      <c r="U994" s="82"/>
      <c r="V994" s="82"/>
      <c r="W994" s="82"/>
      <c r="X994" s="82"/>
      <c r="Y994" s="82"/>
      <c r="Z994" s="82"/>
    </row>
    <row r="995" spans="1:26" ht="15.75" customHeight="1" x14ac:dyDescent="0.35">
      <c r="A995" s="82"/>
      <c r="B995" s="82"/>
      <c r="C995" s="82"/>
      <c r="D995" s="82"/>
      <c r="E995" s="82"/>
      <c r="F995" s="82"/>
      <c r="G995" s="82"/>
      <c r="H995" s="82"/>
      <c r="I995" s="82"/>
      <c r="J995" s="82"/>
      <c r="K995" s="82"/>
      <c r="L995" s="82"/>
      <c r="M995" s="82"/>
      <c r="N995" s="82"/>
      <c r="O995" s="82"/>
      <c r="P995" s="82"/>
      <c r="Q995" s="82"/>
      <c r="R995" s="82"/>
      <c r="S995" s="82"/>
      <c r="T995" s="82"/>
      <c r="U995" s="82"/>
      <c r="V995" s="82"/>
      <c r="W995" s="82"/>
      <c r="X995" s="82"/>
      <c r="Y995" s="82"/>
      <c r="Z995" s="82"/>
    </row>
    <row r="996" spans="1:26" ht="15.75" customHeight="1" x14ac:dyDescent="0.35">
      <c r="A996" s="82"/>
      <c r="B996" s="82"/>
      <c r="C996" s="82"/>
      <c r="D996" s="82"/>
      <c r="E996" s="82"/>
      <c r="F996" s="82"/>
      <c r="G996" s="82"/>
      <c r="H996" s="82"/>
      <c r="I996" s="82"/>
      <c r="J996" s="82"/>
      <c r="K996" s="82"/>
      <c r="L996" s="82"/>
      <c r="M996" s="82"/>
      <c r="N996" s="82"/>
      <c r="O996" s="82"/>
      <c r="P996" s="82"/>
      <c r="Q996" s="82"/>
      <c r="R996" s="82"/>
      <c r="S996" s="82"/>
      <c r="T996" s="82"/>
      <c r="U996" s="82"/>
      <c r="V996" s="82"/>
      <c r="W996" s="82"/>
      <c r="X996" s="82"/>
      <c r="Y996" s="82"/>
      <c r="Z996" s="82"/>
    </row>
    <row r="997" spans="1:26" ht="15.75" customHeight="1" x14ac:dyDescent="0.35">
      <c r="A997" s="82"/>
      <c r="B997" s="82"/>
      <c r="C997" s="82"/>
      <c r="D997" s="82"/>
      <c r="E997" s="82"/>
      <c r="F997" s="82"/>
      <c r="G997" s="82"/>
      <c r="H997" s="82"/>
      <c r="I997" s="82"/>
      <c r="J997" s="82"/>
      <c r="K997" s="82"/>
      <c r="L997" s="82"/>
      <c r="M997" s="82"/>
      <c r="N997" s="82"/>
      <c r="O997" s="82"/>
      <c r="P997" s="82"/>
      <c r="Q997" s="82"/>
      <c r="R997" s="82"/>
      <c r="S997" s="82"/>
      <c r="T997" s="82"/>
      <c r="U997" s="82"/>
      <c r="V997" s="82"/>
      <c r="W997" s="82"/>
      <c r="X997" s="82"/>
      <c r="Y997" s="82"/>
      <c r="Z997" s="82"/>
    </row>
    <row r="998" spans="1:26" ht="15.75" customHeight="1" x14ac:dyDescent="0.35">
      <c r="A998" s="82"/>
      <c r="B998" s="82"/>
      <c r="C998" s="82"/>
      <c r="D998" s="82"/>
      <c r="E998" s="82"/>
      <c r="F998" s="82"/>
      <c r="G998" s="82"/>
      <c r="H998" s="82"/>
      <c r="I998" s="82"/>
      <c r="J998" s="82"/>
      <c r="K998" s="82"/>
      <c r="L998" s="82"/>
      <c r="M998" s="82"/>
      <c r="N998" s="82"/>
      <c r="O998" s="82"/>
      <c r="P998" s="82"/>
      <c r="Q998" s="82"/>
      <c r="R998" s="82"/>
      <c r="S998" s="82"/>
      <c r="T998" s="82"/>
      <c r="U998" s="82"/>
      <c r="V998" s="82"/>
      <c r="W998" s="82"/>
      <c r="X998" s="82"/>
      <c r="Y998" s="82"/>
      <c r="Z998" s="82"/>
    </row>
    <row r="999" spans="1:26" ht="15.75" customHeight="1" x14ac:dyDescent="0.35">
      <c r="A999" s="82"/>
      <c r="B999" s="82"/>
      <c r="C999" s="82"/>
      <c r="D999" s="82"/>
      <c r="E999" s="82"/>
      <c r="F999" s="82"/>
      <c r="G999" s="82"/>
      <c r="H999" s="82"/>
      <c r="I999" s="82"/>
      <c r="J999" s="82"/>
      <c r="K999" s="82"/>
      <c r="L999" s="82"/>
      <c r="M999" s="82"/>
      <c r="N999" s="82"/>
      <c r="O999" s="82"/>
      <c r="P999" s="82"/>
      <c r="Q999" s="82"/>
      <c r="R999" s="82"/>
      <c r="S999" s="82"/>
      <c r="T999" s="82"/>
      <c r="U999" s="82"/>
      <c r="V999" s="82"/>
      <c r="W999" s="82"/>
      <c r="X999" s="82"/>
      <c r="Y999" s="82"/>
      <c r="Z999" s="82"/>
    </row>
    <row r="1000" spans="1:26" ht="15.75" customHeight="1" x14ac:dyDescent="0.35">
      <c r="A1000" s="82"/>
      <c r="B1000" s="82"/>
      <c r="C1000" s="82"/>
      <c r="D1000" s="82"/>
      <c r="E1000" s="82"/>
      <c r="F1000" s="82"/>
      <c r="G1000" s="82"/>
      <c r="H1000" s="82"/>
      <c r="I1000" s="82"/>
      <c r="J1000" s="82"/>
      <c r="K1000" s="82"/>
      <c r="L1000" s="82"/>
      <c r="M1000" s="82"/>
      <c r="N1000" s="82"/>
      <c r="O1000" s="82"/>
      <c r="P1000" s="82"/>
      <c r="Q1000" s="82"/>
      <c r="R1000" s="82"/>
      <c r="S1000" s="82"/>
      <c r="T1000" s="82"/>
      <c r="U1000" s="82"/>
      <c r="V1000" s="82"/>
      <c r="W1000" s="82"/>
      <c r="X1000" s="82"/>
      <c r="Y1000" s="82"/>
      <c r="Z1000" s="82"/>
    </row>
  </sheetData>
  <mergeCells count="20">
    <mergeCell ref="A89:F89"/>
    <mergeCell ref="A90:F90"/>
    <mergeCell ref="B102:C102"/>
    <mergeCell ref="A62:A67"/>
    <mergeCell ref="B62:B67"/>
    <mergeCell ref="A68:A73"/>
    <mergeCell ref="B68:B73"/>
    <mergeCell ref="A74:A79"/>
    <mergeCell ref="B74:B79"/>
    <mergeCell ref="A80:A86"/>
    <mergeCell ref="B54:B56"/>
    <mergeCell ref="B57:B60"/>
    <mergeCell ref="B80:B86"/>
    <mergeCell ref="A87:C87"/>
    <mergeCell ref="A88:C88"/>
    <mergeCell ref="A1:F1"/>
    <mergeCell ref="A29:A39"/>
    <mergeCell ref="B29:B39"/>
    <mergeCell ref="A40:A49"/>
    <mergeCell ref="B40:B49"/>
  </mergeCells>
  <pageMargins left="0.23622047244094491" right="0.23622047244094491" top="0.35433070866141736" bottom="0.55118110236220474" header="0.11811023622047245" footer="0.11811023622047245"/>
  <pageSetup paperSize="9"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1000"/>
  <sheetViews>
    <sheetView topLeftCell="C1" zoomScale="65" zoomScaleNormal="70" workbookViewId="0">
      <pane ySplit="6" topLeftCell="A7" activePane="bottomLeft" state="frozen"/>
      <selection activeCell="F1" sqref="F1"/>
      <selection pane="bottomLeft" activeCell="O12" sqref="O12"/>
    </sheetView>
  </sheetViews>
  <sheetFormatPr defaultColWidth="14.453125" defaultRowHeight="15" customHeight="1" x14ac:dyDescent="0.35"/>
  <cols>
    <col min="1" max="1" width="7.81640625" customWidth="1"/>
    <col min="2" max="2" width="13.453125" bestFit="1" customWidth="1"/>
    <col min="3" max="3" width="10.453125" bestFit="1" customWidth="1"/>
    <col min="4" max="4" width="15.81640625" bestFit="1" customWidth="1"/>
    <col min="5" max="5" width="24.453125" bestFit="1" customWidth="1"/>
    <col min="6" max="6" width="9.453125" bestFit="1" customWidth="1"/>
    <col min="7" max="8" width="10.54296875" bestFit="1" customWidth="1"/>
    <col min="9" max="9" width="25.6328125" bestFit="1" customWidth="1"/>
    <col min="10" max="10" width="9.36328125" bestFit="1" customWidth="1"/>
    <col min="11" max="11" width="10.453125" bestFit="1" customWidth="1"/>
    <col min="12" max="12" width="9.36328125" bestFit="1" customWidth="1"/>
    <col min="13" max="13" width="18.54296875" bestFit="1" customWidth="1"/>
    <col min="14" max="15" width="8.1796875" bestFit="1" customWidth="1"/>
    <col min="16" max="16" width="12" bestFit="1" customWidth="1"/>
    <col min="17" max="17" width="8.1796875" bestFit="1" customWidth="1"/>
    <col min="18" max="18" width="23.36328125" bestFit="1" customWidth="1"/>
    <col min="19" max="20" width="8.1796875" bestFit="1" customWidth="1"/>
    <col min="21" max="21" width="24.1796875" bestFit="1" customWidth="1"/>
    <col min="22" max="22" width="27.54296875" bestFit="1" customWidth="1"/>
    <col min="23" max="23" width="18.1796875" bestFit="1" customWidth="1"/>
    <col min="24" max="24" width="10.1796875" bestFit="1" customWidth="1"/>
    <col min="25" max="26" width="9.1796875" hidden="1" customWidth="1"/>
    <col min="27" max="36" width="8.81640625" hidden="1" customWidth="1"/>
    <col min="37" max="37" width="1.54296875" bestFit="1" customWidth="1"/>
    <col min="38" max="38" width="7.453125" bestFit="1" customWidth="1"/>
    <col min="40" max="40" width="13.36328125" bestFit="1" customWidth="1"/>
  </cols>
  <sheetData>
    <row r="1" spans="1:40" ht="21" x14ac:dyDescent="0.5">
      <c r="A1" s="338" t="s">
        <v>194</v>
      </c>
      <c r="B1" s="299"/>
      <c r="C1" s="299"/>
      <c r="D1" s="299"/>
      <c r="E1" s="299"/>
      <c r="F1" s="299"/>
      <c r="G1" s="299"/>
      <c r="H1" s="299"/>
      <c r="I1" s="299"/>
      <c r="J1" s="299"/>
      <c r="K1" s="299"/>
      <c r="L1" s="299"/>
      <c r="M1" s="299"/>
      <c r="N1" s="299"/>
      <c r="O1" s="299"/>
      <c r="P1" s="299"/>
      <c r="Q1" s="299"/>
      <c r="R1" s="299"/>
      <c r="S1" s="299"/>
      <c r="T1" s="299"/>
      <c r="U1" s="299"/>
      <c r="V1" s="299"/>
      <c r="W1" s="299"/>
      <c r="X1" s="300"/>
      <c r="Y1" s="83"/>
      <c r="Z1" s="83"/>
      <c r="AA1" s="83"/>
      <c r="AB1" s="83"/>
      <c r="AC1" s="83"/>
      <c r="AD1" s="83"/>
      <c r="AE1" s="83"/>
      <c r="AF1" s="83"/>
      <c r="AG1" s="83"/>
      <c r="AH1" s="83"/>
      <c r="AI1" s="83"/>
      <c r="AJ1" s="83"/>
    </row>
    <row r="2" spans="1:40" ht="14.5" x14ac:dyDescent="0.35">
      <c r="A2" s="339" t="s">
        <v>195</v>
      </c>
      <c r="B2" s="299"/>
      <c r="C2" s="299"/>
      <c r="D2" s="299"/>
      <c r="E2" s="299"/>
      <c r="F2" s="299"/>
      <c r="G2" s="299"/>
      <c r="H2" s="299"/>
      <c r="I2" s="299"/>
      <c r="J2" s="299"/>
      <c r="K2" s="299"/>
      <c r="L2" s="299"/>
      <c r="M2" s="299"/>
      <c r="N2" s="299"/>
      <c r="O2" s="299"/>
      <c r="P2" s="299"/>
      <c r="Q2" s="299"/>
      <c r="R2" s="299"/>
      <c r="S2" s="299"/>
      <c r="T2" s="299"/>
      <c r="U2" s="299"/>
      <c r="V2" s="299"/>
      <c r="W2" s="299"/>
      <c r="X2" s="300"/>
      <c r="Y2" s="83"/>
      <c r="Z2" s="83"/>
      <c r="AA2" s="83"/>
      <c r="AB2" s="83"/>
      <c r="AC2" s="83"/>
      <c r="AD2" s="83"/>
      <c r="AE2" s="83"/>
      <c r="AF2" s="83"/>
      <c r="AG2" s="83"/>
      <c r="AH2" s="83"/>
      <c r="AI2" s="83"/>
      <c r="AJ2" s="83"/>
    </row>
    <row r="3" spans="1:40" ht="15" customHeight="1" x14ac:dyDescent="0.35">
      <c r="A3" s="337" t="s">
        <v>196</v>
      </c>
      <c r="B3" s="337" t="s">
        <v>197</v>
      </c>
      <c r="C3" s="337" t="s">
        <v>198</v>
      </c>
      <c r="D3" s="337" t="s">
        <v>199</v>
      </c>
      <c r="E3" s="340" t="s">
        <v>1913</v>
      </c>
      <c r="F3" s="299"/>
      <c r="G3" s="299"/>
      <c r="H3" s="299"/>
      <c r="I3" s="299"/>
      <c r="J3" s="299"/>
      <c r="K3" s="299"/>
      <c r="L3" s="299"/>
      <c r="M3" s="299"/>
      <c r="N3" s="299"/>
      <c r="O3" s="299"/>
      <c r="P3" s="299"/>
      <c r="Q3" s="299"/>
      <c r="R3" s="299"/>
      <c r="S3" s="299"/>
      <c r="T3" s="299"/>
      <c r="U3" s="299"/>
      <c r="V3" s="299"/>
      <c r="W3" s="299"/>
      <c r="X3" s="300"/>
      <c r="Y3" s="83"/>
      <c r="Z3" s="83"/>
      <c r="AA3" s="83"/>
      <c r="AB3" s="83"/>
      <c r="AC3" s="83"/>
      <c r="AD3" s="83"/>
      <c r="AE3" s="83"/>
      <c r="AF3" s="83"/>
      <c r="AG3" s="83"/>
      <c r="AH3" s="83"/>
      <c r="AI3" s="83"/>
      <c r="AJ3" s="83"/>
    </row>
    <row r="4" spans="1:40" ht="15" customHeight="1" x14ac:dyDescent="0.35">
      <c r="A4" s="319"/>
      <c r="B4" s="319"/>
      <c r="C4" s="319"/>
      <c r="D4" s="319"/>
      <c r="E4" s="336" t="s">
        <v>200</v>
      </c>
      <c r="F4" s="299"/>
      <c r="G4" s="299"/>
      <c r="H4" s="299"/>
      <c r="I4" s="299"/>
      <c r="J4" s="299"/>
      <c r="K4" s="299"/>
      <c r="L4" s="299"/>
      <c r="M4" s="300"/>
      <c r="N4" s="336" t="s">
        <v>201</v>
      </c>
      <c r="O4" s="299"/>
      <c r="P4" s="299"/>
      <c r="Q4" s="299"/>
      <c r="R4" s="300"/>
      <c r="S4" s="336" t="s">
        <v>202</v>
      </c>
      <c r="T4" s="300"/>
      <c r="U4" s="336" t="s">
        <v>203</v>
      </c>
      <c r="V4" s="299"/>
      <c r="W4" s="300"/>
      <c r="X4" s="337" t="s">
        <v>204</v>
      </c>
      <c r="Y4" s="83"/>
      <c r="Z4" s="83"/>
      <c r="AA4" s="83"/>
      <c r="AB4" s="83"/>
      <c r="AC4" s="83"/>
      <c r="AD4" s="83"/>
      <c r="AE4" s="83"/>
      <c r="AF4" s="83"/>
      <c r="AG4" s="83"/>
      <c r="AH4" s="83"/>
      <c r="AI4" s="83"/>
      <c r="AJ4" s="83"/>
    </row>
    <row r="5" spans="1:40" ht="15" customHeight="1" x14ac:dyDescent="0.35">
      <c r="A5" s="319"/>
      <c r="B5" s="319"/>
      <c r="C5" s="319"/>
      <c r="D5" s="319"/>
      <c r="E5" s="337" t="s">
        <v>205</v>
      </c>
      <c r="F5" s="337" t="s">
        <v>206</v>
      </c>
      <c r="G5" s="337" t="s">
        <v>207</v>
      </c>
      <c r="H5" s="337" t="s">
        <v>208</v>
      </c>
      <c r="I5" s="337" t="s">
        <v>209</v>
      </c>
      <c r="J5" s="337" t="s">
        <v>210</v>
      </c>
      <c r="K5" s="337" t="s">
        <v>211</v>
      </c>
      <c r="L5" s="337" t="s">
        <v>212</v>
      </c>
      <c r="M5" s="337" t="s">
        <v>213</v>
      </c>
      <c r="N5" s="84"/>
      <c r="O5" s="336" t="s">
        <v>214</v>
      </c>
      <c r="P5" s="299"/>
      <c r="Q5" s="300"/>
      <c r="R5" s="337" t="s">
        <v>215</v>
      </c>
      <c r="S5" s="337" t="s">
        <v>216</v>
      </c>
      <c r="T5" s="337" t="s">
        <v>217</v>
      </c>
      <c r="U5" s="337" t="s">
        <v>218</v>
      </c>
      <c r="V5" s="337" t="s">
        <v>219</v>
      </c>
      <c r="W5" s="337" t="s">
        <v>64</v>
      </c>
      <c r="X5" s="319"/>
      <c r="Y5" s="83"/>
      <c r="Z5" s="83"/>
      <c r="AA5" s="83"/>
      <c r="AB5" s="83"/>
      <c r="AC5" s="83"/>
      <c r="AD5" s="83"/>
      <c r="AE5" s="83"/>
      <c r="AF5" s="83"/>
      <c r="AG5" s="83"/>
      <c r="AH5" s="83"/>
      <c r="AI5" s="83"/>
      <c r="AJ5" s="83"/>
    </row>
    <row r="6" spans="1:40" ht="43.5" x14ac:dyDescent="0.35">
      <c r="A6" s="315"/>
      <c r="B6" s="315"/>
      <c r="C6" s="315"/>
      <c r="D6" s="315"/>
      <c r="E6" s="315"/>
      <c r="F6" s="315"/>
      <c r="G6" s="315"/>
      <c r="H6" s="315"/>
      <c r="I6" s="315"/>
      <c r="J6" s="315"/>
      <c r="K6" s="315"/>
      <c r="L6" s="315"/>
      <c r="M6" s="315"/>
      <c r="N6" s="85" t="s">
        <v>220</v>
      </c>
      <c r="O6" s="85" t="s">
        <v>221</v>
      </c>
      <c r="P6" s="85" t="s">
        <v>222</v>
      </c>
      <c r="Q6" s="85" t="s">
        <v>223</v>
      </c>
      <c r="R6" s="315"/>
      <c r="S6" s="315"/>
      <c r="T6" s="315"/>
      <c r="U6" s="315"/>
      <c r="V6" s="315"/>
      <c r="W6" s="315"/>
      <c r="X6" s="315"/>
      <c r="Y6" s="86"/>
      <c r="Z6" s="86"/>
      <c r="AA6" s="86"/>
      <c r="AB6" s="86"/>
      <c r="AC6" s="86"/>
      <c r="AD6" s="86"/>
      <c r="AE6" s="86"/>
      <c r="AF6" s="86"/>
      <c r="AG6" s="86"/>
      <c r="AH6" s="86"/>
      <c r="AI6" s="86"/>
      <c r="AJ6" s="86"/>
    </row>
    <row r="7" spans="1:40" ht="14.5" x14ac:dyDescent="0.35">
      <c r="A7" s="343">
        <v>1</v>
      </c>
      <c r="B7" s="341" t="s">
        <v>224</v>
      </c>
      <c r="C7" s="342" t="s">
        <v>224</v>
      </c>
      <c r="D7" s="342" t="s">
        <v>224</v>
      </c>
      <c r="E7" s="87" t="s">
        <v>225</v>
      </c>
      <c r="F7" s="257">
        <v>23411</v>
      </c>
      <c r="G7" s="88">
        <v>0</v>
      </c>
      <c r="H7" s="89">
        <f t="shared" ref="H7:H11" si="0">F7+G7</f>
        <v>23411</v>
      </c>
      <c r="I7" s="90">
        <f t="shared" ref="I7:I11" si="1">IFERROR((H7/$H$12),0)</f>
        <v>0.53952341445427732</v>
      </c>
      <c r="J7" s="258">
        <v>139.69999999999999</v>
      </c>
      <c r="K7" s="88">
        <v>0</v>
      </c>
      <c r="L7" s="91">
        <f t="shared" ref="L7:L11" si="2">J7+K7</f>
        <v>139.69999999999999</v>
      </c>
      <c r="M7" s="92">
        <f t="shared" ref="M7:M11" si="3">IFERROR((L7/$L$12),0)</f>
        <v>0.49770808455351379</v>
      </c>
      <c r="N7" s="349">
        <v>180.03319500000001</v>
      </c>
      <c r="O7" s="261">
        <v>40.665159000000003</v>
      </c>
      <c r="P7" s="88">
        <v>0</v>
      </c>
      <c r="Q7" s="94">
        <f>O7+P7</f>
        <v>40.665159000000003</v>
      </c>
      <c r="R7" s="95">
        <f t="shared" ref="R7:R11" si="4">IFERROR((Q7/$Q$12),)</f>
        <v>0.24194280796624329</v>
      </c>
      <c r="S7" s="352">
        <f>N12-Q12</f>
        <v>11.955626000000024</v>
      </c>
      <c r="T7" s="353">
        <f>IFERROR((S7/N12),0)</f>
        <v>6.6407897721306466E-2</v>
      </c>
      <c r="U7" s="287">
        <v>31.4</v>
      </c>
      <c r="V7" s="288">
        <v>31.306000000000001</v>
      </c>
      <c r="W7" s="96">
        <f>IFERROR(((V7/U7)*1),0)</f>
        <v>0.99700636942675169</v>
      </c>
      <c r="X7" s="329"/>
      <c r="Y7" s="83"/>
      <c r="Z7" s="83"/>
      <c r="AA7" s="83"/>
      <c r="AB7" s="83"/>
      <c r="AC7" s="83"/>
      <c r="AD7" s="83"/>
      <c r="AE7" s="83"/>
      <c r="AF7" s="83"/>
      <c r="AG7" s="83"/>
      <c r="AH7" s="83"/>
      <c r="AI7" s="83"/>
      <c r="AJ7" s="83"/>
    </row>
    <row r="8" spans="1:40" ht="14.5" x14ac:dyDescent="0.35">
      <c r="A8" s="344"/>
      <c r="B8" s="319"/>
      <c r="C8" s="333"/>
      <c r="D8" s="333"/>
      <c r="E8" s="87" t="s">
        <v>226</v>
      </c>
      <c r="F8" s="257">
        <v>174</v>
      </c>
      <c r="G8" s="88">
        <v>0</v>
      </c>
      <c r="H8" s="89">
        <f t="shared" si="0"/>
        <v>174</v>
      </c>
      <c r="I8" s="95">
        <f t="shared" si="1"/>
        <v>4.0099557522123895E-3</v>
      </c>
      <c r="J8" s="258">
        <v>0.41861999999999999</v>
      </c>
      <c r="K8" s="88">
        <v>0</v>
      </c>
      <c r="L8" s="91">
        <f t="shared" si="2"/>
        <v>0.41861999999999999</v>
      </c>
      <c r="M8" s="92">
        <f t="shared" si="3"/>
        <v>1.4914141614587827E-3</v>
      </c>
      <c r="N8" s="350"/>
      <c r="O8" s="261">
        <v>4.5623999999999998E-2</v>
      </c>
      <c r="P8" s="88">
        <v>0</v>
      </c>
      <c r="Q8" s="94">
        <f t="shared" ref="Q8:Q11" si="5">O8+P8</f>
        <v>4.5623999999999998E-2</v>
      </c>
      <c r="R8" s="95">
        <f t="shared" si="4"/>
        <v>2.7144609641516177E-4</v>
      </c>
      <c r="S8" s="319"/>
      <c r="T8" s="333"/>
      <c r="U8" s="287">
        <v>2.7E-2</v>
      </c>
      <c r="V8" s="288">
        <v>2.2499999999999999E-2</v>
      </c>
      <c r="W8" s="96">
        <f t="shared" ref="W8:W261" si="6">IFERROR(((V8/U8)*1),0)</f>
        <v>0.83333333333333326</v>
      </c>
      <c r="X8" s="319"/>
      <c r="Y8" s="83"/>
      <c r="Z8" s="83"/>
      <c r="AA8" s="83"/>
      <c r="AB8" s="83"/>
      <c r="AC8" s="83"/>
      <c r="AD8" s="83"/>
      <c r="AE8" s="83"/>
      <c r="AF8" s="83"/>
      <c r="AG8" s="83"/>
      <c r="AH8" s="83"/>
      <c r="AI8" s="83"/>
      <c r="AJ8" s="83"/>
    </row>
    <row r="9" spans="1:40" ht="14.5" x14ac:dyDescent="0.35">
      <c r="A9" s="344"/>
      <c r="B9" s="319"/>
      <c r="C9" s="333"/>
      <c r="D9" s="333"/>
      <c r="E9" s="87" t="s">
        <v>227</v>
      </c>
      <c r="F9" s="257">
        <v>19278</v>
      </c>
      <c r="G9" s="88">
        <v>0</v>
      </c>
      <c r="H9" s="89">
        <f>F9+G9</f>
        <v>19278</v>
      </c>
      <c r="I9" s="90">
        <f t="shared" si="1"/>
        <v>0.44427544247787609</v>
      </c>
      <c r="J9" s="258">
        <v>94.337000000000003</v>
      </c>
      <c r="K9" s="88">
        <v>0</v>
      </c>
      <c r="L9" s="91">
        <f t="shared" si="2"/>
        <v>94.337000000000003</v>
      </c>
      <c r="M9" s="92">
        <f t="shared" si="3"/>
        <v>0.33609368341105822</v>
      </c>
      <c r="N9" s="350"/>
      <c r="O9" s="261">
        <v>76.063096000000002</v>
      </c>
      <c r="P9" s="88">
        <v>0</v>
      </c>
      <c r="Q9" s="94">
        <f t="shared" si="5"/>
        <v>76.063096000000002</v>
      </c>
      <c r="R9" s="95">
        <f t="shared" si="4"/>
        <v>0.45254757343616747</v>
      </c>
      <c r="S9" s="319"/>
      <c r="T9" s="333"/>
      <c r="U9" s="287">
        <v>87.3</v>
      </c>
      <c r="V9" s="288">
        <v>86.85</v>
      </c>
      <c r="W9" s="96">
        <f t="shared" si="6"/>
        <v>0.99484536082474229</v>
      </c>
      <c r="X9" s="319"/>
      <c r="Y9" s="83"/>
      <c r="Z9" s="83"/>
      <c r="AA9" s="83"/>
      <c r="AB9" s="83"/>
      <c r="AC9" s="83"/>
      <c r="AD9" s="83"/>
      <c r="AE9" s="83"/>
      <c r="AF9" s="83"/>
      <c r="AG9" s="83"/>
      <c r="AH9" s="83"/>
      <c r="AI9" s="83"/>
      <c r="AJ9" s="83"/>
      <c r="AK9" s="97" t="s">
        <v>228</v>
      </c>
    </row>
    <row r="10" spans="1:40" ht="14.5" x14ac:dyDescent="0.35">
      <c r="A10" s="344"/>
      <c r="B10" s="319"/>
      <c r="C10" s="333"/>
      <c r="D10" s="333"/>
      <c r="E10" s="87" t="s">
        <v>229</v>
      </c>
      <c r="F10" s="257">
        <v>141</v>
      </c>
      <c r="G10" s="88">
        <v>0</v>
      </c>
      <c r="H10" s="89">
        <f t="shared" si="0"/>
        <v>141</v>
      </c>
      <c r="I10" s="95">
        <f t="shared" si="1"/>
        <v>3.2494469026548671E-3</v>
      </c>
      <c r="J10" s="258">
        <v>45.298999999999999</v>
      </c>
      <c r="K10" s="88">
        <v>0</v>
      </c>
      <c r="L10" s="91">
        <f t="shared" si="2"/>
        <v>45.298999999999999</v>
      </c>
      <c r="M10" s="92">
        <f t="shared" si="3"/>
        <v>0.16138638884888776</v>
      </c>
      <c r="N10" s="350"/>
      <c r="O10" s="261">
        <v>50.044612000000001</v>
      </c>
      <c r="P10" s="88">
        <v>0</v>
      </c>
      <c r="Q10" s="94">
        <f t="shared" si="5"/>
        <v>50.044612000000001</v>
      </c>
      <c r="R10" s="95">
        <f t="shared" si="4"/>
        <v>0.29774711936724885</v>
      </c>
      <c r="S10" s="319"/>
      <c r="T10" s="333"/>
      <c r="U10" s="287">
        <v>53</v>
      </c>
      <c r="V10" s="288">
        <v>53</v>
      </c>
      <c r="W10" s="96">
        <f t="shared" si="6"/>
        <v>1</v>
      </c>
      <c r="X10" s="319"/>
      <c r="Y10" s="83"/>
      <c r="Z10" s="83"/>
      <c r="AA10" s="83"/>
      <c r="AB10" s="83"/>
      <c r="AC10" s="83"/>
      <c r="AD10" s="83"/>
      <c r="AE10" s="83"/>
      <c r="AF10" s="83"/>
      <c r="AG10" s="83"/>
      <c r="AH10" s="83"/>
      <c r="AI10" s="83"/>
      <c r="AJ10" s="83"/>
    </row>
    <row r="11" spans="1:40" thickBot="1" x14ac:dyDescent="0.4">
      <c r="A11" s="345"/>
      <c r="B11" s="315"/>
      <c r="C11" s="334"/>
      <c r="D11" s="334"/>
      <c r="E11" s="87" t="s">
        <v>230</v>
      </c>
      <c r="F11" s="257">
        <v>388</v>
      </c>
      <c r="G11" s="88">
        <v>0</v>
      </c>
      <c r="H11" s="89">
        <f t="shared" si="0"/>
        <v>388</v>
      </c>
      <c r="I11" s="90">
        <f t="shared" si="1"/>
        <v>8.9417404129793505E-3</v>
      </c>
      <c r="J11" s="258">
        <v>0.93200000000000005</v>
      </c>
      <c r="K11" s="88">
        <v>0</v>
      </c>
      <c r="L11" s="91">
        <f t="shared" si="2"/>
        <v>0.93200000000000005</v>
      </c>
      <c r="M11" s="92">
        <f t="shared" si="3"/>
        <v>3.3204290250814237E-3</v>
      </c>
      <c r="N11" s="351"/>
      <c r="O11" s="261">
        <v>1.2590779999999999</v>
      </c>
      <c r="P11" s="88">
        <v>0</v>
      </c>
      <c r="Q11" s="94">
        <f t="shared" si="5"/>
        <v>1.2590779999999999</v>
      </c>
      <c r="R11" s="95">
        <f t="shared" si="4"/>
        <v>7.4910531339253249E-3</v>
      </c>
      <c r="S11" s="315"/>
      <c r="T11" s="334"/>
      <c r="U11" s="287">
        <v>0.68320599999999998</v>
      </c>
      <c r="V11" s="288">
        <v>0.68</v>
      </c>
      <c r="W11" s="96">
        <f t="shared" si="6"/>
        <v>0.99530741826037838</v>
      </c>
      <c r="X11" s="315"/>
      <c r="Y11" s="83"/>
      <c r="Z11" s="83"/>
      <c r="AA11" s="83"/>
      <c r="AB11" s="83"/>
      <c r="AC11" s="83"/>
      <c r="AD11" s="83"/>
      <c r="AE11" s="83"/>
      <c r="AF11" s="83"/>
      <c r="AG11" s="83"/>
      <c r="AH11" s="83"/>
      <c r="AI11" s="83"/>
      <c r="AJ11" s="83"/>
    </row>
    <row r="12" spans="1:40" thickBot="1" x14ac:dyDescent="0.4">
      <c r="A12" s="346" t="s">
        <v>231</v>
      </c>
      <c r="B12" s="347"/>
      <c r="C12" s="348"/>
      <c r="D12" s="98"/>
      <c r="E12" s="99"/>
      <c r="F12" s="100">
        <f t="shared" ref="F12:H12" si="7">SUM(F7:F11)</f>
        <v>43392</v>
      </c>
      <c r="G12" s="100">
        <f t="shared" si="7"/>
        <v>0</v>
      </c>
      <c r="H12" s="100">
        <f t="shared" si="7"/>
        <v>43392</v>
      </c>
      <c r="I12" s="101">
        <v>1</v>
      </c>
      <c r="J12" s="102">
        <f t="shared" ref="J12:K12" si="8">SUM(J7:J11)</f>
        <v>280.68662</v>
      </c>
      <c r="K12" s="100">
        <f t="shared" si="8"/>
        <v>0</v>
      </c>
      <c r="L12" s="102">
        <f>SUM(L7:L11)</f>
        <v>280.68662</v>
      </c>
      <c r="M12" s="101">
        <v>1</v>
      </c>
      <c r="N12" s="103">
        <f>N7</f>
        <v>180.03319500000001</v>
      </c>
      <c r="O12" s="104">
        <f t="shared" ref="O12:Q12" si="9">SUM(O7:O11)</f>
        <v>168.07756899999998</v>
      </c>
      <c r="P12" s="100">
        <f t="shared" si="9"/>
        <v>0</v>
      </c>
      <c r="Q12" s="104">
        <f t="shared" si="9"/>
        <v>168.07756899999998</v>
      </c>
      <c r="R12" s="101">
        <v>1</v>
      </c>
      <c r="S12" s="104">
        <f t="shared" ref="S12:T12" si="10">S7</f>
        <v>11.955626000000024</v>
      </c>
      <c r="T12" s="105">
        <f t="shared" si="10"/>
        <v>6.6407897721306466E-2</v>
      </c>
      <c r="U12" s="289">
        <v>172.41020600000002</v>
      </c>
      <c r="V12" s="235">
        <v>171.85849999999999</v>
      </c>
      <c r="W12" s="106">
        <f t="shared" si="6"/>
        <v>0.99680003862416344</v>
      </c>
      <c r="X12" s="107">
        <f>IFERROR(((1-(1-T12)*W12)*1),0)</f>
        <v>6.9395356389384433E-2</v>
      </c>
      <c r="Y12" s="83"/>
      <c r="Z12" s="83"/>
      <c r="AA12" s="83"/>
      <c r="AB12" s="83"/>
      <c r="AC12" s="83"/>
      <c r="AD12" s="83"/>
      <c r="AE12" s="83"/>
      <c r="AF12" s="83"/>
      <c r="AG12" s="83"/>
      <c r="AH12" s="83"/>
      <c r="AI12" s="83"/>
      <c r="AJ12" s="83"/>
      <c r="AN12">
        <f>U12/O12</f>
        <v>1.0257776039109658</v>
      </c>
    </row>
    <row r="13" spans="1:40" ht="14.5" x14ac:dyDescent="0.35">
      <c r="A13" s="343">
        <f>A7+1</f>
        <v>2</v>
      </c>
      <c r="B13" s="341"/>
      <c r="C13" s="342"/>
      <c r="D13" s="342"/>
      <c r="E13" s="87" t="s">
        <v>225</v>
      </c>
      <c r="F13" s="88">
        <v>0</v>
      </c>
      <c r="G13" s="88">
        <v>0</v>
      </c>
      <c r="H13" s="89">
        <f t="shared" ref="H13:H17" si="11">F13+G13</f>
        <v>0</v>
      </c>
      <c r="I13" s="90">
        <f t="shared" ref="I13:I17" si="12">IFERROR((H13/$H$18),0)</f>
        <v>0</v>
      </c>
      <c r="J13" s="88">
        <v>0</v>
      </c>
      <c r="K13" s="88">
        <v>0</v>
      </c>
      <c r="L13" s="89">
        <f t="shared" ref="L13:L17" si="13">J13+K13</f>
        <v>0</v>
      </c>
      <c r="M13" s="90">
        <f t="shared" ref="M13:M17" si="14">IFERROR((L13/$L$18),0)</f>
        <v>0</v>
      </c>
      <c r="N13" s="327">
        <v>0</v>
      </c>
      <c r="O13" s="88">
        <v>0</v>
      </c>
      <c r="P13" s="88">
        <v>0</v>
      </c>
      <c r="Q13" s="89">
        <f t="shared" ref="Q13:Q17" si="15">O13+P13</f>
        <v>0</v>
      </c>
      <c r="R13" s="90">
        <f t="shared" ref="R13:R17" si="16">IFERROR((Q13/$Q$18),)</f>
        <v>0</v>
      </c>
      <c r="S13" s="331">
        <f>N18-Q18</f>
        <v>0</v>
      </c>
      <c r="T13" s="332">
        <f>IFERROR((S13/N18),0)</f>
        <v>0</v>
      </c>
      <c r="U13" s="88">
        <v>0</v>
      </c>
      <c r="V13" s="88">
        <v>0</v>
      </c>
      <c r="W13" s="96">
        <f t="shared" si="6"/>
        <v>0</v>
      </c>
      <c r="X13" s="329"/>
      <c r="Y13" s="83"/>
      <c r="Z13" s="83"/>
      <c r="AA13" s="83"/>
      <c r="AB13" s="83"/>
      <c r="AC13" s="83"/>
      <c r="AD13" s="83"/>
      <c r="AE13" s="83"/>
      <c r="AF13" s="83"/>
      <c r="AG13" s="83"/>
      <c r="AH13" s="83"/>
      <c r="AI13" s="83"/>
      <c r="AJ13" s="83"/>
    </row>
    <row r="14" spans="1:40" ht="14.5" x14ac:dyDescent="0.35">
      <c r="A14" s="344"/>
      <c r="B14" s="319"/>
      <c r="C14" s="333"/>
      <c r="D14" s="333"/>
      <c r="E14" s="87" t="s">
        <v>226</v>
      </c>
      <c r="F14" s="88">
        <v>0</v>
      </c>
      <c r="G14" s="88">
        <v>0</v>
      </c>
      <c r="H14" s="89">
        <f t="shared" si="11"/>
        <v>0</v>
      </c>
      <c r="I14" s="90">
        <f t="shared" si="12"/>
        <v>0</v>
      </c>
      <c r="J14" s="88">
        <v>0</v>
      </c>
      <c r="K14" s="88">
        <v>0</v>
      </c>
      <c r="L14" s="89">
        <f t="shared" si="13"/>
        <v>0</v>
      </c>
      <c r="M14" s="90">
        <f t="shared" si="14"/>
        <v>0</v>
      </c>
      <c r="N14" s="319"/>
      <c r="O14" s="88">
        <v>0</v>
      </c>
      <c r="P14" s="88">
        <v>0</v>
      </c>
      <c r="Q14" s="89">
        <f t="shared" si="15"/>
        <v>0</v>
      </c>
      <c r="R14" s="90">
        <f t="shared" si="16"/>
        <v>0</v>
      </c>
      <c r="S14" s="319"/>
      <c r="T14" s="333"/>
      <c r="U14" s="88">
        <v>0</v>
      </c>
      <c r="V14" s="88">
        <v>0</v>
      </c>
      <c r="W14" s="96">
        <f t="shared" si="6"/>
        <v>0</v>
      </c>
      <c r="X14" s="319"/>
      <c r="Y14" s="83"/>
      <c r="Z14" s="83"/>
      <c r="AA14" s="83"/>
      <c r="AB14" s="83"/>
      <c r="AC14" s="83"/>
      <c r="AD14" s="83"/>
      <c r="AE14" s="83"/>
      <c r="AF14" s="83"/>
      <c r="AG14" s="83"/>
      <c r="AH14" s="83"/>
      <c r="AI14" s="83"/>
      <c r="AJ14" s="83"/>
    </row>
    <row r="15" spans="1:40" ht="14.5" x14ac:dyDescent="0.35">
      <c r="A15" s="344"/>
      <c r="B15" s="319"/>
      <c r="C15" s="333"/>
      <c r="D15" s="333"/>
      <c r="E15" s="87" t="s">
        <v>227</v>
      </c>
      <c r="F15" s="88">
        <v>0</v>
      </c>
      <c r="G15" s="88">
        <v>0</v>
      </c>
      <c r="H15" s="89">
        <f t="shared" si="11"/>
        <v>0</v>
      </c>
      <c r="I15" s="90">
        <f t="shared" si="12"/>
        <v>0</v>
      </c>
      <c r="J15" s="88">
        <v>0</v>
      </c>
      <c r="K15" s="88">
        <v>0</v>
      </c>
      <c r="L15" s="89">
        <f t="shared" si="13"/>
        <v>0</v>
      </c>
      <c r="M15" s="90">
        <f t="shared" si="14"/>
        <v>0</v>
      </c>
      <c r="N15" s="319"/>
      <c r="O15" s="88">
        <v>0</v>
      </c>
      <c r="P15" s="88">
        <v>0</v>
      </c>
      <c r="Q15" s="89">
        <f t="shared" si="15"/>
        <v>0</v>
      </c>
      <c r="R15" s="90">
        <f t="shared" si="16"/>
        <v>0</v>
      </c>
      <c r="S15" s="319"/>
      <c r="T15" s="333"/>
      <c r="U15" s="88">
        <v>0</v>
      </c>
      <c r="V15" s="88">
        <v>0</v>
      </c>
      <c r="W15" s="96">
        <f t="shared" si="6"/>
        <v>0</v>
      </c>
      <c r="X15" s="319"/>
      <c r="Y15" s="83"/>
      <c r="Z15" s="83"/>
      <c r="AA15" s="83"/>
      <c r="AB15" s="83"/>
      <c r="AC15" s="83"/>
      <c r="AD15" s="83"/>
      <c r="AE15" s="83"/>
      <c r="AF15" s="83"/>
      <c r="AG15" s="83"/>
      <c r="AH15" s="83"/>
      <c r="AI15" s="83"/>
      <c r="AJ15" s="83"/>
    </row>
    <row r="16" spans="1:40" ht="14.5" x14ac:dyDescent="0.35">
      <c r="A16" s="344"/>
      <c r="B16" s="319"/>
      <c r="C16" s="333"/>
      <c r="D16" s="333"/>
      <c r="E16" s="87" t="s">
        <v>229</v>
      </c>
      <c r="F16" s="88">
        <v>0</v>
      </c>
      <c r="G16" s="88">
        <v>0</v>
      </c>
      <c r="H16" s="89">
        <f t="shared" si="11"/>
        <v>0</v>
      </c>
      <c r="I16" s="90">
        <f t="shared" si="12"/>
        <v>0</v>
      </c>
      <c r="J16" s="88">
        <v>0</v>
      </c>
      <c r="K16" s="88">
        <v>0</v>
      </c>
      <c r="L16" s="89">
        <f t="shared" si="13"/>
        <v>0</v>
      </c>
      <c r="M16" s="90">
        <f t="shared" si="14"/>
        <v>0</v>
      </c>
      <c r="N16" s="319"/>
      <c r="O16" s="88">
        <v>0</v>
      </c>
      <c r="P16" s="88">
        <v>0</v>
      </c>
      <c r="Q16" s="89">
        <f t="shared" si="15"/>
        <v>0</v>
      </c>
      <c r="R16" s="90">
        <f t="shared" si="16"/>
        <v>0</v>
      </c>
      <c r="S16" s="319"/>
      <c r="T16" s="333"/>
      <c r="U16" s="88">
        <v>0</v>
      </c>
      <c r="V16" s="88">
        <v>0</v>
      </c>
      <c r="W16" s="96">
        <f t="shared" si="6"/>
        <v>0</v>
      </c>
      <c r="X16" s="319"/>
      <c r="Y16" s="83"/>
      <c r="Z16" s="83"/>
      <c r="AA16" s="83"/>
      <c r="AB16" s="83"/>
      <c r="AC16" s="83"/>
      <c r="AD16" s="83"/>
      <c r="AE16" s="83"/>
      <c r="AF16" s="83"/>
      <c r="AG16" s="83"/>
      <c r="AH16" s="83"/>
      <c r="AI16" s="83"/>
      <c r="AJ16" s="83"/>
    </row>
    <row r="17" spans="1:36" ht="14.5" x14ac:dyDescent="0.35">
      <c r="A17" s="345"/>
      <c r="B17" s="315"/>
      <c r="C17" s="334"/>
      <c r="D17" s="334"/>
      <c r="E17" s="87" t="s">
        <v>232</v>
      </c>
      <c r="F17" s="88">
        <v>0</v>
      </c>
      <c r="G17" s="88">
        <v>0</v>
      </c>
      <c r="H17" s="89">
        <f t="shared" si="11"/>
        <v>0</v>
      </c>
      <c r="I17" s="90">
        <f t="shared" si="12"/>
        <v>0</v>
      </c>
      <c r="J17" s="88">
        <v>0</v>
      </c>
      <c r="K17" s="88">
        <v>0</v>
      </c>
      <c r="L17" s="89">
        <f t="shared" si="13"/>
        <v>0</v>
      </c>
      <c r="M17" s="90">
        <f t="shared" si="14"/>
        <v>0</v>
      </c>
      <c r="N17" s="315"/>
      <c r="O17" s="88">
        <v>0</v>
      </c>
      <c r="P17" s="88">
        <v>0</v>
      </c>
      <c r="Q17" s="89">
        <f t="shared" si="15"/>
        <v>0</v>
      </c>
      <c r="R17" s="90">
        <f t="shared" si="16"/>
        <v>0</v>
      </c>
      <c r="S17" s="315"/>
      <c r="T17" s="334"/>
      <c r="U17" s="88">
        <v>0</v>
      </c>
      <c r="V17" s="88">
        <v>0</v>
      </c>
      <c r="W17" s="96">
        <f t="shared" si="6"/>
        <v>0</v>
      </c>
      <c r="X17" s="315"/>
      <c r="Y17" s="83"/>
      <c r="Z17" s="83"/>
      <c r="AA17" s="83"/>
      <c r="AB17" s="83"/>
      <c r="AC17" s="83"/>
      <c r="AD17" s="83"/>
      <c r="AE17" s="83"/>
      <c r="AF17" s="83"/>
      <c r="AG17" s="83"/>
      <c r="AH17" s="83"/>
      <c r="AI17" s="83"/>
      <c r="AJ17" s="83"/>
    </row>
    <row r="18" spans="1:36" thickBot="1" x14ac:dyDescent="0.4">
      <c r="A18" s="346" t="s">
        <v>231</v>
      </c>
      <c r="B18" s="347"/>
      <c r="C18" s="348"/>
      <c r="D18" s="98"/>
      <c r="E18" s="99"/>
      <c r="F18" s="100">
        <f t="shared" ref="F18:H18" si="17">SUM(F13:F17)</f>
        <v>0</v>
      </c>
      <c r="G18" s="100">
        <f t="shared" si="17"/>
        <v>0</v>
      </c>
      <c r="H18" s="100">
        <f t="shared" si="17"/>
        <v>0</v>
      </c>
      <c r="I18" s="101">
        <v>1</v>
      </c>
      <c r="J18" s="100">
        <f t="shared" ref="J18:L18" si="18">SUM(J13:J17)</f>
        <v>0</v>
      </c>
      <c r="K18" s="100">
        <f t="shared" si="18"/>
        <v>0</v>
      </c>
      <c r="L18" s="100">
        <f t="shared" si="18"/>
        <v>0</v>
      </c>
      <c r="M18" s="101">
        <v>1</v>
      </c>
      <c r="N18" s="100">
        <f>N13</f>
        <v>0</v>
      </c>
      <c r="O18" s="100">
        <f t="shared" ref="O18:Q18" si="19">SUM(O13:O17)</f>
        <v>0</v>
      </c>
      <c r="P18" s="100">
        <f t="shared" si="19"/>
        <v>0</v>
      </c>
      <c r="Q18" s="100">
        <f t="shared" si="19"/>
        <v>0</v>
      </c>
      <c r="R18" s="101">
        <v>1</v>
      </c>
      <c r="S18" s="100">
        <f t="shared" ref="S18:T18" si="20">S13</f>
        <v>0</v>
      </c>
      <c r="T18" s="108">
        <f t="shared" si="20"/>
        <v>0</v>
      </c>
      <c r="U18" s="109">
        <f t="shared" ref="U18:V18" si="21">SUM(U13:U17)</f>
        <v>0</v>
      </c>
      <c r="V18" s="110">
        <f t="shared" si="21"/>
        <v>0</v>
      </c>
      <c r="W18" s="106">
        <f t="shared" si="6"/>
        <v>0</v>
      </c>
      <c r="X18" s="111">
        <f>IFERROR(((1-(1-T18)*W18)*1),0)</f>
        <v>1</v>
      </c>
      <c r="Y18" s="83"/>
      <c r="Z18" s="83"/>
      <c r="AA18" s="83"/>
      <c r="AB18" s="83"/>
      <c r="AC18" s="83"/>
      <c r="AD18" s="83"/>
      <c r="AE18" s="83"/>
      <c r="AF18" s="83"/>
      <c r="AG18" s="83"/>
      <c r="AH18" s="83"/>
      <c r="AI18" s="83"/>
      <c r="AJ18" s="83"/>
    </row>
    <row r="19" spans="1:36" ht="15" hidden="1" customHeight="1" x14ac:dyDescent="0.35">
      <c r="A19" s="343">
        <f>A13+1</f>
        <v>3</v>
      </c>
      <c r="B19" s="341"/>
      <c r="C19" s="342"/>
      <c r="D19" s="342"/>
      <c r="E19" s="87" t="s">
        <v>225</v>
      </c>
      <c r="F19" s="88">
        <v>0</v>
      </c>
      <c r="G19" s="88">
        <v>0</v>
      </c>
      <c r="H19" s="89">
        <f t="shared" ref="H19:H23" si="22">F19+G19</f>
        <v>0</v>
      </c>
      <c r="I19" s="90">
        <f t="shared" ref="I19:I23" si="23">IFERROR((H19/$H$24),0)</f>
        <v>0</v>
      </c>
      <c r="J19" s="88">
        <v>0</v>
      </c>
      <c r="K19" s="88">
        <v>0</v>
      </c>
      <c r="L19" s="89">
        <f t="shared" ref="L19:L23" si="24">J19+K19</f>
        <v>0</v>
      </c>
      <c r="M19" s="90">
        <f t="shared" ref="M19:M23" si="25">IFERROR((L19/$L$24),0)</f>
        <v>0</v>
      </c>
      <c r="N19" s="327">
        <v>0</v>
      </c>
      <c r="O19" s="88">
        <v>0</v>
      </c>
      <c r="P19" s="88">
        <v>0</v>
      </c>
      <c r="Q19" s="89">
        <f t="shared" ref="Q19:Q23" si="26">O19+P19</f>
        <v>0</v>
      </c>
      <c r="R19" s="90">
        <f t="shared" ref="R19:R23" si="27">IFERROR((Q19/$Q$24),0)</f>
        <v>0</v>
      </c>
      <c r="S19" s="331">
        <f>N24-Q24</f>
        <v>0</v>
      </c>
      <c r="T19" s="332">
        <f>IFERROR((S19/N24),0)</f>
        <v>0</v>
      </c>
      <c r="U19" s="88">
        <v>0</v>
      </c>
      <c r="V19" s="88">
        <v>0</v>
      </c>
      <c r="W19" s="96">
        <f t="shared" si="6"/>
        <v>0</v>
      </c>
      <c r="X19" s="329"/>
      <c r="Y19" s="83"/>
      <c r="Z19" s="83"/>
      <c r="AA19" s="83"/>
      <c r="AB19" s="83"/>
      <c r="AC19" s="83"/>
      <c r="AD19" s="83"/>
      <c r="AE19" s="83"/>
      <c r="AF19" s="83"/>
      <c r="AG19" s="83"/>
      <c r="AH19" s="83"/>
      <c r="AI19" s="83"/>
      <c r="AJ19" s="83"/>
    </row>
    <row r="20" spans="1:36" ht="15" hidden="1" customHeight="1" x14ac:dyDescent="0.35">
      <c r="A20" s="344"/>
      <c r="B20" s="319"/>
      <c r="C20" s="333"/>
      <c r="D20" s="333"/>
      <c r="E20" s="87" t="s">
        <v>226</v>
      </c>
      <c r="F20" s="88">
        <v>0</v>
      </c>
      <c r="G20" s="88">
        <v>0</v>
      </c>
      <c r="H20" s="89">
        <f t="shared" si="22"/>
        <v>0</v>
      </c>
      <c r="I20" s="90">
        <f t="shared" si="23"/>
        <v>0</v>
      </c>
      <c r="J20" s="88">
        <v>0</v>
      </c>
      <c r="K20" s="88">
        <v>0</v>
      </c>
      <c r="L20" s="89">
        <f t="shared" si="24"/>
        <v>0</v>
      </c>
      <c r="M20" s="90">
        <f t="shared" si="25"/>
        <v>0</v>
      </c>
      <c r="N20" s="319"/>
      <c r="O20" s="88">
        <v>0</v>
      </c>
      <c r="P20" s="88">
        <v>0</v>
      </c>
      <c r="Q20" s="89">
        <f t="shared" si="26"/>
        <v>0</v>
      </c>
      <c r="R20" s="90">
        <f t="shared" si="27"/>
        <v>0</v>
      </c>
      <c r="S20" s="319"/>
      <c r="T20" s="333"/>
      <c r="U20" s="88">
        <v>0</v>
      </c>
      <c r="V20" s="88">
        <v>0</v>
      </c>
      <c r="W20" s="96">
        <f t="shared" si="6"/>
        <v>0</v>
      </c>
      <c r="X20" s="319"/>
      <c r="Y20" s="83"/>
      <c r="Z20" s="83"/>
      <c r="AA20" s="83"/>
      <c r="AB20" s="83"/>
      <c r="AC20" s="83"/>
      <c r="AD20" s="83"/>
      <c r="AE20" s="83"/>
      <c r="AF20" s="83"/>
      <c r="AG20" s="83"/>
      <c r="AH20" s="83"/>
      <c r="AI20" s="83"/>
      <c r="AJ20" s="83"/>
    </row>
    <row r="21" spans="1:36" ht="15" hidden="1" customHeight="1" x14ac:dyDescent="0.35">
      <c r="A21" s="344"/>
      <c r="B21" s="319"/>
      <c r="C21" s="333"/>
      <c r="D21" s="333"/>
      <c r="E21" s="87" t="s">
        <v>227</v>
      </c>
      <c r="F21" s="88">
        <v>0</v>
      </c>
      <c r="G21" s="88">
        <v>0</v>
      </c>
      <c r="H21" s="89">
        <f t="shared" si="22"/>
        <v>0</v>
      </c>
      <c r="I21" s="90">
        <f t="shared" si="23"/>
        <v>0</v>
      </c>
      <c r="J21" s="88">
        <v>0</v>
      </c>
      <c r="K21" s="88">
        <v>0</v>
      </c>
      <c r="L21" s="89">
        <f t="shared" si="24"/>
        <v>0</v>
      </c>
      <c r="M21" s="90">
        <f t="shared" si="25"/>
        <v>0</v>
      </c>
      <c r="N21" s="319"/>
      <c r="O21" s="88">
        <v>0</v>
      </c>
      <c r="P21" s="88">
        <v>0</v>
      </c>
      <c r="Q21" s="89">
        <f t="shared" si="26"/>
        <v>0</v>
      </c>
      <c r="R21" s="90">
        <f t="shared" si="27"/>
        <v>0</v>
      </c>
      <c r="S21" s="319"/>
      <c r="T21" s="333"/>
      <c r="U21" s="88">
        <v>0</v>
      </c>
      <c r="V21" s="88">
        <v>0</v>
      </c>
      <c r="W21" s="96">
        <f t="shared" si="6"/>
        <v>0</v>
      </c>
      <c r="X21" s="319"/>
      <c r="Y21" s="83"/>
      <c r="Z21" s="83"/>
      <c r="AA21" s="83"/>
      <c r="AB21" s="83"/>
      <c r="AC21" s="83"/>
      <c r="AD21" s="83"/>
      <c r="AE21" s="83"/>
      <c r="AF21" s="83"/>
      <c r="AG21" s="83"/>
      <c r="AH21" s="83"/>
      <c r="AI21" s="83"/>
      <c r="AJ21" s="83"/>
    </row>
    <row r="22" spans="1:36" ht="15" hidden="1" customHeight="1" x14ac:dyDescent="0.35">
      <c r="A22" s="344"/>
      <c r="B22" s="319"/>
      <c r="C22" s="333"/>
      <c r="D22" s="333"/>
      <c r="E22" s="87" t="s">
        <v>229</v>
      </c>
      <c r="F22" s="88">
        <v>0</v>
      </c>
      <c r="G22" s="88">
        <v>0</v>
      </c>
      <c r="H22" s="89">
        <f t="shared" si="22"/>
        <v>0</v>
      </c>
      <c r="I22" s="90">
        <f t="shared" si="23"/>
        <v>0</v>
      </c>
      <c r="J22" s="88">
        <v>0</v>
      </c>
      <c r="K22" s="88">
        <v>0</v>
      </c>
      <c r="L22" s="89">
        <f t="shared" si="24"/>
        <v>0</v>
      </c>
      <c r="M22" s="90">
        <f t="shared" si="25"/>
        <v>0</v>
      </c>
      <c r="N22" s="319"/>
      <c r="O22" s="88">
        <v>0</v>
      </c>
      <c r="P22" s="88">
        <v>0</v>
      </c>
      <c r="Q22" s="89">
        <f t="shared" si="26"/>
        <v>0</v>
      </c>
      <c r="R22" s="90">
        <f t="shared" si="27"/>
        <v>0</v>
      </c>
      <c r="S22" s="319"/>
      <c r="T22" s="333"/>
      <c r="U22" s="88">
        <v>0</v>
      </c>
      <c r="V22" s="88">
        <v>0</v>
      </c>
      <c r="W22" s="96">
        <f t="shared" si="6"/>
        <v>0</v>
      </c>
      <c r="X22" s="319"/>
      <c r="Y22" s="83"/>
      <c r="Z22" s="83"/>
      <c r="AA22" s="83"/>
      <c r="AB22" s="83"/>
      <c r="AC22" s="83"/>
      <c r="AD22" s="83"/>
      <c r="AE22" s="83"/>
      <c r="AF22" s="83"/>
      <c r="AG22" s="83"/>
      <c r="AH22" s="83"/>
      <c r="AI22" s="83"/>
      <c r="AJ22" s="83"/>
    </row>
    <row r="23" spans="1:36" ht="15.75" hidden="1" customHeight="1" x14ac:dyDescent="0.35">
      <c r="A23" s="345"/>
      <c r="B23" s="315"/>
      <c r="C23" s="334"/>
      <c r="D23" s="334"/>
      <c r="E23" s="87" t="s">
        <v>232</v>
      </c>
      <c r="F23" s="88">
        <v>0</v>
      </c>
      <c r="G23" s="88">
        <v>0</v>
      </c>
      <c r="H23" s="89">
        <f t="shared" si="22"/>
        <v>0</v>
      </c>
      <c r="I23" s="90">
        <f t="shared" si="23"/>
        <v>0</v>
      </c>
      <c r="J23" s="88">
        <v>0</v>
      </c>
      <c r="K23" s="88">
        <v>0</v>
      </c>
      <c r="L23" s="89">
        <f t="shared" si="24"/>
        <v>0</v>
      </c>
      <c r="M23" s="90">
        <f t="shared" si="25"/>
        <v>0</v>
      </c>
      <c r="N23" s="315"/>
      <c r="O23" s="88">
        <v>0</v>
      </c>
      <c r="P23" s="88">
        <v>0</v>
      </c>
      <c r="Q23" s="89">
        <f t="shared" si="26"/>
        <v>0</v>
      </c>
      <c r="R23" s="90">
        <f t="shared" si="27"/>
        <v>0</v>
      </c>
      <c r="S23" s="315"/>
      <c r="T23" s="334"/>
      <c r="U23" s="88">
        <v>0</v>
      </c>
      <c r="V23" s="88">
        <v>0</v>
      </c>
      <c r="W23" s="96">
        <f t="shared" si="6"/>
        <v>0</v>
      </c>
      <c r="X23" s="315"/>
      <c r="Y23" s="83"/>
      <c r="Z23" s="83"/>
      <c r="AA23" s="83"/>
      <c r="AB23" s="83"/>
      <c r="AC23" s="83"/>
      <c r="AD23" s="83"/>
      <c r="AE23" s="83"/>
      <c r="AF23" s="83"/>
      <c r="AG23" s="83"/>
      <c r="AH23" s="83"/>
      <c r="AI23" s="83"/>
      <c r="AJ23" s="83"/>
    </row>
    <row r="24" spans="1:36" ht="15.75" hidden="1" customHeight="1" x14ac:dyDescent="0.35">
      <c r="A24" s="346" t="s">
        <v>231</v>
      </c>
      <c r="B24" s="347"/>
      <c r="C24" s="348"/>
      <c r="D24" s="98"/>
      <c r="E24" s="99"/>
      <c r="F24" s="100">
        <f t="shared" ref="F24:H24" si="28">SUM(F19:F23)</f>
        <v>0</v>
      </c>
      <c r="G24" s="100">
        <f t="shared" si="28"/>
        <v>0</v>
      </c>
      <c r="H24" s="100">
        <f t="shared" si="28"/>
        <v>0</v>
      </c>
      <c r="I24" s="101">
        <v>1</v>
      </c>
      <c r="J24" s="100">
        <f t="shared" ref="J24:L24" si="29">SUM(J19:J23)</f>
        <v>0</v>
      </c>
      <c r="K24" s="100">
        <f t="shared" si="29"/>
        <v>0</v>
      </c>
      <c r="L24" s="100">
        <f t="shared" si="29"/>
        <v>0</v>
      </c>
      <c r="M24" s="101">
        <v>1</v>
      </c>
      <c r="N24" s="100">
        <f>N19</f>
        <v>0</v>
      </c>
      <c r="O24" s="100">
        <f t="shared" ref="O24:Q24" si="30">SUM(O19:O23)</f>
        <v>0</v>
      </c>
      <c r="P24" s="100">
        <f t="shared" si="30"/>
        <v>0</v>
      </c>
      <c r="Q24" s="100">
        <f t="shared" si="30"/>
        <v>0</v>
      </c>
      <c r="R24" s="101">
        <v>1</v>
      </c>
      <c r="S24" s="100">
        <f t="shared" ref="S24:T24" si="31">S19</f>
        <v>0</v>
      </c>
      <c r="T24" s="108">
        <f t="shared" si="31"/>
        <v>0</v>
      </c>
      <c r="U24" s="109">
        <f t="shared" ref="U24:V24" si="32">SUM(U19:U23)</f>
        <v>0</v>
      </c>
      <c r="V24" s="110">
        <f t="shared" si="32"/>
        <v>0</v>
      </c>
      <c r="W24" s="106">
        <f t="shared" si="6"/>
        <v>0</v>
      </c>
      <c r="X24" s="111">
        <f>IFERROR(((1-(1-T24)*W24)*1),0)</f>
        <v>1</v>
      </c>
      <c r="Y24" s="83"/>
      <c r="Z24" s="83"/>
      <c r="AA24" s="83"/>
      <c r="AB24" s="83"/>
      <c r="AC24" s="83"/>
      <c r="AD24" s="83"/>
      <c r="AE24" s="83"/>
      <c r="AF24" s="83"/>
      <c r="AG24" s="83"/>
      <c r="AH24" s="83"/>
      <c r="AI24" s="83"/>
      <c r="AJ24" s="83"/>
    </row>
    <row r="25" spans="1:36" ht="15" hidden="1" customHeight="1" x14ac:dyDescent="0.35">
      <c r="A25" s="343">
        <f>A19+1</f>
        <v>4</v>
      </c>
      <c r="B25" s="341"/>
      <c r="C25" s="342"/>
      <c r="D25" s="342"/>
      <c r="E25" s="87" t="s">
        <v>225</v>
      </c>
      <c r="F25" s="88">
        <v>0</v>
      </c>
      <c r="G25" s="88">
        <v>0</v>
      </c>
      <c r="H25" s="89">
        <f t="shared" ref="H25:H29" si="33">F25+G25</f>
        <v>0</v>
      </c>
      <c r="I25" s="90">
        <f t="shared" ref="I25:I29" si="34">IFERROR((H25/$H$30),0)</f>
        <v>0</v>
      </c>
      <c r="J25" s="88">
        <v>0</v>
      </c>
      <c r="K25" s="88">
        <v>0</v>
      </c>
      <c r="L25" s="89">
        <f t="shared" ref="L25:L29" si="35">J25+K25</f>
        <v>0</v>
      </c>
      <c r="M25" s="90">
        <f t="shared" ref="M25:M29" si="36">IFERROR((L25/$L$30),0)</f>
        <v>0</v>
      </c>
      <c r="N25" s="327">
        <v>0</v>
      </c>
      <c r="O25" s="88">
        <v>0</v>
      </c>
      <c r="P25" s="88">
        <v>0</v>
      </c>
      <c r="Q25" s="89">
        <f t="shared" ref="Q25:Q29" si="37">O25+P25</f>
        <v>0</v>
      </c>
      <c r="R25" s="90">
        <f t="shared" ref="R25:R29" si="38">IFERROR((Q25/$Q$30),0)</f>
        <v>0</v>
      </c>
      <c r="S25" s="331">
        <f>N30-Q30</f>
        <v>0</v>
      </c>
      <c r="T25" s="332">
        <f>IFERROR((S25/N30),0)</f>
        <v>0</v>
      </c>
      <c r="U25" s="88">
        <v>0</v>
      </c>
      <c r="V25" s="88">
        <v>0</v>
      </c>
      <c r="W25" s="96">
        <f t="shared" si="6"/>
        <v>0</v>
      </c>
      <c r="X25" s="329"/>
      <c r="Y25" s="83"/>
      <c r="Z25" s="83"/>
      <c r="AA25" s="83"/>
      <c r="AB25" s="83"/>
      <c r="AC25" s="83"/>
      <c r="AD25" s="83"/>
      <c r="AE25" s="83"/>
      <c r="AF25" s="83"/>
      <c r="AG25" s="83"/>
      <c r="AH25" s="83"/>
      <c r="AI25" s="83"/>
      <c r="AJ25" s="83"/>
    </row>
    <row r="26" spans="1:36" ht="15" hidden="1" customHeight="1" x14ac:dyDescent="0.35">
      <c r="A26" s="344"/>
      <c r="B26" s="319"/>
      <c r="C26" s="333"/>
      <c r="D26" s="333"/>
      <c r="E26" s="87" t="s">
        <v>226</v>
      </c>
      <c r="F26" s="88">
        <v>0</v>
      </c>
      <c r="G26" s="88">
        <v>0</v>
      </c>
      <c r="H26" s="89">
        <f t="shared" si="33"/>
        <v>0</v>
      </c>
      <c r="I26" s="90">
        <f t="shared" si="34"/>
        <v>0</v>
      </c>
      <c r="J26" s="88">
        <v>0</v>
      </c>
      <c r="K26" s="88">
        <v>0</v>
      </c>
      <c r="L26" s="89">
        <f t="shared" si="35"/>
        <v>0</v>
      </c>
      <c r="M26" s="90">
        <f t="shared" si="36"/>
        <v>0</v>
      </c>
      <c r="N26" s="319"/>
      <c r="O26" s="88">
        <v>0</v>
      </c>
      <c r="P26" s="88">
        <v>0</v>
      </c>
      <c r="Q26" s="89">
        <f t="shared" si="37"/>
        <v>0</v>
      </c>
      <c r="R26" s="90">
        <f t="shared" si="38"/>
        <v>0</v>
      </c>
      <c r="S26" s="319"/>
      <c r="T26" s="333"/>
      <c r="U26" s="88">
        <v>0</v>
      </c>
      <c r="V26" s="88">
        <v>0</v>
      </c>
      <c r="W26" s="96">
        <f t="shared" si="6"/>
        <v>0</v>
      </c>
      <c r="X26" s="319"/>
      <c r="Y26" s="83"/>
      <c r="Z26" s="83"/>
      <c r="AA26" s="83"/>
      <c r="AB26" s="83"/>
      <c r="AC26" s="83"/>
      <c r="AD26" s="83"/>
      <c r="AE26" s="83"/>
      <c r="AF26" s="83"/>
      <c r="AG26" s="83"/>
      <c r="AH26" s="83"/>
      <c r="AI26" s="83"/>
      <c r="AJ26" s="83"/>
    </row>
    <row r="27" spans="1:36" ht="15" hidden="1" customHeight="1" x14ac:dyDescent="0.35">
      <c r="A27" s="344"/>
      <c r="B27" s="319"/>
      <c r="C27" s="333"/>
      <c r="D27" s="333"/>
      <c r="E27" s="87" t="s">
        <v>227</v>
      </c>
      <c r="F27" s="88">
        <v>0</v>
      </c>
      <c r="G27" s="88">
        <v>0</v>
      </c>
      <c r="H27" s="89">
        <f t="shared" si="33"/>
        <v>0</v>
      </c>
      <c r="I27" s="90">
        <f t="shared" si="34"/>
        <v>0</v>
      </c>
      <c r="J27" s="88">
        <v>0</v>
      </c>
      <c r="K27" s="88">
        <v>0</v>
      </c>
      <c r="L27" s="89">
        <f t="shared" si="35"/>
        <v>0</v>
      </c>
      <c r="M27" s="90">
        <f t="shared" si="36"/>
        <v>0</v>
      </c>
      <c r="N27" s="319"/>
      <c r="O27" s="88">
        <v>0</v>
      </c>
      <c r="P27" s="88">
        <v>0</v>
      </c>
      <c r="Q27" s="89">
        <f t="shared" si="37"/>
        <v>0</v>
      </c>
      <c r="R27" s="90">
        <f t="shared" si="38"/>
        <v>0</v>
      </c>
      <c r="S27" s="319"/>
      <c r="T27" s="333"/>
      <c r="U27" s="88">
        <v>0</v>
      </c>
      <c r="V27" s="88">
        <v>0</v>
      </c>
      <c r="W27" s="96">
        <f t="shared" si="6"/>
        <v>0</v>
      </c>
      <c r="X27" s="319"/>
      <c r="Y27" s="83"/>
      <c r="Z27" s="83"/>
      <c r="AA27" s="83"/>
      <c r="AB27" s="83"/>
      <c r="AC27" s="83"/>
      <c r="AD27" s="83"/>
      <c r="AE27" s="83"/>
      <c r="AF27" s="83"/>
      <c r="AG27" s="83"/>
      <c r="AH27" s="83"/>
      <c r="AI27" s="83"/>
      <c r="AJ27" s="83"/>
    </row>
    <row r="28" spans="1:36" ht="15" hidden="1" customHeight="1" x14ac:dyDescent="0.35">
      <c r="A28" s="344"/>
      <c r="B28" s="319"/>
      <c r="C28" s="333"/>
      <c r="D28" s="333"/>
      <c r="E28" s="87" t="s">
        <v>229</v>
      </c>
      <c r="F28" s="88">
        <v>0</v>
      </c>
      <c r="G28" s="88">
        <v>0</v>
      </c>
      <c r="H28" s="89">
        <f t="shared" si="33"/>
        <v>0</v>
      </c>
      <c r="I28" s="90">
        <f t="shared" si="34"/>
        <v>0</v>
      </c>
      <c r="J28" s="88">
        <v>0</v>
      </c>
      <c r="K28" s="88">
        <v>0</v>
      </c>
      <c r="L28" s="89">
        <f t="shared" si="35"/>
        <v>0</v>
      </c>
      <c r="M28" s="90">
        <f t="shared" si="36"/>
        <v>0</v>
      </c>
      <c r="N28" s="319"/>
      <c r="O28" s="88">
        <v>0</v>
      </c>
      <c r="P28" s="88">
        <v>0</v>
      </c>
      <c r="Q28" s="89">
        <f t="shared" si="37"/>
        <v>0</v>
      </c>
      <c r="R28" s="90">
        <f t="shared" si="38"/>
        <v>0</v>
      </c>
      <c r="S28" s="319"/>
      <c r="T28" s="333"/>
      <c r="U28" s="88">
        <v>0</v>
      </c>
      <c r="V28" s="88">
        <v>0</v>
      </c>
      <c r="W28" s="96">
        <f t="shared" si="6"/>
        <v>0</v>
      </c>
      <c r="X28" s="319"/>
      <c r="Y28" s="83"/>
      <c r="Z28" s="83"/>
      <c r="AA28" s="83"/>
      <c r="AB28" s="83"/>
      <c r="AC28" s="83"/>
      <c r="AD28" s="83"/>
      <c r="AE28" s="83"/>
      <c r="AF28" s="83"/>
      <c r="AG28" s="83"/>
      <c r="AH28" s="83"/>
      <c r="AI28" s="83"/>
      <c r="AJ28" s="83"/>
    </row>
    <row r="29" spans="1:36" ht="15.75" hidden="1" customHeight="1" x14ac:dyDescent="0.35">
      <c r="A29" s="345"/>
      <c r="B29" s="315"/>
      <c r="C29" s="334"/>
      <c r="D29" s="334"/>
      <c r="E29" s="87" t="s">
        <v>232</v>
      </c>
      <c r="F29" s="88">
        <v>0</v>
      </c>
      <c r="G29" s="88">
        <v>0</v>
      </c>
      <c r="H29" s="89">
        <f t="shared" si="33"/>
        <v>0</v>
      </c>
      <c r="I29" s="90">
        <f t="shared" si="34"/>
        <v>0</v>
      </c>
      <c r="J29" s="88">
        <v>0</v>
      </c>
      <c r="K29" s="88">
        <v>0</v>
      </c>
      <c r="L29" s="89">
        <f t="shared" si="35"/>
        <v>0</v>
      </c>
      <c r="M29" s="90">
        <f t="shared" si="36"/>
        <v>0</v>
      </c>
      <c r="N29" s="315"/>
      <c r="O29" s="88">
        <v>0</v>
      </c>
      <c r="P29" s="88">
        <v>0</v>
      </c>
      <c r="Q29" s="89">
        <f t="shared" si="37"/>
        <v>0</v>
      </c>
      <c r="R29" s="90">
        <f t="shared" si="38"/>
        <v>0</v>
      </c>
      <c r="S29" s="315"/>
      <c r="T29" s="334"/>
      <c r="U29" s="88">
        <v>0</v>
      </c>
      <c r="V29" s="88">
        <v>0</v>
      </c>
      <c r="W29" s="96">
        <f t="shared" si="6"/>
        <v>0</v>
      </c>
      <c r="X29" s="315"/>
      <c r="Y29" s="83"/>
      <c r="Z29" s="83"/>
      <c r="AA29" s="83"/>
      <c r="AB29" s="83"/>
      <c r="AC29" s="83"/>
      <c r="AD29" s="83"/>
      <c r="AE29" s="83"/>
      <c r="AF29" s="83"/>
      <c r="AG29" s="83"/>
      <c r="AH29" s="83"/>
      <c r="AI29" s="83"/>
      <c r="AJ29" s="83"/>
    </row>
    <row r="30" spans="1:36" ht="15.75" hidden="1" customHeight="1" x14ac:dyDescent="0.35">
      <c r="A30" s="346" t="s">
        <v>231</v>
      </c>
      <c r="B30" s="347"/>
      <c r="C30" s="348"/>
      <c r="D30" s="98"/>
      <c r="E30" s="99"/>
      <c r="F30" s="100">
        <f t="shared" ref="F30:H30" si="39">SUM(F25:F29)</f>
        <v>0</v>
      </c>
      <c r="G30" s="100">
        <f t="shared" si="39"/>
        <v>0</v>
      </c>
      <c r="H30" s="100">
        <f t="shared" si="39"/>
        <v>0</v>
      </c>
      <c r="I30" s="101">
        <v>1</v>
      </c>
      <c r="J30" s="100">
        <f t="shared" ref="J30:L30" si="40">SUM(J25:J29)</f>
        <v>0</v>
      </c>
      <c r="K30" s="100">
        <f t="shared" si="40"/>
        <v>0</v>
      </c>
      <c r="L30" s="100">
        <f t="shared" si="40"/>
        <v>0</v>
      </c>
      <c r="M30" s="101">
        <v>1</v>
      </c>
      <c r="N30" s="100">
        <f>N25</f>
        <v>0</v>
      </c>
      <c r="O30" s="100">
        <f t="shared" ref="O30:Q30" si="41">SUM(O25:O29)</f>
        <v>0</v>
      </c>
      <c r="P30" s="100">
        <f t="shared" si="41"/>
        <v>0</v>
      </c>
      <c r="Q30" s="100">
        <f t="shared" si="41"/>
        <v>0</v>
      </c>
      <c r="R30" s="101">
        <v>1</v>
      </c>
      <c r="S30" s="100">
        <f t="shared" ref="S30:T30" si="42">S25</f>
        <v>0</v>
      </c>
      <c r="T30" s="108">
        <f t="shared" si="42"/>
        <v>0</v>
      </c>
      <c r="U30" s="109">
        <f t="shared" ref="U30:V30" si="43">SUM(U25:U29)</f>
        <v>0</v>
      </c>
      <c r="V30" s="110">
        <f t="shared" si="43"/>
        <v>0</v>
      </c>
      <c r="W30" s="106">
        <f t="shared" si="6"/>
        <v>0</v>
      </c>
      <c r="X30" s="111">
        <f>IFERROR(((1-(1-T30)*W30)*1),0)</f>
        <v>1</v>
      </c>
      <c r="Y30" s="83"/>
      <c r="Z30" s="83"/>
      <c r="AA30" s="83"/>
      <c r="AB30" s="83"/>
      <c r="AC30" s="83"/>
      <c r="AD30" s="83"/>
      <c r="AE30" s="83"/>
      <c r="AF30" s="83"/>
      <c r="AG30" s="83"/>
      <c r="AH30" s="83"/>
      <c r="AI30" s="83"/>
      <c r="AJ30" s="83"/>
    </row>
    <row r="31" spans="1:36" ht="15" hidden="1" customHeight="1" x14ac:dyDescent="0.35">
      <c r="A31" s="343">
        <f>A25+1</f>
        <v>5</v>
      </c>
      <c r="B31" s="341"/>
      <c r="C31" s="342"/>
      <c r="D31" s="342"/>
      <c r="E31" s="87" t="s">
        <v>225</v>
      </c>
      <c r="F31" s="88">
        <v>0</v>
      </c>
      <c r="G31" s="88">
        <v>0</v>
      </c>
      <c r="H31" s="89">
        <f t="shared" ref="H31:H35" si="44">F31+G31</f>
        <v>0</v>
      </c>
      <c r="I31" s="90">
        <f t="shared" ref="I31:I35" si="45">IFERROR((H31/$H$36),0)</f>
        <v>0</v>
      </c>
      <c r="J31" s="88">
        <v>0</v>
      </c>
      <c r="K31" s="88">
        <v>0</v>
      </c>
      <c r="L31" s="89">
        <f t="shared" ref="L31:L35" si="46">J31+K31</f>
        <v>0</v>
      </c>
      <c r="M31" s="90">
        <f t="shared" ref="M31:M35" si="47">IFERROR((L31/$L$36),0)</f>
        <v>0</v>
      </c>
      <c r="N31" s="327">
        <v>0</v>
      </c>
      <c r="O31" s="88">
        <v>0</v>
      </c>
      <c r="P31" s="88">
        <v>0</v>
      </c>
      <c r="Q31" s="89">
        <f t="shared" ref="Q31:Q35" si="48">O31+P31</f>
        <v>0</v>
      </c>
      <c r="R31" s="90">
        <f t="shared" ref="R31:R35" si="49">IFERROR((Q31/$Q$36),0)</f>
        <v>0</v>
      </c>
      <c r="S31" s="331">
        <f>N36-Q36</f>
        <v>0</v>
      </c>
      <c r="T31" s="332">
        <f>IFERROR((S31/N36),0)</f>
        <v>0</v>
      </c>
      <c r="U31" s="88">
        <v>0</v>
      </c>
      <c r="V31" s="88">
        <v>0</v>
      </c>
      <c r="W31" s="96">
        <f t="shared" si="6"/>
        <v>0</v>
      </c>
      <c r="X31" s="329"/>
      <c r="Y31" s="83"/>
      <c r="Z31" s="83"/>
      <c r="AA31" s="83"/>
      <c r="AB31" s="83"/>
      <c r="AC31" s="83"/>
      <c r="AD31" s="83"/>
      <c r="AE31" s="83"/>
      <c r="AF31" s="83"/>
      <c r="AG31" s="83"/>
      <c r="AH31" s="83"/>
      <c r="AI31" s="83"/>
      <c r="AJ31" s="83"/>
    </row>
    <row r="32" spans="1:36" ht="15" hidden="1" customHeight="1" x14ac:dyDescent="0.35">
      <c r="A32" s="344"/>
      <c r="B32" s="319"/>
      <c r="C32" s="333"/>
      <c r="D32" s="333"/>
      <c r="E32" s="87" t="s">
        <v>226</v>
      </c>
      <c r="F32" s="88">
        <v>0</v>
      </c>
      <c r="G32" s="88">
        <v>0</v>
      </c>
      <c r="H32" s="89">
        <f t="shared" si="44"/>
        <v>0</v>
      </c>
      <c r="I32" s="90">
        <f t="shared" si="45"/>
        <v>0</v>
      </c>
      <c r="J32" s="88">
        <v>0</v>
      </c>
      <c r="K32" s="88">
        <v>0</v>
      </c>
      <c r="L32" s="89">
        <f t="shared" si="46"/>
        <v>0</v>
      </c>
      <c r="M32" s="90">
        <f t="shared" si="47"/>
        <v>0</v>
      </c>
      <c r="N32" s="319"/>
      <c r="O32" s="88">
        <v>0</v>
      </c>
      <c r="P32" s="88">
        <v>0</v>
      </c>
      <c r="Q32" s="89">
        <f t="shared" si="48"/>
        <v>0</v>
      </c>
      <c r="R32" s="90">
        <f t="shared" si="49"/>
        <v>0</v>
      </c>
      <c r="S32" s="319"/>
      <c r="T32" s="333"/>
      <c r="U32" s="88">
        <v>0</v>
      </c>
      <c r="V32" s="88">
        <v>0</v>
      </c>
      <c r="W32" s="96">
        <f t="shared" si="6"/>
        <v>0</v>
      </c>
      <c r="X32" s="319"/>
      <c r="Y32" s="83"/>
      <c r="Z32" s="83"/>
      <c r="AA32" s="83"/>
      <c r="AB32" s="83"/>
      <c r="AC32" s="83"/>
      <c r="AD32" s="83"/>
      <c r="AE32" s="83"/>
      <c r="AF32" s="83"/>
      <c r="AG32" s="83"/>
      <c r="AH32" s="83"/>
      <c r="AI32" s="83"/>
      <c r="AJ32" s="83"/>
    </row>
    <row r="33" spans="1:36" ht="15" hidden="1" customHeight="1" x14ac:dyDescent="0.35">
      <c r="A33" s="344"/>
      <c r="B33" s="319"/>
      <c r="C33" s="333"/>
      <c r="D33" s="333"/>
      <c r="E33" s="87" t="s">
        <v>227</v>
      </c>
      <c r="F33" s="88">
        <v>0</v>
      </c>
      <c r="G33" s="88">
        <v>0</v>
      </c>
      <c r="H33" s="89">
        <f t="shared" si="44"/>
        <v>0</v>
      </c>
      <c r="I33" s="90">
        <f t="shared" si="45"/>
        <v>0</v>
      </c>
      <c r="J33" s="88">
        <v>0</v>
      </c>
      <c r="K33" s="88">
        <v>0</v>
      </c>
      <c r="L33" s="89">
        <f t="shared" si="46"/>
        <v>0</v>
      </c>
      <c r="M33" s="90">
        <f t="shared" si="47"/>
        <v>0</v>
      </c>
      <c r="N33" s="319"/>
      <c r="O33" s="88">
        <v>0</v>
      </c>
      <c r="P33" s="88">
        <v>0</v>
      </c>
      <c r="Q33" s="89">
        <f t="shared" si="48"/>
        <v>0</v>
      </c>
      <c r="R33" s="90">
        <f t="shared" si="49"/>
        <v>0</v>
      </c>
      <c r="S33" s="319"/>
      <c r="T33" s="333"/>
      <c r="U33" s="88">
        <v>0</v>
      </c>
      <c r="V33" s="88">
        <v>0</v>
      </c>
      <c r="W33" s="96">
        <f t="shared" si="6"/>
        <v>0</v>
      </c>
      <c r="X33" s="319"/>
      <c r="Y33" s="83"/>
      <c r="Z33" s="83"/>
      <c r="AA33" s="83"/>
      <c r="AB33" s="83"/>
      <c r="AC33" s="83"/>
      <c r="AD33" s="83"/>
      <c r="AE33" s="83"/>
      <c r="AF33" s="83"/>
      <c r="AG33" s="83"/>
      <c r="AH33" s="83"/>
      <c r="AI33" s="83"/>
      <c r="AJ33" s="83"/>
    </row>
    <row r="34" spans="1:36" ht="15" hidden="1" customHeight="1" x14ac:dyDescent="0.35">
      <c r="A34" s="344"/>
      <c r="B34" s="319"/>
      <c r="C34" s="333"/>
      <c r="D34" s="333"/>
      <c r="E34" s="87" t="s">
        <v>229</v>
      </c>
      <c r="F34" s="88">
        <v>0</v>
      </c>
      <c r="G34" s="88">
        <v>0</v>
      </c>
      <c r="H34" s="89">
        <f t="shared" si="44"/>
        <v>0</v>
      </c>
      <c r="I34" s="90">
        <f t="shared" si="45"/>
        <v>0</v>
      </c>
      <c r="J34" s="88">
        <v>0</v>
      </c>
      <c r="K34" s="88">
        <v>0</v>
      </c>
      <c r="L34" s="89">
        <f t="shared" si="46"/>
        <v>0</v>
      </c>
      <c r="M34" s="90">
        <f t="shared" si="47"/>
        <v>0</v>
      </c>
      <c r="N34" s="319"/>
      <c r="O34" s="88">
        <v>0</v>
      </c>
      <c r="P34" s="88">
        <v>0</v>
      </c>
      <c r="Q34" s="89">
        <f t="shared" si="48"/>
        <v>0</v>
      </c>
      <c r="R34" s="90">
        <f t="shared" si="49"/>
        <v>0</v>
      </c>
      <c r="S34" s="319"/>
      <c r="T34" s="333"/>
      <c r="U34" s="88">
        <v>0</v>
      </c>
      <c r="V34" s="88">
        <v>0</v>
      </c>
      <c r="W34" s="96">
        <f t="shared" si="6"/>
        <v>0</v>
      </c>
      <c r="X34" s="319"/>
      <c r="Y34" s="83"/>
      <c r="Z34" s="83"/>
      <c r="AA34" s="83"/>
      <c r="AB34" s="83"/>
      <c r="AC34" s="83"/>
      <c r="AD34" s="83"/>
      <c r="AE34" s="83"/>
      <c r="AF34" s="83"/>
      <c r="AG34" s="83"/>
      <c r="AH34" s="83"/>
      <c r="AI34" s="83"/>
      <c r="AJ34" s="83"/>
    </row>
    <row r="35" spans="1:36" ht="15.75" hidden="1" customHeight="1" x14ac:dyDescent="0.35">
      <c r="A35" s="345"/>
      <c r="B35" s="315"/>
      <c r="C35" s="334"/>
      <c r="D35" s="334"/>
      <c r="E35" s="87" t="s">
        <v>232</v>
      </c>
      <c r="F35" s="88">
        <v>0</v>
      </c>
      <c r="G35" s="88">
        <v>0</v>
      </c>
      <c r="H35" s="89">
        <f t="shared" si="44"/>
        <v>0</v>
      </c>
      <c r="I35" s="90">
        <f t="shared" si="45"/>
        <v>0</v>
      </c>
      <c r="J35" s="88">
        <v>0</v>
      </c>
      <c r="K35" s="88">
        <v>0</v>
      </c>
      <c r="L35" s="89">
        <f t="shared" si="46"/>
        <v>0</v>
      </c>
      <c r="M35" s="90">
        <f t="shared" si="47"/>
        <v>0</v>
      </c>
      <c r="N35" s="315"/>
      <c r="O35" s="88">
        <v>0</v>
      </c>
      <c r="P35" s="88">
        <v>0</v>
      </c>
      <c r="Q35" s="89">
        <f t="shared" si="48"/>
        <v>0</v>
      </c>
      <c r="R35" s="90">
        <f t="shared" si="49"/>
        <v>0</v>
      </c>
      <c r="S35" s="315"/>
      <c r="T35" s="334"/>
      <c r="U35" s="88">
        <v>0</v>
      </c>
      <c r="V35" s="88">
        <v>0</v>
      </c>
      <c r="W35" s="96">
        <f t="shared" si="6"/>
        <v>0</v>
      </c>
      <c r="X35" s="315"/>
      <c r="Y35" s="83"/>
      <c r="Z35" s="83"/>
      <c r="AA35" s="83"/>
      <c r="AB35" s="83"/>
      <c r="AC35" s="83"/>
      <c r="AD35" s="83"/>
      <c r="AE35" s="83"/>
      <c r="AF35" s="83"/>
      <c r="AG35" s="83"/>
      <c r="AH35" s="83"/>
      <c r="AI35" s="83"/>
      <c r="AJ35" s="83"/>
    </row>
    <row r="36" spans="1:36" ht="15.75" hidden="1" customHeight="1" x14ac:dyDescent="0.35">
      <c r="A36" s="346" t="s">
        <v>231</v>
      </c>
      <c r="B36" s="347"/>
      <c r="C36" s="348"/>
      <c r="D36" s="98"/>
      <c r="E36" s="99"/>
      <c r="F36" s="100">
        <f t="shared" ref="F36:H36" si="50">SUM(F31:F35)</f>
        <v>0</v>
      </c>
      <c r="G36" s="100">
        <f t="shared" si="50"/>
        <v>0</v>
      </c>
      <c r="H36" s="100">
        <f t="shared" si="50"/>
        <v>0</v>
      </c>
      <c r="I36" s="101">
        <v>1</v>
      </c>
      <c r="J36" s="100">
        <f t="shared" ref="J36:L36" si="51">SUM(J31:J35)</f>
        <v>0</v>
      </c>
      <c r="K36" s="100">
        <f t="shared" si="51"/>
        <v>0</v>
      </c>
      <c r="L36" s="100">
        <f t="shared" si="51"/>
        <v>0</v>
      </c>
      <c r="M36" s="101">
        <v>1</v>
      </c>
      <c r="N36" s="100">
        <f>N31</f>
        <v>0</v>
      </c>
      <c r="O36" s="100">
        <f t="shared" ref="O36:Q36" si="52">SUM(O31:O35)</f>
        <v>0</v>
      </c>
      <c r="P36" s="100">
        <f t="shared" si="52"/>
        <v>0</v>
      </c>
      <c r="Q36" s="100">
        <f t="shared" si="52"/>
        <v>0</v>
      </c>
      <c r="R36" s="101">
        <v>1</v>
      </c>
      <c r="S36" s="100">
        <f t="shared" ref="S36:T36" si="53">S31</f>
        <v>0</v>
      </c>
      <c r="T36" s="108">
        <f t="shared" si="53"/>
        <v>0</v>
      </c>
      <c r="U36" s="109">
        <f t="shared" ref="U36:V36" si="54">SUM(U31:U35)</f>
        <v>0</v>
      </c>
      <c r="V36" s="110">
        <f t="shared" si="54"/>
        <v>0</v>
      </c>
      <c r="W36" s="106">
        <f t="shared" si="6"/>
        <v>0</v>
      </c>
      <c r="X36" s="111">
        <f>IFERROR(((1-(1-T36)*W36)*1),0)</f>
        <v>1</v>
      </c>
      <c r="Y36" s="83"/>
      <c r="Z36" s="83"/>
      <c r="AA36" s="83"/>
      <c r="AB36" s="83"/>
      <c r="AC36" s="83"/>
      <c r="AD36" s="83"/>
      <c r="AE36" s="83"/>
      <c r="AF36" s="83"/>
      <c r="AG36" s="83"/>
      <c r="AH36" s="83"/>
      <c r="AI36" s="83"/>
      <c r="AJ36" s="83"/>
    </row>
    <row r="37" spans="1:36" ht="15" hidden="1" customHeight="1" x14ac:dyDescent="0.35">
      <c r="A37" s="343">
        <f>A31+1</f>
        <v>6</v>
      </c>
      <c r="B37" s="341"/>
      <c r="C37" s="342"/>
      <c r="D37" s="342"/>
      <c r="E37" s="87" t="s">
        <v>225</v>
      </c>
      <c r="F37" s="88">
        <v>0</v>
      </c>
      <c r="G37" s="88">
        <v>0</v>
      </c>
      <c r="H37" s="89">
        <f t="shared" ref="H37:H41" si="55">F37+G37</f>
        <v>0</v>
      </c>
      <c r="I37" s="90">
        <f t="shared" ref="I37:I41" si="56">IFERROR((H37/$H$42),0)</f>
        <v>0</v>
      </c>
      <c r="J37" s="88">
        <v>0</v>
      </c>
      <c r="K37" s="88">
        <v>0</v>
      </c>
      <c r="L37" s="89">
        <f t="shared" ref="L37:L41" si="57">J37+K37</f>
        <v>0</v>
      </c>
      <c r="M37" s="90">
        <f t="shared" ref="M37:M41" si="58">IFERROR((L37/$L$42),0)</f>
        <v>0</v>
      </c>
      <c r="N37" s="327">
        <v>0</v>
      </c>
      <c r="O37" s="88">
        <v>0</v>
      </c>
      <c r="P37" s="88">
        <v>0</v>
      </c>
      <c r="Q37" s="89">
        <f t="shared" ref="Q37:Q41" si="59">O37+P37</f>
        <v>0</v>
      </c>
      <c r="R37" s="90">
        <f t="shared" ref="R37:R41" si="60">IFERROR((Q37/$Q$42),0)</f>
        <v>0</v>
      </c>
      <c r="S37" s="331">
        <f>N42-Q42</f>
        <v>0</v>
      </c>
      <c r="T37" s="332">
        <f>IFERROR((S37/N42),0)</f>
        <v>0</v>
      </c>
      <c r="U37" s="88">
        <v>0</v>
      </c>
      <c r="V37" s="88">
        <v>0</v>
      </c>
      <c r="W37" s="96">
        <f t="shared" si="6"/>
        <v>0</v>
      </c>
      <c r="X37" s="329"/>
      <c r="Y37" s="83"/>
      <c r="Z37" s="83"/>
      <c r="AA37" s="83"/>
      <c r="AB37" s="83"/>
      <c r="AC37" s="83"/>
      <c r="AD37" s="83"/>
      <c r="AE37" s="83"/>
      <c r="AF37" s="83"/>
      <c r="AG37" s="83"/>
      <c r="AH37" s="83"/>
      <c r="AI37" s="83"/>
      <c r="AJ37" s="83"/>
    </row>
    <row r="38" spans="1:36" ht="15" hidden="1" customHeight="1" x14ac:dyDescent="0.35">
      <c r="A38" s="344"/>
      <c r="B38" s="319"/>
      <c r="C38" s="333"/>
      <c r="D38" s="333"/>
      <c r="E38" s="87" t="s">
        <v>226</v>
      </c>
      <c r="F38" s="88">
        <v>0</v>
      </c>
      <c r="G38" s="88">
        <v>0</v>
      </c>
      <c r="H38" s="89">
        <f t="shared" si="55"/>
        <v>0</v>
      </c>
      <c r="I38" s="90">
        <f t="shared" si="56"/>
        <v>0</v>
      </c>
      <c r="J38" s="88">
        <v>0</v>
      </c>
      <c r="K38" s="88">
        <v>0</v>
      </c>
      <c r="L38" s="89">
        <f t="shared" si="57"/>
        <v>0</v>
      </c>
      <c r="M38" s="90">
        <f t="shared" si="58"/>
        <v>0</v>
      </c>
      <c r="N38" s="319"/>
      <c r="O38" s="88">
        <v>0</v>
      </c>
      <c r="P38" s="88">
        <v>0</v>
      </c>
      <c r="Q38" s="89">
        <f t="shared" si="59"/>
        <v>0</v>
      </c>
      <c r="R38" s="90">
        <f t="shared" si="60"/>
        <v>0</v>
      </c>
      <c r="S38" s="319"/>
      <c r="T38" s="333"/>
      <c r="U38" s="88">
        <v>0</v>
      </c>
      <c r="V38" s="88">
        <v>0</v>
      </c>
      <c r="W38" s="96">
        <f t="shared" si="6"/>
        <v>0</v>
      </c>
      <c r="X38" s="319"/>
      <c r="Y38" s="83"/>
      <c r="Z38" s="83"/>
      <c r="AA38" s="83"/>
      <c r="AB38" s="83"/>
      <c r="AC38" s="83"/>
      <c r="AD38" s="83"/>
      <c r="AE38" s="83"/>
      <c r="AF38" s="83"/>
      <c r="AG38" s="83"/>
      <c r="AH38" s="83"/>
      <c r="AI38" s="83"/>
      <c r="AJ38" s="83"/>
    </row>
    <row r="39" spans="1:36" ht="15" hidden="1" customHeight="1" x14ac:dyDescent="0.35">
      <c r="A39" s="344"/>
      <c r="B39" s="319"/>
      <c r="C39" s="333"/>
      <c r="D39" s="333"/>
      <c r="E39" s="87" t="s">
        <v>227</v>
      </c>
      <c r="F39" s="88">
        <v>0</v>
      </c>
      <c r="G39" s="88">
        <v>0</v>
      </c>
      <c r="H39" s="89">
        <f t="shared" si="55"/>
        <v>0</v>
      </c>
      <c r="I39" s="90">
        <f t="shared" si="56"/>
        <v>0</v>
      </c>
      <c r="J39" s="88">
        <v>0</v>
      </c>
      <c r="K39" s="88">
        <v>0</v>
      </c>
      <c r="L39" s="89">
        <f t="shared" si="57"/>
        <v>0</v>
      </c>
      <c r="M39" s="90">
        <f t="shared" si="58"/>
        <v>0</v>
      </c>
      <c r="N39" s="319"/>
      <c r="O39" s="88">
        <v>0</v>
      </c>
      <c r="P39" s="88">
        <v>0</v>
      </c>
      <c r="Q39" s="89">
        <f t="shared" si="59"/>
        <v>0</v>
      </c>
      <c r="R39" s="90">
        <f t="shared" si="60"/>
        <v>0</v>
      </c>
      <c r="S39" s="319"/>
      <c r="T39" s="333"/>
      <c r="U39" s="88">
        <v>0</v>
      </c>
      <c r="V39" s="88">
        <v>0</v>
      </c>
      <c r="W39" s="96">
        <f t="shared" si="6"/>
        <v>0</v>
      </c>
      <c r="X39" s="319"/>
      <c r="Y39" s="83"/>
      <c r="Z39" s="83"/>
      <c r="AA39" s="83"/>
      <c r="AB39" s="83"/>
      <c r="AC39" s="83"/>
      <c r="AD39" s="83"/>
      <c r="AE39" s="83"/>
      <c r="AF39" s="83"/>
      <c r="AG39" s="83"/>
      <c r="AH39" s="83"/>
      <c r="AI39" s="83"/>
      <c r="AJ39" s="83"/>
    </row>
    <row r="40" spans="1:36" ht="15" hidden="1" customHeight="1" x14ac:dyDescent="0.35">
      <c r="A40" s="344"/>
      <c r="B40" s="319"/>
      <c r="C40" s="333"/>
      <c r="D40" s="333"/>
      <c r="E40" s="87" t="s">
        <v>229</v>
      </c>
      <c r="F40" s="88">
        <v>0</v>
      </c>
      <c r="G40" s="88">
        <v>0</v>
      </c>
      <c r="H40" s="89">
        <f t="shared" si="55"/>
        <v>0</v>
      </c>
      <c r="I40" s="90">
        <f t="shared" si="56"/>
        <v>0</v>
      </c>
      <c r="J40" s="88">
        <v>0</v>
      </c>
      <c r="K40" s="88">
        <v>0</v>
      </c>
      <c r="L40" s="89">
        <f t="shared" si="57"/>
        <v>0</v>
      </c>
      <c r="M40" s="90">
        <f t="shared" si="58"/>
        <v>0</v>
      </c>
      <c r="N40" s="319"/>
      <c r="O40" s="88">
        <v>0</v>
      </c>
      <c r="P40" s="88">
        <v>0</v>
      </c>
      <c r="Q40" s="89">
        <f t="shared" si="59"/>
        <v>0</v>
      </c>
      <c r="R40" s="90">
        <f t="shared" si="60"/>
        <v>0</v>
      </c>
      <c r="S40" s="319"/>
      <c r="T40" s="333"/>
      <c r="U40" s="88">
        <v>0</v>
      </c>
      <c r="V40" s="88">
        <v>0</v>
      </c>
      <c r="W40" s="96">
        <f t="shared" si="6"/>
        <v>0</v>
      </c>
      <c r="X40" s="319"/>
      <c r="Y40" s="83"/>
      <c r="Z40" s="83"/>
      <c r="AA40" s="83"/>
      <c r="AB40" s="83"/>
      <c r="AC40" s="83"/>
      <c r="AD40" s="83"/>
      <c r="AE40" s="83"/>
      <c r="AF40" s="83"/>
      <c r="AG40" s="83"/>
      <c r="AH40" s="83"/>
      <c r="AI40" s="83"/>
      <c r="AJ40" s="83"/>
    </row>
    <row r="41" spans="1:36" ht="15.75" hidden="1" customHeight="1" x14ac:dyDescent="0.35">
      <c r="A41" s="345"/>
      <c r="B41" s="315"/>
      <c r="C41" s="334"/>
      <c r="D41" s="334"/>
      <c r="E41" s="87" t="s">
        <v>232</v>
      </c>
      <c r="F41" s="88">
        <v>0</v>
      </c>
      <c r="G41" s="88">
        <v>0</v>
      </c>
      <c r="H41" s="89">
        <f t="shared" si="55"/>
        <v>0</v>
      </c>
      <c r="I41" s="90">
        <f t="shared" si="56"/>
        <v>0</v>
      </c>
      <c r="J41" s="88">
        <v>0</v>
      </c>
      <c r="K41" s="88">
        <v>0</v>
      </c>
      <c r="L41" s="89">
        <f t="shared" si="57"/>
        <v>0</v>
      </c>
      <c r="M41" s="90">
        <f t="shared" si="58"/>
        <v>0</v>
      </c>
      <c r="N41" s="315"/>
      <c r="O41" s="88">
        <v>0</v>
      </c>
      <c r="P41" s="88">
        <v>0</v>
      </c>
      <c r="Q41" s="89">
        <f t="shared" si="59"/>
        <v>0</v>
      </c>
      <c r="R41" s="90">
        <f t="shared" si="60"/>
        <v>0</v>
      </c>
      <c r="S41" s="315"/>
      <c r="T41" s="334"/>
      <c r="U41" s="88">
        <v>0</v>
      </c>
      <c r="V41" s="88">
        <v>0</v>
      </c>
      <c r="W41" s="96">
        <f t="shared" si="6"/>
        <v>0</v>
      </c>
      <c r="X41" s="315"/>
      <c r="Y41" s="83"/>
      <c r="Z41" s="83"/>
      <c r="AA41" s="83"/>
      <c r="AB41" s="83"/>
      <c r="AC41" s="83"/>
      <c r="AD41" s="83"/>
      <c r="AE41" s="83"/>
      <c r="AF41" s="83"/>
      <c r="AG41" s="83"/>
      <c r="AH41" s="83"/>
      <c r="AI41" s="83"/>
      <c r="AJ41" s="83"/>
    </row>
    <row r="42" spans="1:36" ht="15.75" hidden="1" customHeight="1" x14ac:dyDescent="0.35">
      <c r="A42" s="346" t="s">
        <v>231</v>
      </c>
      <c r="B42" s="347"/>
      <c r="C42" s="348"/>
      <c r="D42" s="98"/>
      <c r="E42" s="99"/>
      <c r="F42" s="100">
        <f t="shared" ref="F42:H42" si="61">SUM(F37:F41)</f>
        <v>0</v>
      </c>
      <c r="G42" s="100">
        <f t="shared" si="61"/>
        <v>0</v>
      </c>
      <c r="H42" s="100">
        <f t="shared" si="61"/>
        <v>0</v>
      </c>
      <c r="I42" s="101">
        <v>1</v>
      </c>
      <c r="J42" s="100">
        <f t="shared" ref="J42:L42" si="62">SUM(J37:J41)</f>
        <v>0</v>
      </c>
      <c r="K42" s="100">
        <f t="shared" si="62"/>
        <v>0</v>
      </c>
      <c r="L42" s="100">
        <f t="shared" si="62"/>
        <v>0</v>
      </c>
      <c r="M42" s="101">
        <v>1</v>
      </c>
      <c r="N42" s="100">
        <f>N37</f>
        <v>0</v>
      </c>
      <c r="O42" s="100">
        <f t="shared" ref="O42:Q42" si="63">SUM(O37:O41)</f>
        <v>0</v>
      </c>
      <c r="P42" s="100">
        <f t="shared" si="63"/>
        <v>0</v>
      </c>
      <c r="Q42" s="100">
        <f t="shared" si="63"/>
        <v>0</v>
      </c>
      <c r="R42" s="101">
        <v>1</v>
      </c>
      <c r="S42" s="100">
        <f t="shared" ref="S42:T42" si="64">S37</f>
        <v>0</v>
      </c>
      <c r="T42" s="108">
        <f t="shared" si="64"/>
        <v>0</v>
      </c>
      <c r="U42" s="109">
        <f t="shared" ref="U42:V42" si="65">SUM(U37:U41)</f>
        <v>0</v>
      </c>
      <c r="V42" s="110">
        <f t="shared" si="65"/>
        <v>0</v>
      </c>
      <c r="W42" s="106">
        <f t="shared" si="6"/>
        <v>0</v>
      </c>
      <c r="X42" s="111">
        <f>IFERROR(((1-(1-T42)*W42)*1),0)</f>
        <v>1</v>
      </c>
      <c r="Y42" s="83"/>
      <c r="Z42" s="83"/>
      <c r="AA42" s="83"/>
      <c r="AB42" s="83"/>
      <c r="AC42" s="83"/>
      <c r="AD42" s="83"/>
      <c r="AE42" s="83"/>
      <c r="AF42" s="83"/>
      <c r="AG42" s="83"/>
      <c r="AH42" s="83"/>
      <c r="AI42" s="83"/>
      <c r="AJ42" s="83"/>
    </row>
    <row r="43" spans="1:36" ht="15" hidden="1" customHeight="1" x14ac:dyDescent="0.35">
      <c r="A43" s="343">
        <f>A37+1</f>
        <v>7</v>
      </c>
      <c r="B43" s="341"/>
      <c r="C43" s="342"/>
      <c r="D43" s="342"/>
      <c r="E43" s="87" t="s">
        <v>225</v>
      </c>
      <c r="F43" s="88">
        <v>0</v>
      </c>
      <c r="G43" s="88">
        <v>0</v>
      </c>
      <c r="H43" s="89">
        <f t="shared" ref="H43:H47" si="66">F43+G43</f>
        <v>0</v>
      </c>
      <c r="I43" s="90">
        <f t="shared" ref="I43:I47" si="67">IFERROR((H43/$H$48),0)</f>
        <v>0</v>
      </c>
      <c r="J43" s="88">
        <v>0</v>
      </c>
      <c r="K43" s="88">
        <v>0</v>
      </c>
      <c r="L43" s="89">
        <f t="shared" ref="L43:L47" si="68">J43+K43</f>
        <v>0</v>
      </c>
      <c r="M43" s="90">
        <f t="shared" ref="M43:M47" si="69">IFERROR((L43/$L$48),0)</f>
        <v>0</v>
      </c>
      <c r="N43" s="327">
        <v>0</v>
      </c>
      <c r="O43" s="88">
        <v>0</v>
      </c>
      <c r="P43" s="88">
        <v>0</v>
      </c>
      <c r="Q43" s="89">
        <f t="shared" ref="Q43:Q47" si="70">O43+P43</f>
        <v>0</v>
      </c>
      <c r="R43" s="90">
        <f t="shared" ref="R43:R47" si="71">IFERROR((Q43/$Q$48),0)</f>
        <v>0</v>
      </c>
      <c r="S43" s="331">
        <f>N48-Q48</f>
        <v>0</v>
      </c>
      <c r="T43" s="332">
        <f>IFERROR((S43/N48),0)</f>
        <v>0</v>
      </c>
      <c r="U43" s="88">
        <v>0</v>
      </c>
      <c r="V43" s="88">
        <v>0</v>
      </c>
      <c r="W43" s="96">
        <f t="shared" si="6"/>
        <v>0</v>
      </c>
      <c r="X43" s="329"/>
      <c r="Y43" s="83"/>
      <c r="Z43" s="83"/>
      <c r="AA43" s="83"/>
      <c r="AB43" s="83"/>
      <c r="AC43" s="83"/>
      <c r="AD43" s="83"/>
      <c r="AE43" s="83"/>
      <c r="AF43" s="83"/>
      <c r="AG43" s="83"/>
      <c r="AH43" s="83"/>
      <c r="AI43" s="83"/>
      <c r="AJ43" s="83"/>
    </row>
    <row r="44" spans="1:36" ht="15" hidden="1" customHeight="1" x14ac:dyDescent="0.35">
      <c r="A44" s="344"/>
      <c r="B44" s="319"/>
      <c r="C44" s="333"/>
      <c r="D44" s="333"/>
      <c r="E44" s="87" t="s">
        <v>226</v>
      </c>
      <c r="F44" s="88">
        <v>0</v>
      </c>
      <c r="G44" s="88">
        <v>0</v>
      </c>
      <c r="H44" s="89">
        <f t="shared" si="66"/>
        <v>0</v>
      </c>
      <c r="I44" s="90">
        <f t="shared" si="67"/>
        <v>0</v>
      </c>
      <c r="J44" s="88">
        <v>0</v>
      </c>
      <c r="K44" s="88">
        <v>0</v>
      </c>
      <c r="L44" s="89">
        <f t="shared" si="68"/>
        <v>0</v>
      </c>
      <c r="M44" s="90">
        <f t="shared" si="69"/>
        <v>0</v>
      </c>
      <c r="N44" s="319"/>
      <c r="O44" s="88">
        <v>0</v>
      </c>
      <c r="P44" s="88">
        <v>0</v>
      </c>
      <c r="Q44" s="89">
        <f t="shared" si="70"/>
        <v>0</v>
      </c>
      <c r="R44" s="90">
        <f t="shared" si="71"/>
        <v>0</v>
      </c>
      <c r="S44" s="319"/>
      <c r="T44" s="333"/>
      <c r="U44" s="88">
        <v>0</v>
      </c>
      <c r="V44" s="88">
        <v>0</v>
      </c>
      <c r="W44" s="96">
        <f t="shared" si="6"/>
        <v>0</v>
      </c>
      <c r="X44" s="319"/>
      <c r="Y44" s="83"/>
      <c r="Z44" s="83"/>
      <c r="AA44" s="83"/>
      <c r="AB44" s="83"/>
      <c r="AC44" s="83"/>
      <c r="AD44" s="83"/>
      <c r="AE44" s="83"/>
      <c r="AF44" s="83"/>
      <c r="AG44" s="83"/>
      <c r="AH44" s="83"/>
      <c r="AI44" s="83"/>
      <c r="AJ44" s="83"/>
    </row>
    <row r="45" spans="1:36" ht="15" hidden="1" customHeight="1" x14ac:dyDescent="0.35">
      <c r="A45" s="344"/>
      <c r="B45" s="319"/>
      <c r="C45" s="333"/>
      <c r="D45" s="333"/>
      <c r="E45" s="87" t="s">
        <v>227</v>
      </c>
      <c r="F45" s="88">
        <v>0</v>
      </c>
      <c r="G45" s="88">
        <v>0</v>
      </c>
      <c r="H45" s="89">
        <f t="shared" si="66"/>
        <v>0</v>
      </c>
      <c r="I45" s="90">
        <f t="shared" si="67"/>
        <v>0</v>
      </c>
      <c r="J45" s="88">
        <v>0</v>
      </c>
      <c r="K45" s="88">
        <v>0</v>
      </c>
      <c r="L45" s="89">
        <f t="shared" si="68"/>
        <v>0</v>
      </c>
      <c r="M45" s="90">
        <f t="shared" si="69"/>
        <v>0</v>
      </c>
      <c r="N45" s="319"/>
      <c r="O45" s="88">
        <v>0</v>
      </c>
      <c r="P45" s="88">
        <v>0</v>
      </c>
      <c r="Q45" s="89">
        <f t="shared" si="70"/>
        <v>0</v>
      </c>
      <c r="R45" s="90">
        <f t="shared" si="71"/>
        <v>0</v>
      </c>
      <c r="S45" s="319"/>
      <c r="T45" s="333"/>
      <c r="U45" s="88">
        <v>0</v>
      </c>
      <c r="V45" s="88">
        <v>0</v>
      </c>
      <c r="W45" s="96">
        <f t="shared" si="6"/>
        <v>0</v>
      </c>
      <c r="X45" s="319"/>
      <c r="Y45" s="83"/>
      <c r="Z45" s="83"/>
      <c r="AA45" s="83"/>
      <c r="AB45" s="83"/>
      <c r="AC45" s="83"/>
      <c r="AD45" s="83"/>
      <c r="AE45" s="83"/>
      <c r="AF45" s="83"/>
      <c r="AG45" s="83"/>
      <c r="AH45" s="83"/>
      <c r="AI45" s="83"/>
      <c r="AJ45" s="83"/>
    </row>
    <row r="46" spans="1:36" ht="15" hidden="1" customHeight="1" x14ac:dyDescent="0.35">
      <c r="A46" s="344"/>
      <c r="B46" s="319"/>
      <c r="C46" s="333"/>
      <c r="D46" s="333"/>
      <c r="E46" s="87" t="s">
        <v>229</v>
      </c>
      <c r="F46" s="88">
        <v>0</v>
      </c>
      <c r="G46" s="88">
        <v>0</v>
      </c>
      <c r="H46" s="89">
        <f t="shared" si="66"/>
        <v>0</v>
      </c>
      <c r="I46" s="90">
        <f t="shared" si="67"/>
        <v>0</v>
      </c>
      <c r="J46" s="88">
        <v>0</v>
      </c>
      <c r="K46" s="88">
        <v>0</v>
      </c>
      <c r="L46" s="89">
        <f t="shared" si="68"/>
        <v>0</v>
      </c>
      <c r="M46" s="90">
        <f t="shared" si="69"/>
        <v>0</v>
      </c>
      <c r="N46" s="319"/>
      <c r="O46" s="88">
        <v>0</v>
      </c>
      <c r="P46" s="88">
        <v>0</v>
      </c>
      <c r="Q46" s="89">
        <f t="shared" si="70"/>
        <v>0</v>
      </c>
      <c r="R46" s="90">
        <f t="shared" si="71"/>
        <v>0</v>
      </c>
      <c r="S46" s="319"/>
      <c r="T46" s="333"/>
      <c r="U46" s="88">
        <v>0</v>
      </c>
      <c r="V46" s="88">
        <v>0</v>
      </c>
      <c r="W46" s="96">
        <f t="shared" si="6"/>
        <v>0</v>
      </c>
      <c r="X46" s="319"/>
      <c r="Y46" s="83"/>
      <c r="Z46" s="83"/>
      <c r="AA46" s="83"/>
      <c r="AB46" s="83"/>
      <c r="AC46" s="83"/>
      <c r="AD46" s="83"/>
      <c r="AE46" s="83"/>
      <c r="AF46" s="83"/>
      <c r="AG46" s="83"/>
      <c r="AH46" s="83"/>
      <c r="AI46" s="83"/>
      <c r="AJ46" s="83"/>
    </row>
    <row r="47" spans="1:36" ht="15.75" hidden="1" customHeight="1" x14ac:dyDescent="0.35">
      <c r="A47" s="345"/>
      <c r="B47" s="315"/>
      <c r="C47" s="334"/>
      <c r="D47" s="334"/>
      <c r="E47" s="87" t="s">
        <v>232</v>
      </c>
      <c r="F47" s="88">
        <v>0</v>
      </c>
      <c r="G47" s="88">
        <v>0</v>
      </c>
      <c r="H47" s="89">
        <f t="shared" si="66"/>
        <v>0</v>
      </c>
      <c r="I47" s="90">
        <f t="shared" si="67"/>
        <v>0</v>
      </c>
      <c r="J47" s="88">
        <v>0</v>
      </c>
      <c r="K47" s="88">
        <v>0</v>
      </c>
      <c r="L47" s="89">
        <f t="shared" si="68"/>
        <v>0</v>
      </c>
      <c r="M47" s="90">
        <f t="shared" si="69"/>
        <v>0</v>
      </c>
      <c r="N47" s="315"/>
      <c r="O47" s="88">
        <v>0</v>
      </c>
      <c r="P47" s="88">
        <v>0</v>
      </c>
      <c r="Q47" s="89">
        <f t="shared" si="70"/>
        <v>0</v>
      </c>
      <c r="R47" s="90">
        <f t="shared" si="71"/>
        <v>0</v>
      </c>
      <c r="S47" s="315"/>
      <c r="T47" s="334"/>
      <c r="U47" s="88">
        <v>0</v>
      </c>
      <c r="V47" s="88">
        <v>0</v>
      </c>
      <c r="W47" s="96">
        <f t="shared" si="6"/>
        <v>0</v>
      </c>
      <c r="X47" s="315"/>
      <c r="Y47" s="83"/>
      <c r="Z47" s="83"/>
      <c r="AA47" s="83"/>
      <c r="AB47" s="83"/>
      <c r="AC47" s="83"/>
      <c r="AD47" s="83"/>
      <c r="AE47" s="83"/>
      <c r="AF47" s="83"/>
      <c r="AG47" s="83"/>
      <c r="AH47" s="83"/>
      <c r="AI47" s="83"/>
      <c r="AJ47" s="83"/>
    </row>
    <row r="48" spans="1:36" ht="15.75" hidden="1" customHeight="1" x14ac:dyDescent="0.35">
      <c r="A48" s="346" t="s">
        <v>231</v>
      </c>
      <c r="B48" s="347"/>
      <c r="C48" s="348"/>
      <c r="D48" s="98"/>
      <c r="E48" s="99"/>
      <c r="F48" s="100">
        <f t="shared" ref="F48:H48" si="72">SUM(F43:F47)</f>
        <v>0</v>
      </c>
      <c r="G48" s="100">
        <f t="shared" si="72"/>
        <v>0</v>
      </c>
      <c r="H48" s="100">
        <f t="shared" si="72"/>
        <v>0</v>
      </c>
      <c r="I48" s="101">
        <v>1</v>
      </c>
      <c r="J48" s="100">
        <f t="shared" ref="J48:L48" si="73">SUM(J43:J47)</f>
        <v>0</v>
      </c>
      <c r="K48" s="100">
        <f t="shared" si="73"/>
        <v>0</v>
      </c>
      <c r="L48" s="100">
        <f t="shared" si="73"/>
        <v>0</v>
      </c>
      <c r="M48" s="101">
        <v>1</v>
      </c>
      <c r="N48" s="100">
        <f>N43</f>
        <v>0</v>
      </c>
      <c r="O48" s="100">
        <f t="shared" ref="O48:Q48" si="74">SUM(O43:O47)</f>
        <v>0</v>
      </c>
      <c r="P48" s="100">
        <f t="shared" si="74"/>
        <v>0</v>
      </c>
      <c r="Q48" s="100">
        <f t="shared" si="74"/>
        <v>0</v>
      </c>
      <c r="R48" s="101">
        <v>1</v>
      </c>
      <c r="S48" s="100">
        <f t="shared" ref="S48:T48" si="75">S43</f>
        <v>0</v>
      </c>
      <c r="T48" s="108">
        <f t="shared" si="75"/>
        <v>0</v>
      </c>
      <c r="U48" s="109">
        <f t="shared" ref="U48:V48" si="76">SUM(U43:U47)</f>
        <v>0</v>
      </c>
      <c r="V48" s="110">
        <f t="shared" si="76"/>
        <v>0</v>
      </c>
      <c r="W48" s="106">
        <f t="shared" si="6"/>
        <v>0</v>
      </c>
      <c r="X48" s="111">
        <f>IFERROR(((1-(1-T48)*W48)*1),0)</f>
        <v>1</v>
      </c>
      <c r="Y48" s="83"/>
      <c r="Z48" s="83"/>
      <c r="AA48" s="83"/>
      <c r="AB48" s="83"/>
      <c r="AC48" s="83"/>
      <c r="AD48" s="83"/>
      <c r="AE48" s="83"/>
      <c r="AF48" s="83"/>
      <c r="AG48" s="83"/>
      <c r="AH48" s="83"/>
      <c r="AI48" s="83"/>
      <c r="AJ48" s="83"/>
    </row>
    <row r="49" spans="1:36" ht="15" hidden="1" customHeight="1" x14ac:dyDescent="0.35">
      <c r="A49" s="343">
        <f>A43+1</f>
        <v>8</v>
      </c>
      <c r="B49" s="341"/>
      <c r="C49" s="342"/>
      <c r="D49" s="342"/>
      <c r="E49" s="87" t="s">
        <v>225</v>
      </c>
      <c r="F49" s="88">
        <v>0</v>
      </c>
      <c r="G49" s="88">
        <v>0</v>
      </c>
      <c r="H49" s="89">
        <f t="shared" ref="H49:H53" si="77">F49+G49</f>
        <v>0</v>
      </c>
      <c r="I49" s="90">
        <f t="shared" ref="I49:I53" si="78">IFERROR((H49/$H$54),0)</f>
        <v>0</v>
      </c>
      <c r="J49" s="88">
        <v>0</v>
      </c>
      <c r="K49" s="88">
        <v>0</v>
      </c>
      <c r="L49" s="89">
        <f t="shared" ref="L49:L53" si="79">J49+K49</f>
        <v>0</v>
      </c>
      <c r="M49" s="90">
        <f t="shared" ref="M49:M53" si="80">IFERROR((L49/$L$54),0)</f>
        <v>0</v>
      </c>
      <c r="N49" s="327">
        <v>0</v>
      </c>
      <c r="O49" s="88">
        <v>0</v>
      </c>
      <c r="P49" s="88">
        <v>0</v>
      </c>
      <c r="Q49" s="89">
        <f t="shared" ref="Q49:Q53" si="81">O49+P49</f>
        <v>0</v>
      </c>
      <c r="R49" s="90">
        <f t="shared" ref="R49:R53" si="82">IFERROR((Q49/$Q$54),0)</f>
        <v>0</v>
      </c>
      <c r="S49" s="331">
        <f>N54-Q54</f>
        <v>0</v>
      </c>
      <c r="T49" s="332">
        <f>IFERROR((S49/N54),0)</f>
        <v>0</v>
      </c>
      <c r="U49" s="88">
        <v>0</v>
      </c>
      <c r="V49" s="88">
        <v>0</v>
      </c>
      <c r="W49" s="96">
        <f t="shared" si="6"/>
        <v>0</v>
      </c>
      <c r="X49" s="329"/>
      <c r="Y49" s="83"/>
      <c r="Z49" s="83"/>
      <c r="AA49" s="83"/>
      <c r="AB49" s="83"/>
      <c r="AC49" s="83"/>
      <c r="AD49" s="83"/>
      <c r="AE49" s="83"/>
      <c r="AF49" s="83"/>
      <c r="AG49" s="83"/>
      <c r="AH49" s="83"/>
      <c r="AI49" s="83"/>
      <c r="AJ49" s="83"/>
    </row>
    <row r="50" spans="1:36" ht="15" hidden="1" customHeight="1" x14ac:dyDescent="0.35">
      <c r="A50" s="344"/>
      <c r="B50" s="319"/>
      <c r="C50" s="333"/>
      <c r="D50" s="333"/>
      <c r="E50" s="87" t="s">
        <v>226</v>
      </c>
      <c r="F50" s="88">
        <v>0</v>
      </c>
      <c r="G50" s="88">
        <v>0</v>
      </c>
      <c r="H50" s="89">
        <f t="shared" si="77"/>
        <v>0</v>
      </c>
      <c r="I50" s="90">
        <f t="shared" si="78"/>
        <v>0</v>
      </c>
      <c r="J50" s="88">
        <v>0</v>
      </c>
      <c r="K50" s="88">
        <v>0</v>
      </c>
      <c r="L50" s="89">
        <f t="shared" si="79"/>
        <v>0</v>
      </c>
      <c r="M50" s="90">
        <f t="shared" si="80"/>
        <v>0</v>
      </c>
      <c r="N50" s="319"/>
      <c r="O50" s="88">
        <v>0</v>
      </c>
      <c r="P50" s="88">
        <v>0</v>
      </c>
      <c r="Q50" s="89">
        <f t="shared" si="81"/>
        <v>0</v>
      </c>
      <c r="R50" s="90">
        <f t="shared" si="82"/>
        <v>0</v>
      </c>
      <c r="S50" s="319"/>
      <c r="T50" s="333"/>
      <c r="U50" s="88">
        <v>0</v>
      </c>
      <c r="V50" s="88">
        <v>0</v>
      </c>
      <c r="W50" s="96">
        <f t="shared" si="6"/>
        <v>0</v>
      </c>
      <c r="X50" s="319"/>
      <c r="Y50" s="83"/>
      <c r="Z50" s="83"/>
      <c r="AA50" s="83"/>
      <c r="AB50" s="83"/>
      <c r="AC50" s="83"/>
      <c r="AD50" s="83"/>
      <c r="AE50" s="83"/>
      <c r="AF50" s="83"/>
      <c r="AG50" s="83"/>
      <c r="AH50" s="83"/>
      <c r="AI50" s="83"/>
      <c r="AJ50" s="83"/>
    </row>
    <row r="51" spans="1:36" ht="15" hidden="1" customHeight="1" x14ac:dyDescent="0.35">
      <c r="A51" s="344"/>
      <c r="B51" s="319"/>
      <c r="C51" s="333"/>
      <c r="D51" s="333"/>
      <c r="E51" s="87" t="s">
        <v>227</v>
      </c>
      <c r="F51" s="88">
        <v>0</v>
      </c>
      <c r="G51" s="88">
        <v>0</v>
      </c>
      <c r="H51" s="89">
        <f t="shared" si="77"/>
        <v>0</v>
      </c>
      <c r="I51" s="90">
        <f t="shared" si="78"/>
        <v>0</v>
      </c>
      <c r="J51" s="88">
        <v>0</v>
      </c>
      <c r="K51" s="88">
        <v>0</v>
      </c>
      <c r="L51" s="89">
        <f t="shared" si="79"/>
        <v>0</v>
      </c>
      <c r="M51" s="90">
        <f t="shared" si="80"/>
        <v>0</v>
      </c>
      <c r="N51" s="319"/>
      <c r="O51" s="88">
        <v>0</v>
      </c>
      <c r="P51" s="88">
        <v>0</v>
      </c>
      <c r="Q51" s="89">
        <f t="shared" si="81"/>
        <v>0</v>
      </c>
      <c r="R51" s="90">
        <f t="shared" si="82"/>
        <v>0</v>
      </c>
      <c r="S51" s="319"/>
      <c r="T51" s="333"/>
      <c r="U51" s="88">
        <v>0</v>
      </c>
      <c r="V51" s="88">
        <v>0</v>
      </c>
      <c r="W51" s="96">
        <f t="shared" si="6"/>
        <v>0</v>
      </c>
      <c r="X51" s="319"/>
      <c r="Y51" s="83"/>
      <c r="Z51" s="83"/>
      <c r="AA51" s="83"/>
      <c r="AB51" s="83"/>
      <c r="AC51" s="83"/>
      <c r="AD51" s="83"/>
      <c r="AE51" s="83"/>
      <c r="AF51" s="83"/>
      <c r="AG51" s="83"/>
      <c r="AH51" s="83"/>
      <c r="AI51" s="83"/>
      <c r="AJ51" s="83"/>
    </row>
    <row r="52" spans="1:36" ht="15" hidden="1" customHeight="1" x14ac:dyDescent="0.35">
      <c r="A52" s="344"/>
      <c r="B52" s="319"/>
      <c r="C52" s="333"/>
      <c r="D52" s="333"/>
      <c r="E52" s="87" t="s">
        <v>229</v>
      </c>
      <c r="F52" s="88">
        <v>0</v>
      </c>
      <c r="G52" s="88">
        <v>0</v>
      </c>
      <c r="H52" s="89">
        <f t="shared" si="77"/>
        <v>0</v>
      </c>
      <c r="I52" s="90">
        <f t="shared" si="78"/>
        <v>0</v>
      </c>
      <c r="J52" s="88">
        <v>0</v>
      </c>
      <c r="K52" s="88">
        <v>0</v>
      </c>
      <c r="L52" s="89">
        <f t="shared" si="79"/>
        <v>0</v>
      </c>
      <c r="M52" s="90">
        <f t="shared" si="80"/>
        <v>0</v>
      </c>
      <c r="N52" s="319"/>
      <c r="O52" s="88">
        <v>0</v>
      </c>
      <c r="P52" s="88">
        <v>0</v>
      </c>
      <c r="Q52" s="89">
        <f t="shared" si="81"/>
        <v>0</v>
      </c>
      <c r="R52" s="90">
        <f t="shared" si="82"/>
        <v>0</v>
      </c>
      <c r="S52" s="319"/>
      <c r="T52" s="333"/>
      <c r="U52" s="88">
        <v>0</v>
      </c>
      <c r="V52" s="88">
        <v>0</v>
      </c>
      <c r="W52" s="96">
        <f t="shared" si="6"/>
        <v>0</v>
      </c>
      <c r="X52" s="319"/>
      <c r="Y52" s="83"/>
      <c r="Z52" s="83"/>
      <c r="AA52" s="83"/>
      <c r="AB52" s="83"/>
      <c r="AC52" s="83"/>
      <c r="AD52" s="83"/>
      <c r="AE52" s="83"/>
      <c r="AF52" s="83"/>
      <c r="AG52" s="83"/>
      <c r="AH52" s="83"/>
      <c r="AI52" s="83"/>
      <c r="AJ52" s="83"/>
    </row>
    <row r="53" spans="1:36" ht="15.75" hidden="1" customHeight="1" x14ac:dyDescent="0.35">
      <c r="A53" s="345"/>
      <c r="B53" s="315"/>
      <c r="C53" s="334"/>
      <c r="D53" s="334"/>
      <c r="E53" s="87" t="s">
        <v>232</v>
      </c>
      <c r="F53" s="88">
        <v>0</v>
      </c>
      <c r="G53" s="88">
        <v>0</v>
      </c>
      <c r="H53" s="89">
        <f t="shared" si="77"/>
        <v>0</v>
      </c>
      <c r="I53" s="90">
        <f t="shared" si="78"/>
        <v>0</v>
      </c>
      <c r="J53" s="88">
        <v>0</v>
      </c>
      <c r="K53" s="88">
        <v>0</v>
      </c>
      <c r="L53" s="89">
        <f t="shared" si="79"/>
        <v>0</v>
      </c>
      <c r="M53" s="90">
        <f t="shared" si="80"/>
        <v>0</v>
      </c>
      <c r="N53" s="315"/>
      <c r="O53" s="88">
        <v>0</v>
      </c>
      <c r="P53" s="88">
        <v>0</v>
      </c>
      <c r="Q53" s="89">
        <f t="shared" si="81"/>
        <v>0</v>
      </c>
      <c r="R53" s="90">
        <f t="shared" si="82"/>
        <v>0</v>
      </c>
      <c r="S53" s="315"/>
      <c r="T53" s="334"/>
      <c r="U53" s="88">
        <v>0</v>
      </c>
      <c r="V53" s="88">
        <v>0</v>
      </c>
      <c r="W53" s="96">
        <f t="shared" si="6"/>
        <v>0</v>
      </c>
      <c r="X53" s="315"/>
      <c r="Y53" s="83"/>
      <c r="Z53" s="83"/>
      <c r="AA53" s="83"/>
      <c r="AB53" s="83"/>
      <c r="AC53" s="83"/>
      <c r="AD53" s="83"/>
      <c r="AE53" s="83"/>
      <c r="AF53" s="83"/>
      <c r="AG53" s="83"/>
      <c r="AH53" s="83"/>
      <c r="AI53" s="83"/>
      <c r="AJ53" s="83"/>
    </row>
    <row r="54" spans="1:36" ht="15.75" hidden="1" customHeight="1" x14ac:dyDescent="0.35">
      <c r="A54" s="346" t="s">
        <v>231</v>
      </c>
      <c r="B54" s="347"/>
      <c r="C54" s="348"/>
      <c r="D54" s="98"/>
      <c r="E54" s="99"/>
      <c r="F54" s="100">
        <f t="shared" ref="F54:H54" si="83">SUM(F49:F53)</f>
        <v>0</v>
      </c>
      <c r="G54" s="100">
        <f t="shared" si="83"/>
        <v>0</v>
      </c>
      <c r="H54" s="100">
        <f t="shared" si="83"/>
        <v>0</v>
      </c>
      <c r="I54" s="101">
        <v>1</v>
      </c>
      <c r="J54" s="100">
        <f t="shared" ref="J54:L54" si="84">SUM(J49:J53)</f>
        <v>0</v>
      </c>
      <c r="K54" s="100">
        <f t="shared" si="84"/>
        <v>0</v>
      </c>
      <c r="L54" s="100">
        <f t="shared" si="84"/>
        <v>0</v>
      </c>
      <c r="M54" s="101">
        <v>1</v>
      </c>
      <c r="N54" s="100">
        <f>N49</f>
        <v>0</v>
      </c>
      <c r="O54" s="100">
        <f t="shared" ref="O54:Q54" si="85">SUM(O49:O53)</f>
        <v>0</v>
      </c>
      <c r="P54" s="100">
        <f t="shared" si="85"/>
        <v>0</v>
      </c>
      <c r="Q54" s="100">
        <f t="shared" si="85"/>
        <v>0</v>
      </c>
      <c r="R54" s="101">
        <v>1</v>
      </c>
      <c r="S54" s="100">
        <f t="shared" ref="S54:T54" si="86">S49</f>
        <v>0</v>
      </c>
      <c r="T54" s="108">
        <f t="shared" si="86"/>
        <v>0</v>
      </c>
      <c r="U54" s="109">
        <f t="shared" ref="U54:V54" si="87">SUM(U49:U53)</f>
        <v>0</v>
      </c>
      <c r="V54" s="110">
        <f t="shared" si="87"/>
        <v>0</v>
      </c>
      <c r="W54" s="106">
        <f t="shared" si="6"/>
        <v>0</v>
      </c>
      <c r="X54" s="111">
        <f>IFERROR(((1-(1-T54)*W54)*1),0)</f>
        <v>1</v>
      </c>
      <c r="Y54" s="83"/>
      <c r="Z54" s="83"/>
      <c r="AA54" s="83"/>
      <c r="AB54" s="83"/>
      <c r="AC54" s="83"/>
      <c r="AD54" s="83"/>
      <c r="AE54" s="83"/>
      <c r="AF54" s="83"/>
      <c r="AG54" s="83"/>
      <c r="AH54" s="83"/>
      <c r="AI54" s="83"/>
      <c r="AJ54" s="83"/>
    </row>
    <row r="55" spans="1:36" ht="15" hidden="1" customHeight="1" x14ac:dyDescent="0.35">
      <c r="A55" s="343">
        <f>A49+1</f>
        <v>9</v>
      </c>
      <c r="B55" s="341"/>
      <c r="C55" s="342"/>
      <c r="D55" s="342"/>
      <c r="E55" s="87" t="s">
        <v>225</v>
      </c>
      <c r="F55" s="88">
        <v>0</v>
      </c>
      <c r="G55" s="88">
        <v>0</v>
      </c>
      <c r="H55" s="89">
        <f t="shared" ref="H55:H59" si="88">F55+G55</f>
        <v>0</v>
      </c>
      <c r="I55" s="90">
        <f t="shared" ref="I55:I59" si="89">IFERROR((H55/$H$60),0)</f>
        <v>0</v>
      </c>
      <c r="J55" s="88">
        <v>0</v>
      </c>
      <c r="K55" s="88">
        <v>0</v>
      </c>
      <c r="L55" s="89">
        <f t="shared" ref="L55:L59" si="90">J55+K55</f>
        <v>0</v>
      </c>
      <c r="M55" s="90">
        <f t="shared" ref="M55:M59" si="91">IFERROR((L55/$L$60),0)</f>
        <v>0</v>
      </c>
      <c r="N55" s="327">
        <v>0</v>
      </c>
      <c r="O55" s="88">
        <v>0</v>
      </c>
      <c r="P55" s="88">
        <v>0</v>
      </c>
      <c r="Q55" s="89">
        <f t="shared" ref="Q55:Q59" si="92">O55+P55</f>
        <v>0</v>
      </c>
      <c r="R55" s="90">
        <f t="shared" ref="R55:R59" si="93">IFERROR((Q55/$Q$60),0)</f>
        <v>0</v>
      </c>
      <c r="S55" s="331">
        <f>N60-Q60</f>
        <v>0</v>
      </c>
      <c r="T55" s="332">
        <f>IFERROR((S55/N60),0)</f>
        <v>0</v>
      </c>
      <c r="U55" s="88">
        <v>0</v>
      </c>
      <c r="V55" s="88">
        <v>0</v>
      </c>
      <c r="W55" s="96">
        <f t="shared" si="6"/>
        <v>0</v>
      </c>
      <c r="X55" s="329"/>
      <c r="Y55" s="83"/>
      <c r="Z55" s="83"/>
      <c r="AA55" s="83"/>
      <c r="AB55" s="83"/>
      <c r="AC55" s="83"/>
      <c r="AD55" s="83"/>
      <c r="AE55" s="83"/>
      <c r="AF55" s="83"/>
      <c r="AG55" s="83"/>
      <c r="AH55" s="83"/>
      <c r="AI55" s="83"/>
      <c r="AJ55" s="83"/>
    </row>
    <row r="56" spans="1:36" ht="15" hidden="1" customHeight="1" x14ac:dyDescent="0.35">
      <c r="A56" s="344"/>
      <c r="B56" s="319"/>
      <c r="C56" s="333"/>
      <c r="D56" s="333"/>
      <c r="E56" s="87" t="s">
        <v>226</v>
      </c>
      <c r="F56" s="88">
        <v>0</v>
      </c>
      <c r="G56" s="88">
        <v>0</v>
      </c>
      <c r="H56" s="89">
        <f t="shared" si="88"/>
        <v>0</v>
      </c>
      <c r="I56" s="90">
        <f t="shared" si="89"/>
        <v>0</v>
      </c>
      <c r="J56" s="88">
        <v>0</v>
      </c>
      <c r="K56" s="88">
        <v>0</v>
      </c>
      <c r="L56" s="89">
        <f t="shared" si="90"/>
        <v>0</v>
      </c>
      <c r="M56" s="90">
        <f t="shared" si="91"/>
        <v>0</v>
      </c>
      <c r="N56" s="319"/>
      <c r="O56" s="88">
        <v>0</v>
      </c>
      <c r="P56" s="88">
        <v>0</v>
      </c>
      <c r="Q56" s="89">
        <f t="shared" si="92"/>
        <v>0</v>
      </c>
      <c r="R56" s="90">
        <f t="shared" si="93"/>
        <v>0</v>
      </c>
      <c r="S56" s="319"/>
      <c r="T56" s="333"/>
      <c r="U56" s="88">
        <v>0</v>
      </c>
      <c r="V56" s="88">
        <v>0</v>
      </c>
      <c r="W56" s="96">
        <f t="shared" si="6"/>
        <v>0</v>
      </c>
      <c r="X56" s="319"/>
      <c r="Y56" s="83"/>
      <c r="Z56" s="83"/>
      <c r="AA56" s="83"/>
      <c r="AB56" s="83"/>
      <c r="AC56" s="83"/>
      <c r="AD56" s="83"/>
      <c r="AE56" s="83"/>
      <c r="AF56" s="83"/>
      <c r="AG56" s="83"/>
      <c r="AH56" s="83"/>
      <c r="AI56" s="83"/>
      <c r="AJ56" s="83"/>
    </row>
    <row r="57" spans="1:36" ht="15" hidden="1" customHeight="1" x14ac:dyDescent="0.35">
      <c r="A57" s="344"/>
      <c r="B57" s="319"/>
      <c r="C57" s="333"/>
      <c r="D57" s="333"/>
      <c r="E57" s="87" t="s">
        <v>227</v>
      </c>
      <c r="F57" s="88">
        <v>0</v>
      </c>
      <c r="G57" s="88">
        <v>0</v>
      </c>
      <c r="H57" s="89">
        <f t="shared" si="88"/>
        <v>0</v>
      </c>
      <c r="I57" s="90">
        <f t="shared" si="89"/>
        <v>0</v>
      </c>
      <c r="J57" s="88">
        <v>0</v>
      </c>
      <c r="K57" s="88">
        <v>0</v>
      </c>
      <c r="L57" s="89">
        <f t="shared" si="90"/>
        <v>0</v>
      </c>
      <c r="M57" s="90">
        <f t="shared" si="91"/>
        <v>0</v>
      </c>
      <c r="N57" s="319"/>
      <c r="O57" s="88">
        <v>0</v>
      </c>
      <c r="P57" s="88">
        <v>0</v>
      </c>
      <c r="Q57" s="89">
        <f t="shared" si="92"/>
        <v>0</v>
      </c>
      <c r="R57" s="90">
        <f t="shared" si="93"/>
        <v>0</v>
      </c>
      <c r="S57" s="319"/>
      <c r="T57" s="333"/>
      <c r="U57" s="88">
        <v>0</v>
      </c>
      <c r="V57" s="88">
        <v>0</v>
      </c>
      <c r="W57" s="96">
        <f t="shared" si="6"/>
        <v>0</v>
      </c>
      <c r="X57" s="319"/>
      <c r="Y57" s="83"/>
      <c r="Z57" s="83"/>
      <c r="AA57" s="83"/>
      <c r="AB57" s="83"/>
      <c r="AC57" s="83"/>
      <c r="AD57" s="83"/>
      <c r="AE57" s="83"/>
      <c r="AF57" s="83"/>
      <c r="AG57" s="83"/>
      <c r="AH57" s="83"/>
      <c r="AI57" s="83"/>
      <c r="AJ57" s="83"/>
    </row>
    <row r="58" spans="1:36" ht="15" hidden="1" customHeight="1" x14ac:dyDescent="0.35">
      <c r="A58" s="344"/>
      <c r="B58" s="319"/>
      <c r="C58" s="333"/>
      <c r="D58" s="333"/>
      <c r="E58" s="87" t="s">
        <v>229</v>
      </c>
      <c r="F58" s="88">
        <v>0</v>
      </c>
      <c r="G58" s="88">
        <v>0</v>
      </c>
      <c r="H58" s="89">
        <f t="shared" si="88"/>
        <v>0</v>
      </c>
      <c r="I58" s="90">
        <f t="shared" si="89"/>
        <v>0</v>
      </c>
      <c r="J58" s="88">
        <v>0</v>
      </c>
      <c r="K58" s="88">
        <v>0</v>
      </c>
      <c r="L58" s="89">
        <f t="shared" si="90"/>
        <v>0</v>
      </c>
      <c r="M58" s="90">
        <f t="shared" si="91"/>
        <v>0</v>
      </c>
      <c r="N58" s="319"/>
      <c r="O58" s="88">
        <v>0</v>
      </c>
      <c r="P58" s="88">
        <v>0</v>
      </c>
      <c r="Q58" s="89">
        <f t="shared" si="92"/>
        <v>0</v>
      </c>
      <c r="R58" s="90">
        <f t="shared" si="93"/>
        <v>0</v>
      </c>
      <c r="S58" s="319"/>
      <c r="T58" s="333"/>
      <c r="U58" s="88">
        <v>0</v>
      </c>
      <c r="V58" s="88">
        <v>0</v>
      </c>
      <c r="W58" s="96">
        <f t="shared" si="6"/>
        <v>0</v>
      </c>
      <c r="X58" s="319"/>
      <c r="Y58" s="83"/>
      <c r="Z58" s="83"/>
      <c r="AA58" s="83"/>
      <c r="AB58" s="83"/>
      <c r="AC58" s="83"/>
      <c r="AD58" s="83"/>
      <c r="AE58" s="83"/>
      <c r="AF58" s="83"/>
      <c r="AG58" s="83"/>
      <c r="AH58" s="83"/>
      <c r="AI58" s="83"/>
      <c r="AJ58" s="83"/>
    </row>
    <row r="59" spans="1:36" ht="15.75" hidden="1" customHeight="1" x14ac:dyDescent="0.35">
      <c r="A59" s="345"/>
      <c r="B59" s="315"/>
      <c r="C59" s="334"/>
      <c r="D59" s="334"/>
      <c r="E59" s="87" t="s">
        <v>232</v>
      </c>
      <c r="F59" s="88">
        <v>0</v>
      </c>
      <c r="G59" s="88">
        <v>0</v>
      </c>
      <c r="H59" s="89">
        <f t="shared" si="88"/>
        <v>0</v>
      </c>
      <c r="I59" s="90">
        <f t="shared" si="89"/>
        <v>0</v>
      </c>
      <c r="J59" s="88">
        <v>0</v>
      </c>
      <c r="K59" s="88">
        <v>0</v>
      </c>
      <c r="L59" s="89">
        <f t="shared" si="90"/>
        <v>0</v>
      </c>
      <c r="M59" s="90">
        <f t="shared" si="91"/>
        <v>0</v>
      </c>
      <c r="N59" s="315"/>
      <c r="O59" s="88">
        <v>0</v>
      </c>
      <c r="P59" s="88">
        <v>0</v>
      </c>
      <c r="Q59" s="89">
        <f t="shared" si="92"/>
        <v>0</v>
      </c>
      <c r="R59" s="90">
        <f t="shared" si="93"/>
        <v>0</v>
      </c>
      <c r="S59" s="315"/>
      <c r="T59" s="334"/>
      <c r="U59" s="88">
        <v>0</v>
      </c>
      <c r="V59" s="88">
        <v>0</v>
      </c>
      <c r="W59" s="96">
        <f t="shared" si="6"/>
        <v>0</v>
      </c>
      <c r="X59" s="315"/>
      <c r="Y59" s="83"/>
      <c r="Z59" s="83"/>
      <c r="AA59" s="83"/>
      <c r="AB59" s="83"/>
      <c r="AC59" s="83"/>
      <c r="AD59" s="83"/>
      <c r="AE59" s="83"/>
      <c r="AF59" s="83"/>
      <c r="AG59" s="83"/>
      <c r="AH59" s="83"/>
      <c r="AI59" s="83"/>
      <c r="AJ59" s="83"/>
    </row>
    <row r="60" spans="1:36" ht="15.75" hidden="1" customHeight="1" x14ac:dyDescent="0.35">
      <c r="A60" s="346" t="s">
        <v>231</v>
      </c>
      <c r="B60" s="347"/>
      <c r="C60" s="348"/>
      <c r="D60" s="98"/>
      <c r="E60" s="99"/>
      <c r="F60" s="100">
        <f t="shared" ref="F60:H60" si="94">SUM(F55:F59)</f>
        <v>0</v>
      </c>
      <c r="G60" s="100">
        <f t="shared" si="94"/>
        <v>0</v>
      </c>
      <c r="H60" s="100">
        <f t="shared" si="94"/>
        <v>0</v>
      </c>
      <c r="I60" s="101">
        <v>1</v>
      </c>
      <c r="J60" s="100">
        <f t="shared" ref="J60:L60" si="95">SUM(J55:J59)</f>
        <v>0</v>
      </c>
      <c r="K60" s="100">
        <f t="shared" si="95"/>
        <v>0</v>
      </c>
      <c r="L60" s="100">
        <f t="shared" si="95"/>
        <v>0</v>
      </c>
      <c r="M60" s="101">
        <v>1</v>
      </c>
      <c r="N60" s="100">
        <f>N55</f>
        <v>0</v>
      </c>
      <c r="O60" s="100">
        <f t="shared" ref="O60:Q60" si="96">SUM(O55:O59)</f>
        <v>0</v>
      </c>
      <c r="P60" s="100">
        <f t="shared" si="96"/>
        <v>0</v>
      </c>
      <c r="Q60" s="100">
        <f t="shared" si="96"/>
        <v>0</v>
      </c>
      <c r="R60" s="101">
        <v>1</v>
      </c>
      <c r="S60" s="100">
        <f t="shared" ref="S60:T60" si="97">S55</f>
        <v>0</v>
      </c>
      <c r="T60" s="108">
        <f t="shared" si="97"/>
        <v>0</v>
      </c>
      <c r="U60" s="109">
        <f t="shared" ref="U60:V60" si="98">SUM(U55:U59)</f>
        <v>0</v>
      </c>
      <c r="V60" s="110">
        <f t="shared" si="98"/>
        <v>0</v>
      </c>
      <c r="W60" s="106">
        <f t="shared" si="6"/>
        <v>0</v>
      </c>
      <c r="X60" s="111">
        <f>IFERROR(((1-(1-T60)*W60)*1),0)</f>
        <v>1</v>
      </c>
      <c r="Y60" s="83"/>
      <c r="Z60" s="83"/>
      <c r="AA60" s="83"/>
      <c r="AB60" s="83"/>
      <c r="AC60" s="83"/>
      <c r="AD60" s="83"/>
      <c r="AE60" s="83"/>
      <c r="AF60" s="83"/>
      <c r="AG60" s="83"/>
      <c r="AH60" s="83"/>
      <c r="AI60" s="83"/>
      <c r="AJ60" s="83"/>
    </row>
    <row r="61" spans="1:36" ht="15" hidden="1" customHeight="1" x14ac:dyDescent="0.35">
      <c r="A61" s="343">
        <f>A55+1</f>
        <v>10</v>
      </c>
      <c r="B61" s="341"/>
      <c r="C61" s="342"/>
      <c r="D61" s="342"/>
      <c r="E61" s="87" t="s">
        <v>225</v>
      </c>
      <c r="F61" s="88">
        <v>0</v>
      </c>
      <c r="G61" s="88">
        <v>0</v>
      </c>
      <c r="H61" s="89">
        <f t="shared" ref="H61:H65" si="99">F61+G61</f>
        <v>0</v>
      </c>
      <c r="I61" s="90">
        <f t="shared" ref="I61:I65" si="100">IFERROR((H61/$H$66),0)</f>
        <v>0</v>
      </c>
      <c r="J61" s="88">
        <v>0</v>
      </c>
      <c r="K61" s="88">
        <v>0</v>
      </c>
      <c r="L61" s="89">
        <f t="shared" ref="L61:L65" si="101">J61+K61</f>
        <v>0</v>
      </c>
      <c r="M61" s="90">
        <f t="shared" ref="M61:M65" si="102">IFERROR((L61/$L$66),0)</f>
        <v>0</v>
      </c>
      <c r="N61" s="327">
        <v>0</v>
      </c>
      <c r="O61" s="88">
        <v>0</v>
      </c>
      <c r="P61" s="88">
        <v>0</v>
      </c>
      <c r="Q61" s="89">
        <f t="shared" ref="Q61:Q65" si="103">O61+P61</f>
        <v>0</v>
      </c>
      <c r="R61" s="90">
        <f t="shared" ref="R61:R65" si="104">IFERROR((Q61/$Q$66),0)</f>
        <v>0</v>
      </c>
      <c r="S61" s="331">
        <f>N66-Q66</f>
        <v>0</v>
      </c>
      <c r="T61" s="332">
        <f>IFERROR((S61/N66),0)</f>
        <v>0</v>
      </c>
      <c r="U61" s="88">
        <v>0</v>
      </c>
      <c r="V61" s="88">
        <v>0</v>
      </c>
      <c r="W61" s="96">
        <f t="shared" si="6"/>
        <v>0</v>
      </c>
      <c r="X61" s="329"/>
      <c r="Y61" s="83"/>
      <c r="Z61" s="83"/>
      <c r="AA61" s="83"/>
      <c r="AB61" s="83"/>
      <c r="AC61" s="83"/>
      <c r="AD61" s="83"/>
      <c r="AE61" s="83"/>
      <c r="AF61" s="83"/>
      <c r="AG61" s="83"/>
      <c r="AH61" s="83"/>
      <c r="AI61" s="83"/>
      <c r="AJ61" s="83"/>
    </row>
    <row r="62" spans="1:36" ht="15" hidden="1" customHeight="1" x14ac:dyDescent="0.35">
      <c r="A62" s="344"/>
      <c r="B62" s="319"/>
      <c r="C62" s="333"/>
      <c r="D62" s="333"/>
      <c r="E62" s="87" t="s">
        <v>226</v>
      </c>
      <c r="F62" s="88">
        <v>0</v>
      </c>
      <c r="G62" s="88">
        <v>0</v>
      </c>
      <c r="H62" s="89">
        <f t="shared" si="99"/>
        <v>0</v>
      </c>
      <c r="I62" s="90">
        <f t="shared" si="100"/>
        <v>0</v>
      </c>
      <c r="J62" s="88">
        <v>0</v>
      </c>
      <c r="K62" s="88">
        <v>0</v>
      </c>
      <c r="L62" s="89">
        <f t="shared" si="101"/>
        <v>0</v>
      </c>
      <c r="M62" s="90">
        <f t="shared" si="102"/>
        <v>0</v>
      </c>
      <c r="N62" s="319"/>
      <c r="O62" s="88">
        <v>0</v>
      </c>
      <c r="P62" s="88">
        <v>0</v>
      </c>
      <c r="Q62" s="89">
        <f t="shared" si="103"/>
        <v>0</v>
      </c>
      <c r="R62" s="90">
        <f t="shared" si="104"/>
        <v>0</v>
      </c>
      <c r="S62" s="319"/>
      <c r="T62" s="333"/>
      <c r="U62" s="88">
        <v>0</v>
      </c>
      <c r="V62" s="88">
        <v>0</v>
      </c>
      <c r="W62" s="96">
        <f t="shared" si="6"/>
        <v>0</v>
      </c>
      <c r="X62" s="319"/>
      <c r="Y62" s="83"/>
      <c r="Z62" s="83"/>
      <c r="AA62" s="83"/>
      <c r="AB62" s="83"/>
      <c r="AC62" s="83"/>
      <c r="AD62" s="83"/>
      <c r="AE62" s="83"/>
      <c r="AF62" s="83"/>
      <c r="AG62" s="83"/>
      <c r="AH62" s="83"/>
      <c r="AI62" s="83"/>
      <c r="AJ62" s="83"/>
    </row>
    <row r="63" spans="1:36" ht="15" hidden="1" customHeight="1" x14ac:dyDescent="0.35">
      <c r="A63" s="344"/>
      <c r="B63" s="319"/>
      <c r="C63" s="333"/>
      <c r="D63" s="333"/>
      <c r="E63" s="87" t="s">
        <v>227</v>
      </c>
      <c r="F63" s="88">
        <v>0</v>
      </c>
      <c r="G63" s="88">
        <v>0</v>
      </c>
      <c r="H63" s="89">
        <f t="shared" si="99"/>
        <v>0</v>
      </c>
      <c r="I63" s="90">
        <f t="shared" si="100"/>
        <v>0</v>
      </c>
      <c r="J63" s="88">
        <v>0</v>
      </c>
      <c r="K63" s="88">
        <v>0</v>
      </c>
      <c r="L63" s="89">
        <f t="shared" si="101"/>
        <v>0</v>
      </c>
      <c r="M63" s="90">
        <f t="shared" si="102"/>
        <v>0</v>
      </c>
      <c r="N63" s="319"/>
      <c r="O63" s="88">
        <v>0</v>
      </c>
      <c r="P63" s="88">
        <v>0</v>
      </c>
      <c r="Q63" s="89">
        <f t="shared" si="103"/>
        <v>0</v>
      </c>
      <c r="R63" s="90">
        <f t="shared" si="104"/>
        <v>0</v>
      </c>
      <c r="S63" s="319"/>
      <c r="T63" s="333"/>
      <c r="U63" s="88">
        <v>0</v>
      </c>
      <c r="V63" s="88">
        <v>0</v>
      </c>
      <c r="W63" s="96">
        <f t="shared" si="6"/>
        <v>0</v>
      </c>
      <c r="X63" s="319"/>
      <c r="Y63" s="83"/>
      <c r="Z63" s="83"/>
      <c r="AA63" s="83"/>
      <c r="AB63" s="83"/>
      <c r="AC63" s="83"/>
      <c r="AD63" s="83"/>
      <c r="AE63" s="83"/>
      <c r="AF63" s="83"/>
      <c r="AG63" s="83"/>
      <c r="AH63" s="83"/>
      <c r="AI63" s="83"/>
      <c r="AJ63" s="83"/>
    </row>
    <row r="64" spans="1:36" ht="15" hidden="1" customHeight="1" x14ac:dyDescent="0.35">
      <c r="A64" s="344"/>
      <c r="B64" s="319"/>
      <c r="C64" s="333"/>
      <c r="D64" s="333"/>
      <c r="E64" s="87" t="s">
        <v>229</v>
      </c>
      <c r="F64" s="88">
        <v>0</v>
      </c>
      <c r="G64" s="88">
        <v>0</v>
      </c>
      <c r="H64" s="89">
        <f t="shared" si="99"/>
        <v>0</v>
      </c>
      <c r="I64" s="90">
        <f t="shared" si="100"/>
        <v>0</v>
      </c>
      <c r="J64" s="88">
        <v>0</v>
      </c>
      <c r="K64" s="88">
        <v>0</v>
      </c>
      <c r="L64" s="89">
        <f t="shared" si="101"/>
        <v>0</v>
      </c>
      <c r="M64" s="90">
        <f t="shared" si="102"/>
        <v>0</v>
      </c>
      <c r="N64" s="319"/>
      <c r="O64" s="88">
        <v>0</v>
      </c>
      <c r="P64" s="88">
        <v>0</v>
      </c>
      <c r="Q64" s="89">
        <f t="shared" si="103"/>
        <v>0</v>
      </c>
      <c r="R64" s="90">
        <f t="shared" si="104"/>
        <v>0</v>
      </c>
      <c r="S64" s="319"/>
      <c r="T64" s="333"/>
      <c r="U64" s="88">
        <v>0</v>
      </c>
      <c r="V64" s="88">
        <v>0</v>
      </c>
      <c r="W64" s="96">
        <f t="shared" si="6"/>
        <v>0</v>
      </c>
      <c r="X64" s="319"/>
      <c r="Y64" s="83"/>
      <c r="Z64" s="83"/>
      <c r="AA64" s="83"/>
      <c r="AB64" s="83"/>
      <c r="AC64" s="83"/>
      <c r="AD64" s="83"/>
      <c r="AE64" s="83"/>
      <c r="AF64" s="83"/>
      <c r="AG64" s="83"/>
      <c r="AH64" s="83"/>
      <c r="AI64" s="83"/>
      <c r="AJ64" s="83"/>
    </row>
    <row r="65" spans="1:36" ht="15.75" hidden="1" customHeight="1" x14ac:dyDescent="0.35">
      <c r="A65" s="345"/>
      <c r="B65" s="315"/>
      <c r="C65" s="334"/>
      <c r="D65" s="334"/>
      <c r="E65" s="87" t="s">
        <v>232</v>
      </c>
      <c r="F65" s="88">
        <v>0</v>
      </c>
      <c r="G65" s="88">
        <v>0</v>
      </c>
      <c r="H65" s="89">
        <f t="shared" si="99"/>
        <v>0</v>
      </c>
      <c r="I65" s="90">
        <f t="shared" si="100"/>
        <v>0</v>
      </c>
      <c r="J65" s="88">
        <v>0</v>
      </c>
      <c r="K65" s="88">
        <v>0</v>
      </c>
      <c r="L65" s="89">
        <f t="shared" si="101"/>
        <v>0</v>
      </c>
      <c r="M65" s="90">
        <f t="shared" si="102"/>
        <v>0</v>
      </c>
      <c r="N65" s="315"/>
      <c r="O65" s="88">
        <v>0</v>
      </c>
      <c r="P65" s="88">
        <v>0</v>
      </c>
      <c r="Q65" s="89">
        <f t="shared" si="103"/>
        <v>0</v>
      </c>
      <c r="R65" s="90">
        <f t="shared" si="104"/>
        <v>0</v>
      </c>
      <c r="S65" s="315"/>
      <c r="T65" s="334"/>
      <c r="U65" s="88">
        <v>0</v>
      </c>
      <c r="V65" s="88">
        <v>0</v>
      </c>
      <c r="W65" s="96">
        <f t="shared" si="6"/>
        <v>0</v>
      </c>
      <c r="X65" s="315"/>
      <c r="Y65" s="83"/>
      <c r="Z65" s="83"/>
      <c r="AA65" s="83"/>
      <c r="AB65" s="83"/>
      <c r="AC65" s="83"/>
      <c r="AD65" s="83"/>
      <c r="AE65" s="83"/>
      <c r="AF65" s="83"/>
      <c r="AG65" s="83"/>
      <c r="AH65" s="83"/>
      <c r="AI65" s="83"/>
      <c r="AJ65" s="83"/>
    </row>
    <row r="66" spans="1:36" ht="15.75" hidden="1" customHeight="1" x14ac:dyDescent="0.35">
      <c r="A66" s="346" t="s">
        <v>231</v>
      </c>
      <c r="B66" s="347"/>
      <c r="C66" s="348"/>
      <c r="D66" s="98"/>
      <c r="E66" s="99"/>
      <c r="F66" s="100">
        <f t="shared" ref="F66:H66" si="105">SUM(F61:F65)</f>
        <v>0</v>
      </c>
      <c r="G66" s="100">
        <f t="shared" si="105"/>
        <v>0</v>
      </c>
      <c r="H66" s="100">
        <f t="shared" si="105"/>
        <v>0</v>
      </c>
      <c r="I66" s="101">
        <v>1</v>
      </c>
      <c r="J66" s="100">
        <f t="shared" ref="J66:L66" si="106">SUM(J61:J65)</f>
        <v>0</v>
      </c>
      <c r="K66" s="100">
        <f t="shared" si="106"/>
        <v>0</v>
      </c>
      <c r="L66" s="100">
        <f t="shared" si="106"/>
        <v>0</v>
      </c>
      <c r="M66" s="101">
        <v>1</v>
      </c>
      <c r="N66" s="100">
        <f>N61</f>
        <v>0</v>
      </c>
      <c r="O66" s="100">
        <f t="shared" ref="O66:Q66" si="107">SUM(O61:O65)</f>
        <v>0</v>
      </c>
      <c r="P66" s="100">
        <f t="shared" si="107"/>
        <v>0</v>
      </c>
      <c r="Q66" s="100">
        <f t="shared" si="107"/>
        <v>0</v>
      </c>
      <c r="R66" s="101">
        <v>1</v>
      </c>
      <c r="S66" s="100">
        <f t="shared" ref="S66:T66" si="108">S61</f>
        <v>0</v>
      </c>
      <c r="T66" s="108">
        <f t="shared" si="108"/>
        <v>0</v>
      </c>
      <c r="U66" s="109">
        <f t="shared" ref="U66:V66" si="109">SUM(U61:U65)</f>
        <v>0</v>
      </c>
      <c r="V66" s="110">
        <f t="shared" si="109"/>
        <v>0</v>
      </c>
      <c r="W66" s="106">
        <f t="shared" si="6"/>
        <v>0</v>
      </c>
      <c r="X66" s="111">
        <f>IFERROR(((1-(1-T66)*W66)*1),0)</f>
        <v>1</v>
      </c>
      <c r="Y66" s="83"/>
      <c r="Z66" s="83"/>
      <c r="AA66" s="83"/>
      <c r="AB66" s="83"/>
      <c r="AC66" s="83"/>
      <c r="AD66" s="83"/>
      <c r="AE66" s="83"/>
      <c r="AF66" s="83"/>
      <c r="AG66" s="83"/>
      <c r="AH66" s="83"/>
      <c r="AI66" s="83"/>
      <c r="AJ66" s="83"/>
    </row>
    <row r="67" spans="1:36" ht="15" hidden="1" customHeight="1" x14ac:dyDescent="0.35">
      <c r="A67" s="343">
        <f>A61+1</f>
        <v>11</v>
      </c>
      <c r="B67" s="341"/>
      <c r="C67" s="342"/>
      <c r="D67" s="342"/>
      <c r="E67" s="87" t="s">
        <v>225</v>
      </c>
      <c r="F67" s="88">
        <v>0</v>
      </c>
      <c r="G67" s="88">
        <v>0</v>
      </c>
      <c r="H67" s="89">
        <f t="shared" ref="H67:H71" si="110">F67+G67</f>
        <v>0</v>
      </c>
      <c r="I67" s="90">
        <f t="shared" ref="I67:I71" si="111">IFERROR((H67/$H$72),0)</f>
        <v>0</v>
      </c>
      <c r="J67" s="88">
        <v>0</v>
      </c>
      <c r="K67" s="88">
        <v>0</v>
      </c>
      <c r="L67" s="89">
        <f t="shared" ref="L67:L71" si="112">J67+K67</f>
        <v>0</v>
      </c>
      <c r="M67" s="90">
        <f t="shared" ref="M67:M71" si="113">IFERROR((L67/$L$72),0)</f>
        <v>0</v>
      </c>
      <c r="N67" s="327">
        <v>0</v>
      </c>
      <c r="O67" s="88">
        <v>0</v>
      </c>
      <c r="P67" s="88">
        <v>0</v>
      </c>
      <c r="Q67" s="89">
        <f t="shared" ref="Q67:Q71" si="114">O67+P67</f>
        <v>0</v>
      </c>
      <c r="R67" s="90">
        <f t="shared" ref="R67:R71" si="115">IFERROR((Q67/$Q$72),0)</f>
        <v>0</v>
      </c>
      <c r="S67" s="331">
        <f>N72-Q72</f>
        <v>0</v>
      </c>
      <c r="T67" s="332">
        <f>IFERROR((S67/N72),0)</f>
        <v>0</v>
      </c>
      <c r="U67" s="88">
        <v>0</v>
      </c>
      <c r="V67" s="88">
        <v>0</v>
      </c>
      <c r="W67" s="96">
        <f t="shared" si="6"/>
        <v>0</v>
      </c>
      <c r="X67" s="329"/>
      <c r="Y67" s="83"/>
      <c r="Z67" s="83"/>
      <c r="AA67" s="83"/>
      <c r="AB67" s="83"/>
      <c r="AC67" s="83"/>
      <c r="AD67" s="83"/>
      <c r="AE67" s="83"/>
      <c r="AF67" s="83"/>
      <c r="AG67" s="83"/>
      <c r="AH67" s="83"/>
      <c r="AI67" s="83"/>
      <c r="AJ67" s="83"/>
    </row>
    <row r="68" spans="1:36" ht="15" hidden="1" customHeight="1" x14ac:dyDescent="0.35">
      <c r="A68" s="344"/>
      <c r="B68" s="319"/>
      <c r="C68" s="333"/>
      <c r="D68" s="333"/>
      <c r="E68" s="87" t="s">
        <v>226</v>
      </c>
      <c r="F68" s="88">
        <v>0</v>
      </c>
      <c r="G68" s="88">
        <v>0</v>
      </c>
      <c r="H68" s="89">
        <f t="shared" si="110"/>
        <v>0</v>
      </c>
      <c r="I68" s="90">
        <f t="shared" si="111"/>
        <v>0</v>
      </c>
      <c r="J68" s="88">
        <v>0</v>
      </c>
      <c r="K68" s="88">
        <v>0</v>
      </c>
      <c r="L68" s="89">
        <f t="shared" si="112"/>
        <v>0</v>
      </c>
      <c r="M68" s="90">
        <f t="shared" si="113"/>
        <v>0</v>
      </c>
      <c r="N68" s="319"/>
      <c r="O68" s="88">
        <v>0</v>
      </c>
      <c r="P68" s="88">
        <v>0</v>
      </c>
      <c r="Q68" s="89">
        <f t="shared" si="114"/>
        <v>0</v>
      </c>
      <c r="R68" s="90">
        <f t="shared" si="115"/>
        <v>0</v>
      </c>
      <c r="S68" s="319"/>
      <c r="T68" s="333"/>
      <c r="U68" s="88">
        <v>0</v>
      </c>
      <c r="V68" s="88">
        <v>0</v>
      </c>
      <c r="W68" s="96">
        <f t="shared" si="6"/>
        <v>0</v>
      </c>
      <c r="X68" s="319"/>
      <c r="Y68" s="83"/>
      <c r="Z68" s="83"/>
      <c r="AA68" s="83"/>
      <c r="AB68" s="83"/>
      <c r="AC68" s="83"/>
      <c r="AD68" s="83"/>
      <c r="AE68" s="83"/>
      <c r="AF68" s="83"/>
      <c r="AG68" s="83"/>
      <c r="AH68" s="83"/>
      <c r="AI68" s="83"/>
      <c r="AJ68" s="83"/>
    </row>
    <row r="69" spans="1:36" ht="15" hidden="1" customHeight="1" x14ac:dyDescent="0.35">
      <c r="A69" s="344"/>
      <c r="B69" s="319"/>
      <c r="C69" s="333"/>
      <c r="D69" s="333"/>
      <c r="E69" s="87" t="s">
        <v>227</v>
      </c>
      <c r="F69" s="88">
        <v>0</v>
      </c>
      <c r="G69" s="88">
        <v>0</v>
      </c>
      <c r="H69" s="89">
        <f t="shared" si="110"/>
        <v>0</v>
      </c>
      <c r="I69" s="90">
        <f t="shared" si="111"/>
        <v>0</v>
      </c>
      <c r="J69" s="88">
        <v>0</v>
      </c>
      <c r="K69" s="88">
        <v>0</v>
      </c>
      <c r="L69" s="89">
        <f t="shared" si="112"/>
        <v>0</v>
      </c>
      <c r="M69" s="90">
        <f t="shared" si="113"/>
        <v>0</v>
      </c>
      <c r="N69" s="319"/>
      <c r="O69" s="88">
        <v>0</v>
      </c>
      <c r="P69" s="88">
        <v>0</v>
      </c>
      <c r="Q69" s="89">
        <f t="shared" si="114"/>
        <v>0</v>
      </c>
      <c r="R69" s="90">
        <f t="shared" si="115"/>
        <v>0</v>
      </c>
      <c r="S69" s="319"/>
      <c r="T69" s="333"/>
      <c r="U69" s="88">
        <v>0</v>
      </c>
      <c r="V69" s="88">
        <v>0</v>
      </c>
      <c r="W69" s="96">
        <f t="shared" si="6"/>
        <v>0</v>
      </c>
      <c r="X69" s="319"/>
      <c r="Y69" s="83"/>
      <c r="Z69" s="83"/>
      <c r="AA69" s="83"/>
      <c r="AB69" s="83"/>
      <c r="AC69" s="83"/>
      <c r="AD69" s="83"/>
      <c r="AE69" s="83"/>
      <c r="AF69" s="83"/>
      <c r="AG69" s="83"/>
      <c r="AH69" s="83"/>
      <c r="AI69" s="83"/>
      <c r="AJ69" s="83"/>
    </row>
    <row r="70" spans="1:36" ht="15" hidden="1" customHeight="1" x14ac:dyDescent="0.35">
      <c r="A70" s="344"/>
      <c r="B70" s="319"/>
      <c r="C70" s="333"/>
      <c r="D70" s="333"/>
      <c r="E70" s="87" t="s">
        <v>229</v>
      </c>
      <c r="F70" s="88">
        <v>0</v>
      </c>
      <c r="G70" s="88">
        <v>0</v>
      </c>
      <c r="H70" s="89">
        <f t="shared" si="110"/>
        <v>0</v>
      </c>
      <c r="I70" s="90">
        <f t="shared" si="111"/>
        <v>0</v>
      </c>
      <c r="J70" s="88">
        <v>0</v>
      </c>
      <c r="K70" s="88">
        <v>0</v>
      </c>
      <c r="L70" s="89">
        <f t="shared" si="112"/>
        <v>0</v>
      </c>
      <c r="M70" s="90">
        <f t="shared" si="113"/>
        <v>0</v>
      </c>
      <c r="N70" s="319"/>
      <c r="O70" s="88">
        <v>0</v>
      </c>
      <c r="P70" s="88">
        <v>0</v>
      </c>
      <c r="Q70" s="89">
        <f t="shared" si="114"/>
        <v>0</v>
      </c>
      <c r="R70" s="90">
        <f t="shared" si="115"/>
        <v>0</v>
      </c>
      <c r="S70" s="319"/>
      <c r="T70" s="333"/>
      <c r="U70" s="88">
        <v>0</v>
      </c>
      <c r="V70" s="88">
        <v>0</v>
      </c>
      <c r="W70" s="96">
        <f t="shared" si="6"/>
        <v>0</v>
      </c>
      <c r="X70" s="319"/>
      <c r="Y70" s="83"/>
      <c r="Z70" s="83"/>
      <c r="AA70" s="83"/>
      <c r="AB70" s="83"/>
      <c r="AC70" s="83"/>
      <c r="AD70" s="83"/>
      <c r="AE70" s="83"/>
      <c r="AF70" s="83"/>
      <c r="AG70" s="83"/>
      <c r="AH70" s="83"/>
      <c r="AI70" s="83"/>
      <c r="AJ70" s="83"/>
    </row>
    <row r="71" spans="1:36" ht="15.75" hidden="1" customHeight="1" x14ac:dyDescent="0.35">
      <c r="A71" s="345"/>
      <c r="B71" s="315"/>
      <c r="C71" s="334"/>
      <c r="D71" s="334"/>
      <c r="E71" s="87" t="s">
        <v>232</v>
      </c>
      <c r="F71" s="88">
        <v>0</v>
      </c>
      <c r="G71" s="88">
        <v>0</v>
      </c>
      <c r="H71" s="89">
        <f t="shared" si="110"/>
        <v>0</v>
      </c>
      <c r="I71" s="90">
        <f t="shared" si="111"/>
        <v>0</v>
      </c>
      <c r="J71" s="88">
        <v>0</v>
      </c>
      <c r="K71" s="88">
        <v>0</v>
      </c>
      <c r="L71" s="89">
        <f t="shared" si="112"/>
        <v>0</v>
      </c>
      <c r="M71" s="90">
        <f t="shared" si="113"/>
        <v>0</v>
      </c>
      <c r="N71" s="315"/>
      <c r="O71" s="88">
        <v>0</v>
      </c>
      <c r="P71" s="88">
        <v>0</v>
      </c>
      <c r="Q71" s="89">
        <f t="shared" si="114"/>
        <v>0</v>
      </c>
      <c r="R71" s="90">
        <f t="shared" si="115"/>
        <v>0</v>
      </c>
      <c r="S71" s="315"/>
      <c r="T71" s="334"/>
      <c r="U71" s="88">
        <v>0</v>
      </c>
      <c r="V71" s="88">
        <v>0</v>
      </c>
      <c r="W71" s="96">
        <f t="shared" si="6"/>
        <v>0</v>
      </c>
      <c r="X71" s="315"/>
      <c r="Y71" s="83"/>
      <c r="Z71" s="83"/>
      <c r="AA71" s="83"/>
      <c r="AB71" s="83"/>
      <c r="AC71" s="83"/>
      <c r="AD71" s="83"/>
      <c r="AE71" s="83"/>
      <c r="AF71" s="83"/>
      <c r="AG71" s="83"/>
      <c r="AH71" s="83"/>
      <c r="AI71" s="83"/>
      <c r="AJ71" s="83"/>
    </row>
    <row r="72" spans="1:36" ht="15.75" hidden="1" customHeight="1" x14ac:dyDescent="0.35">
      <c r="A72" s="346" t="s">
        <v>231</v>
      </c>
      <c r="B72" s="347"/>
      <c r="C72" s="348"/>
      <c r="D72" s="98"/>
      <c r="E72" s="99"/>
      <c r="F72" s="100">
        <f t="shared" ref="F72:H72" si="116">SUM(F67:F71)</f>
        <v>0</v>
      </c>
      <c r="G72" s="100">
        <f t="shared" si="116"/>
        <v>0</v>
      </c>
      <c r="H72" s="100">
        <f t="shared" si="116"/>
        <v>0</v>
      </c>
      <c r="I72" s="101">
        <v>1</v>
      </c>
      <c r="J72" s="100">
        <f t="shared" ref="J72:L72" si="117">SUM(J67:J71)</f>
        <v>0</v>
      </c>
      <c r="K72" s="100">
        <f t="shared" si="117"/>
        <v>0</v>
      </c>
      <c r="L72" s="100">
        <f t="shared" si="117"/>
        <v>0</v>
      </c>
      <c r="M72" s="101">
        <v>1</v>
      </c>
      <c r="N72" s="100">
        <f>N67</f>
        <v>0</v>
      </c>
      <c r="O72" s="100">
        <f t="shared" ref="O72:Q72" si="118">SUM(O67:O71)</f>
        <v>0</v>
      </c>
      <c r="P72" s="100">
        <f t="shared" si="118"/>
        <v>0</v>
      </c>
      <c r="Q72" s="100">
        <f t="shared" si="118"/>
        <v>0</v>
      </c>
      <c r="R72" s="101">
        <v>1</v>
      </c>
      <c r="S72" s="100">
        <f t="shared" ref="S72:T72" si="119">S67</f>
        <v>0</v>
      </c>
      <c r="T72" s="108">
        <f t="shared" si="119"/>
        <v>0</v>
      </c>
      <c r="U72" s="109">
        <f t="shared" ref="U72:V72" si="120">SUM(U67:U71)</f>
        <v>0</v>
      </c>
      <c r="V72" s="110">
        <f t="shared" si="120"/>
        <v>0</v>
      </c>
      <c r="W72" s="106">
        <f t="shared" si="6"/>
        <v>0</v>
      </c>
      <c r="X72" s="111">
        <f>IFERROR(((1-(1-T72)*W72)*1),0)</f>
        <v>1</v>
      </c>
      <c r="Y72" s="83"/>
      <c r="Z72" s="83"/>
      <c r="AA72" s="83"/>
      <c r="AB72" s="83"/>
      <c r="AC72" s="83"/>
      <c r="AD72" s="83"/>
      <c r="AE72" s="83"/>
      <c r="AF72" s="83"/>
      <c r="AG72" s="83"/>
      <c r="AH72" s="83"/>
      <c r="AI72" s="83"/>
      <c r="AJ72" s="83"/>
    </row>
    <row r="73" spans="1:36" ht="15" hidden="1" customHeight="1" x14ac:dyDescent="0.35">
      <c r="A73" s="343">
        <f>A67+1</f>
        <v>12</v>
      </c>
      <c r="B73" s="341"/>
      <c r="C73" s="342"/>
      <c r="D73" s="342"/>
      <c r="E73" s="87" t="s">
        <v>225</v>
      </c>
      <c r="F73" s="88">
        <v>0</v>
      </c>
      <c r="G73" s="88">
        <v>0</v>
      </c>
      <c r="H73" s="89">
        <f t="shared" ref="H73:H77" si="121">F73+G73</f>
        <v>0</v>
      </c>
      <c r="I73" s="90">
        <f t="shared" ref="I73:I77" si="122">IFERROR((H73/$H$78),0)</f>
        <v>0</v>
      </c>
      <c r="J73" s="88">
        <v>0</v>
      </c>
      <c r="K73" s="88">
        <v>0</v>
      </c>
      <c r="L73" s="89">
        <f t="shared" ref="L73:L77" si="123">J73+K73</f>
        <v>0</v>
      </c>
      <c r="M73" s="90">
        <f t="shared" ref="M73:M77" si="124">IFERROR((L73/$L$78),0)</f>
        <v>0</v>
      </c>
      <c r="N73" s="327">
        <v>0</v>
      </c>
      <c r="O73" s="88">
        <v>0</v>
      </c>
      <c r="P73" s="88">
        <v>0</v>
      </c>
      <c r="Q73" s="89">
        <f t="shared" ref="Q73:Q77" si="125">O73+P73</f>
        <v>0</v>
      </c>
      <c r="R73" s="90">
        <f t="shared" ref="R73:R77" si="126">IFERROR((Q73/$Q$78),0)</f>
        <v>0</v>
      </c>
      <c r="S73" s="331">
        <f>N78-Q78</f>
        <v>0</v>
      </c>
      <c r="T73" s="332">
        <f>IFERROR((S73/N78),0)</f>
        <v>0</v>
      </c>
      <c r="U73" s="88">
        <v>0</v>
      </c>
      <c r="V73" s="88">
        <v>0</v>
      </c>
      <c r="W73" s="96">
        <f t="shared" si="6"/>
        <v>0</v>
      </c>
      <c r="X73" s="329"/>
      <c r="Y73" s="83"/>
      <c r="Z73" s="83"/>
      <c r="AA73" s="83"/>
      <c r="AB73" s="83"/>
      <c r="AC73" s="83"/>
      <c r="AD73" s="83"/>
      <c r="AE73" s="83"/>
      <c r="AF73" s="83"/>
      <c r="AG73" s="83"/>
      <c r="AH73" s="83"/>
      <c r="AI73" s="83"/>
      <c r="AJ73" s="83"/>
    </row>
    <row r="74" spans="1:36" ht="15" hidden="1" customHeight="1" x14ac:dyDescent="0.35">
      <c r="A74" s="344"/>
      <c r="B74" s="319"/>
      <c r="C74" s="333"/>
      <c r="D74" s="333"/>
      <c r="E74" s="87" t="s">
        <v>226</v>
      </c>
      <c r="F74" s="88">
        <v>0</v>
      </c>
      <c r="G74" s="88">
        <v>0</v>
      </c>
      <c r="H74" s="89">
        <f t="shared" si="121"/>
        <v>0</v>
      </c>
      <c r="I74" s="90">
        <f t="shared" si="122"/>
        <v>0</v>
      </c>
      <c r="J74" s="88">
        <v>0</v>
      </c>
      <c r="K74" s="88">
        <v>0</v>
      </c>
      <c r="L74" s="89">
        <f t="shared" si="123"/>
        <v>0</v>
      </c>
      <c r="M74" s="90">
        <f t="shared" si="124"/>
        <v>0</v>
      </c>
      <c r="N74" s="319"/>
      <c r="O74" s="88">
        <v>0</v>
      </c>
      <c r="P74" s="88">
        <v>0</v>
      </c>
      <c r="Q74" s="89">
        <f t="shared" si="125"/>
        <v>0</v>
      </c>
      <c r="R74" s="90">
        <f t="shared" si="126"/>
        <v>0</v>
      </c>
      <c r="S74" s="319"/>
      <c r="T74" s="333"/>
      <c r="U74" s="88">
        <v>0</v>
      </c>
      <c r="V74" s="88">
        <v>0</v>
      </c>
      <c r="W74" s="96">
        <f t="shared" si="6"/>
        <v>0</v>
      </c>
      <c r="X74" s="319"/>
      <c r="Y74" s="83"/>
      <c r="Z74" s="83"/>
      <c r="AA74" s="83"/>
      <c r="AB74" s="83"/>
      <c r="AC74" s="83"/>
      <c r="AD74" s="83"/>
      <c r="AE74" s="83"/>
      <c r="AF74" s="83"/>
      <c r="AG74" s="83"/>
      <c r="AH74" s="83"/>
      <c r="AI74" s="83"/>
      <c r="AJ74" s="83"/>
    </row>
    <row r="75" spans="1:36" ht="15" hidden="1" customHeight="1" x14ac:dyDescent="0.35">
      <c r="A75" s="344"/>
      <c r="B75" s="319"/>
      <c r="C75" s="333"/>
      <c r="D75" s="333"/>
      <c r="E75" s="87" t="s">
        <v>227</v>
      </c>
      <c r="F75" s="88">
        <v>0</v>
      </c>
      <c r="G75" s="88">
        <v>0</v>
      </c>
      <c r="H75" s="89">
        <f t="shared" si="121"/>
        <v>0</v>
      </c>
      <c r="I75" s="90">
        <f t="shared" si="122"/>
        <v>0</v>
      </c>
      <c r="J75" s="88">
        <v>0</v>
      </c>
      <c r="K75" s="88">
        <v>0</v>
      </c>
      <c r="L75" s="89">
        <f t="shared" si="123"/>
        <v>0</v>
      </c>
      <c r="M75" s="90">
        <f t="shared" si="124"/>
        <v>0</v>
      </c>
      <c r="N75" s="319"/>
      <c r="O75" s="88">
        <v>0</v>
      </c>
      <c r="P75" s="88">
        <v>0</v>
      </c>
      <c r="Q75" s="89">
        <f t="shared" si="125"/>
        <v>0</v>
      </c>
      <c r="R75" s="90">
        <f t="shared" si="126"/>
        <v>0</v>
      </c>
      <c r="S75" s="319"/>
      <c r="T75" s="333"/>
      <c r="U75" s="88">
        <v>0</v>
      </c>
      <c r="V75" s="88">
        <v>0</v>
      </c>
      <c r="W75" s="96">
        <f t="shared" si="6"/>
        <v>0</v>
      </c>
      <c r="X75" s="319"/>
      <c r="Y75" s="83"/>
      <c r="Z75" s="83"/>
      <c r="AA75" s="83"/>
      <c r="AB75" s="83"/>
      <c r="AC75" s="83"/>
      <c r="AD75" s="83"/>
      <c r="AE75" s="83"/>
      <c r="AF75" s="83"/>
      <c r="AG75" s="83"/>
      <c r="AH75" s="83"/>
      <c r="AI75" s="83"/>
      <c r="AJ75" s="83"/>
    </row>
    <row r="76" spans="1:36" ht="15" hidden="1" customHeight="1" x14ac:dyDescent="0.35">
      <c r="A76" s="344"/>
      <c r="B76" s="319"/>
      <c r="C76" s="333"/>
      <c r="D76" s="333"/>
      <c r="E76" s="87" t="s">
        <v>229</v>
      </c>
      <c r="F76" s="88">
        <v>0</v>
      </c>
      <c r="G76" s="88">
        <v>0</v>
      </c>
      <c r="H76" s="89">
        <f t="shared" si="121"/>
        <v>0</v>
      </c>
      <c r="I76" s="90">
        <f t="shared" si="122"/>
        <v>0</v>
      </c>
      <c r="J76" s="88">
        <v>0</v>
      </c>
      <c r="K76" s="88">
        <v>0</v>
      </c>
      <c r="L76" s="89">
        <f t="shared" si="123"/>
        <v>0</v>
      </c>
      <c r="M76" s="90">
        <f t="shared" si="124"/>
        <v>0</v>
      </c>
      <c r="N76" s="319"/>
      <c r="O76" s="88">
        <v>0</v>
      </c>
      <c r="P76" s="88">
        <v>0</v>
      </c>
      <c r="Q76" s="89">
        <f t="shared" si="125"/>
        <v>0</v>
      </c>
      <c r="R76" s="90">
        <f t="shared" si="126"/>
        <v>0</v>
      </c>
      <c r="S76" s="319"/>
      <c r="T76" s="333"/>
      <c r="U76" s="88">
        <v>0</v>
      </c>
      <c r="V76" s="88">
        <v>0</v>
      </c>
      <c r="W76" s="96">
        <f t="shared" si="6"/>
        <v>0</v>
      </c>
      <c r="X76" s="319"/>
      <c r="Y76" s="83"/>
      <c r="Z76" s="83"/>
      <c r="AA76" s="83"/>
      <c r="AB76" s="83"/>
      <c r="AC76" s="83"/>
      <c r="AD76" s="83"/>
      <c r="AE76" s="83"/>
      <c r="AF76" s="83"/>
      <c r="AG76" s="83"/>
      <c r="AH76" s="83"/>
      <c r="AI76" s="83"/>
      <c r="AJ76" s="83"/>
    </row>
    <row r="77" spans="1:36" ht="15.75" hidden="1" customHeight="1" x14ac:dyDescent="0.35">
      <c r="A77" s="345"/>
      <c r="B77" s="315"/>
      <c r="C77" s="334"/>
      <c r="D77" s="334"/>
      <c r="E77" s="87" t="s">
        <v>232</v>
      </c>
      <c r="F77" s="88">
        <v>0</v>
      </c>
      <c r="G77" s="88">
        <v>0</v>
      </c>
      <c r="H77" s="89">
        <f t="shared" si="121"/>
        <v>0</v>
      </c>
      <c r="I77" s="90">
        <f t="shared" si="122"/>
        <v>0</v>
      </c>
      <c r="J77" s="88">
        <v>0</v>
      </c>
      <c r="K77" s="88">
        <v>0</v>
      </c>
      <c r="L77" s="89">
        <f t="shared" si="123"/>
        <v>0</v>
      </c>
      <c r="M77" s="90">
        <f t="shared" si="124"/>
        <v>0</v>
      </c>
      <c r="N77" s="315"/>
      <c r="O77" s="88">
        <v>0</v>
      </c>
      <c r="P77" s="88">
        <v>0</v>
      </c>
      <c r="Q77" s="89">
        <f t="shared" si="125"/>
        <v>0</v>
      </c>
      <c r="R77" s="90">
        <f t="shared" si="126"/>
        <v>0</v>
      </c>
      <c r="S77" s="315"/>
      <c r="T77" s="334"/>
      <c r="U77" s="88">
        <v>0</v>
      </c>
      <c r="V77" s="88">
        <v>0</v>
      </c>
      <c r="W77" s="96">
        <f t="shared" si="6"/>
        <v>0</v>
      </c>
      <c r="X77" s="315"/>
      <c r="Y77" s="83"/>
      <c r="Z77" s="83"/>
      <c r="AA77" s="83"/>
      <c r="AB77" s="83"/>
      <c r="AC77" s="83"/>
      <c r="AD77" s="83"/>
      <c r="AE77" s="83"/>
      <c r="AF77" s="83"/>
      <c r="AG77" s="83"/>
      <c r="AH77" s="83"/>
      <c r="AI77" s="83"/>
      <c r="AJ77" s="83"/>
    </row>
    <row r="78" spans="1:36" ht="15.75" hidden="1" customHeight="1" x14ac:dyDescent="0.35">
      <c r="A78" s="346" t="s">
        <v>231</v>
      </c>
      <c r="B78" s="347"/>
      <c r="C78" s="348"/>
      <c r="D78" s="98"/>
      <c r="E78" s="99"/>
      <c r="F78" s="100">
        <f t="shared" ref="F78:H78" si="127">SUM(F73:F77)</f>
        <v>0</v>
      </c>
      <c r="G78" s="100">
        <f t="shared" si="127"/>
        <v>0</v>
      </c>
      <c r="H78" s="100">
        <f t="shared" si="127"/>
        <v>0</v>
      </c>
      <c r="I78" s="101">
        <v>1</v>
      </c>
      <c r="J78" s="100">
        <f t="shared" ref="J78:L78" si="128">SUM(J73:J77)</f>
        <v>0</v>
      </c>
      <c r="K78" s="100">
        <f t="shared" si="128"/>
        <v>0</v>
      </c>
      <c r="L78" s="100">
        <f t="shared" si="128"/>
        <v>0</v>
      </c>
      <c r="M78" s="101">
        <v>1</v>
      </c>
      <c r="N78" s="100">
        <f>N73</f>
        <v>0</v>
      </c>
      <c r="O78" s="100">
        <f t="shared" ref="O78:Q78" si="129">SUM(O73:O77)</f>
        <v>0</v>
      </c>
      <c r="P78" s="100">
        <f t="shared" si="129"/>
        <v>0</v>
      </c>
      <c r="Q78" s="100">
        <f t="shared" si="129"/>
        <v>0</v>
      </c>
      <c r="R78" s="101">
        <v>1</v>
      </c>
      <c r="S78" s="100">
        <f t="shared" ref="S78:T78" si="130">S73</f>
        <v>0</v>
      </c>
      <c r="T78" s="108">
        <f t="shared" si="130"/>
        <v>0</v>
      </c>
      <c r="U78" s="109">
        <f t="shared" ref="U78:V78" si="131">SUM(U73:U77)</f>
        <v>0</v>
      </c>
      <c r="V78" s="110">
        <f t="shared" si="131"/>
        <v>0</v>
      </c>
      <c r="W78" s="106">
        <f t="shared" si="6"/>
        <v>0</v>
      </c>
      <c r="X78" s="111">
        <f>IFERROR(((1-(1-T78)*W78)*1),0)</f>
        <v>1</v>
      </c>
      <c r="Y78" s="83"/>
      <c r="Z78" s="83"/>
      <c r="AA78" s="83"/>
      <c r="AB78" s="83"/>
      <c r="AC78" s="83"/>
      <c r="AD78" s="83"/>
      <c r="AE78" s="83"/>
      <c r="AF78" s="83"/>
      <c r="AG78" s="83"/>
      <c r="AH78" s="83"/>
      <c r="AI78" s="83"/>
      <c r="AJ78" s="83"/>
    </row>
    <row r="79" spans="1:36" ht="15" hidden="1" customHeight="1" x14ac:dyDescent="0.35">
      <c r="A79" s="343">
        <f>A73+1</f>
        <v>13</v>
      </c>
      <c r="B79" s="341"/>
      <c r="C79" s="342"/>
      <c r="D79" s="342"/>
      <c r="E79" s="87" t="s">
        <v>225</v>
      </c>
      <c r="F79" s="88">
        <v>0</v>
      </c>
      <c r="G79" s="88">
        <v>0</v>
      </c>
      <c r="H79" s="89">
        <f t="shared" ref="H79:H83" si="132">F79+G79</f>
        <v>0</v>
      </c>
      <c r="I79" s="90">
        <f t="shared" ref="I79:I83" si="133">IFERROR((H79/$H$84),0)</f>
        <v>0</v>
      </c>
      <c r="J79" s="88">
        <v>0</v>
      </c>
      <c r="K79" s="88">
        <v>0</v>
      </c>
      <c r="L79" s="89">
        <f t="shared" ref="L79:L83" si="134">J79+K79</f>
        <v>0</v>
      </c>
      <c r="M79" s="90">
        <f t="shared" ref="M79:M83" si="135">IFERROR((L79/$L$84),0)</f>
        <v>0</v>
      </c>
      <c r="N79" s="327">
        <v>0</v>
      </c>
      <c r="O79" s="88">
        <v>0</v>
      </c>
      <c r="P79" s="88">
        <v>0</v>
      </c>
      <c r="Q79" s="89">
        <f t="shared" ref="Q79:Q83" si="136">O79+P79</f>
        <v>0</v>
      </c>
      <c r="R79" s="90">
        <f t="shared" ref="R79:R83" si="137">IFERROR((Q79/$Q$84),0)</f>
        <v>0</v>
      </c>
      <c r="S79" s="331">
        <f>N84-Q84</f>
        <v>0</v>
      </c>
      <c r="T79" s="332">
        <f>IFERROR((S79/N84),0)</f>
        <v>0</v>
      </c>
      <c r="U79" s="88">
        <v>0</v>
      </c>
      <c r="V79" s="88">
        <v>0</v>
      </c>
      <c r="W79" s="96">
        <f t="shared" si="6"/>
        <v>0</v>
      </c>
      <c r="X79" s="329"/>
      <c r="Y79" s="83"/>
      <c r="Z79" s="83"/>
      <c r="AA79" s="83"/>
      <c r="AB79" s="83"/>
      <c r="AC79" s="83"/>
      <c r="AD79" s="83"/>
      <c r="AE79" s="83"/>
      <c r="AF79" s="83"/>
      <c r="AG79" s="83"/>
      <c r="AH79" s="83"/>
      <c r="AI79" s="83"/>
      <c r="AJ79" s="83"/>
    </row>
    <row r="80" spans="1:36" ht="15" hidden="1" customHeight="1" x14ac:dyDescent="0.35">
      <c r="A80" s="344"/>
      <c r="B80" s="319"/>
      <c r="C80" s="333"/>
      <c r="D80" s="333"/>
      <c r="E80" s="87" t="s">
        <v>226</v>
      </c>
      <c r="F80" s="88">
        <v>0</v>
      </c>
      <c r="G80" s="88">
        <v>0</v>
      </c>
      <c r="H80" s="89">
        <f t="shared" si="132"/>
        <v>0</v>
      </c>
      <c r="I80" s="90">
        <f t="shared" si="133"/>
        <v>0</v>
      </c>
      <c r="J80" s="88">
        <v>0</v>
      </c>
      <c r="K80" s="88">
        <v>0</v>
      </c>
      <c r="L80" s="89">
        <f t="shared" si="134"/>
        <v>0</v>
      </c>
      <c r="M80" s="90">
        <f t="shared" si="135"/>
        <v>0</v>
      </c>
      <c r="N80" s="319"/>
      <c r="O80" s="88">
        <v>0</v>
      </c>
      <c r="P80" s="88">
        <v>0</v>
      </c>
      <c r="Q80" s="89">
        <f t="shared" si="136"/>
        <v>0</v>
      </c>
      <c r="R80" s="90">
        <f t="shared" si="137"/>
        <v>0</v>
      </c>
      <c r="S80" s="319"/>
      <c r="T80" s="333"/>
      <c r="U80" s="88">
        <v>0</v>
      </c>
      <c r="V80" s="88">
        <v>0</v>
      </c>
      <c r="W80" s="96">
        <f t="shared" si="6"/>
        <v>0</v>
      </c>
      <c r="X80" s="319"/>
      <c r="Y80" s="83"/>
      <c r="Z80" s="83"/>
      <c r="AA80" s="83"/>
      <c r="AB80" s="83"/>
      <c r="AC80" s="83"/>
      <c r="AD80" s="83"/>
      <c r="AE80" s="83"/>
      <c r="AF80" s="83"/>
      <c r="AG80" s="83"/>
      <c r="AH80" s="83"/>
      <c r="AI80" s="83"/>
      <c r="AJ80" s="83"/>
    </row>
    <row r="81" spans="1:36" ht="15" hidden="1" customHeight="1" x14ac:dyDescent="0.35">
      <c r="A81" s="344"/>
      <c r="B81" s="319"/>
      <c r="C81" s="333"/>
      <c r="D81" s="333"/>
      <c r="E81" s="87" t="s">
        <v>227</v>
      </c>
      <c r="F81" s="88">
        <v>0</v>
      </c>
      <c r="G81" s="88">
        <v>0</v>
      </c>
      <c r="H81" s="89">
        <f t="shared" si="132"/>
        <v>0</v>
      </c>
      <c r="I81" s="90">
        <f t="shared" si="133"/>
        <v>0</v>
      </c>
      <c r="J81" s="88">
        <v>0</v>
      </c>
      <c r="K81" s="88">
        <v>0</v>
      </c>
      <c r="L81" s="89">
        <f t="shared" si="134"/>
        <v>0</v>
      </c>
      <c r="M81" s="90">
        <f t="shared" si="135"/>
        <v>0</v>
      </c>
      <c r="N81" s="319"/>
      <c r="O81" s="88">
        <v>0</v>
      </c>
      <c r="P81" s="88">
        <v>0</v>
      </c>
      <c r="Q81" s="89">
        <f t="shared" si="136"/>
        <v>0</v>
      </c>
      <c r="R81" s="90">
        <f t="shared" si="137"/>
        <v>0</v>
      </c>
      <c r="S81" s="319"/>
      <c r="T81" s="333"/>
      <c r="U81" s="88">
        <v>0</v>
      </c>
      <c r="V81" s="88">
        <v>0</v>
      </c>
      <c r="W81" s="96">
        <f t="shared" si="6"/>
        <v>0</v>
      </c>
      <c r="X81" s="319"/>
      <c r="Y81" s="83"/>
      <c r="Z81" s="83"/>
      <c r="AA81" s="83"/>
      <c r="AB81" s="83"/>
      <c r="AC81" s="83"/>
      <c r="AD81" s="83"/>
      <c r="AE81" s="83"/>
      <c r="AF81" s="83"/>
      <c r="AG81" s="83"/>
      <c r="AH81" s="83"/>
      <c r="AI81" s="83"/>
      <c r="AJ81" s="83"/>
    </row>
    <row r="82" spans="1:36" ht="15" hidden="1" customHeight="1" x14ac:dyDescent="0.35">
      <c r="A82" s="344"/>
      <c r="B82" s="319"/>
      <c r="C82" s="333"/>
      <c r="D82" s="333"/>
      <c r="E82" s="87" t="s">
        <v>229</v>
      </c>
      <c r="F82" s="88">
        <v>0</v>
      </c>
      <c r="G82" s="88">
        <v>0</v>
      </c>
      <c r="H82" s="89">
        <f t="shared" si="132"/>
        <v>0</v>
      </c>
      <c r="I82" s="90">
        <f t="shared" si="133"/>
        <v>0</v>
      </c>
      <c r="J82" s="88">
        <v>0</v>
      </c>
      <c r="K82" s="88">
        <v>0</v>
      </c>
      <c r="L82" s="89">
        <f t="shared" si="134"/>
        <v>0</v>
      </c>
      <c r="M82" s="90">
        <f t="shared" si="135"/>
        <v>0</v>
      </c>
      <c r="N82" s="319"/>
      <c r="O82" s="88">
        <v>0</v>
      </c>
      <c r="P82" s="88">
        <v>0</v>
      </c>
      <c r="Q82" s="89">
        <f t="shared" si="136"/>
        <v>0</v>
      </c>
      <c r="R82" s="90">
        <f t="shared" si="137"/>
        <v>0</v>
      </c>
      <c r="S82" s="319"/>
      <c r="T82" s="333"/>
      <c r="U82" s="88">
        <v>0</v>
      </c>
      <c r="V82" s="88">
        <v>0</v>
      </c>
      <c r="W82" s="96">
        <f t="shared" si="6"/>
        <v>0</v>
      </c>
      <c r="X82" s="319"/>
      <c r="Y82" s="83"/>
      <c r="Z82" s="83"/>
      <c r="AA82" s="83"/>
      <c r="AB82" s="83"/>
      <c r="AC82" s="83"/>
      <c r="AD82" s="83"/>
      <c r="AE82" s="83"/>
      <c r="AF82" s="83"/>
      <c r="AG82" s="83"/>
      <c r="AH82" s="83"/>
      <c r="AI82" s="83"/>
      <c r="AJ82" s="83"/>
    </row>
    <row r="83" spans="1:36" ht="15.75" hidden="1" customHeight="1" x14ac:dyDescent="0.35">
      <c r="A83" s="345"/>
      <c r="B83" s="315"/>
      <c r="C83" s="334"/>
      <c r="D83" s="334"/>
      <c r="E83" s="87" t="s">
        <v>232</v>
      </c>
      <c r="F83" s="88">
        <v>0</v>
      </c>
      <c r="G83" s="88">
        <v>0</v>
      </c>
      <c r="H83" s="89">
        <f t="shared" si="132"/>
        <v>0</v>
      </c>
      <c r="I83" s="90">
        <f t="shared" si="133"/>
        <v>0</v>
      </c>
      <c r="J83" s="88">
        <v>0</v>
      </c>
      <c r="K83" s="88">
        <v>0</v>
      </c>
      <c r="L83" s="89">
        <f t="shared" si="134"/>
        <v>0</v>
      </c>
      <c r="M83" s="90">
        <f t="shared" si="135"/>
        <v>0</v>
      </c>
      <c r="N83" s="315"/>
      <c r="O83" s="88">
        <v>0</v>
      </c>
      <c r="P83" s="88">
        <v>0</v>
      </c>
      <c r="Q83" s="89">
        <f t="shared" si="136"/>
        <v>0</v>
      </c>
      <c r="R83" s="90">
        <f t="shared" si="137"/>
        <v>0</v>
      </c>
      <c r="S83" s="315"/>
      <c r="T83" s="334"/>
      <c r="U83" s="88">
        <v>0</v>
      </c>
      <c r="V83" s="88">
        <v>0</v>
      </c>
      <c r="W83" s="96">
        <f t="shared" si="6"/>
        <v>0</v>
      </c>
      <c r="X83" s="315"/>
      <c r="Y83" s="83"/>
      <c r="Z83" s="83"/>
      <c r="AA83" s="83"/>
      <c r="AB83" s="83"/>
      <c r="AC83" s="83"/>
      <c r="AD83" s="83"/>
      <c r="AE83" s="83"/>
      <c r="AF83" s="83"/>
      <c r="AG83" s="83"/>
      <c r="AH83" s="83"/>
      <c r="AI83" s="83"/>
      <c r="AJ83" s="83"/>
    </row>
    <row r="84" spans="1:36" ht="15.75" hidden="1" customHeight="1" x14ac:dyDescent="0.35">
      <c r="A84" s="346" t="s">
        <v>231</v>
      </c>
      <c r="B84" s="347"/>
      <c r="C84" s="348"/>
      <c r="D84" s="98"/>
      <c r="E84" s="99"/>
      <c r="F84" s="100">
        <f t="shared" ref="F84:H84" si="138">SUM(F79:F83)</f>
        <v>0</v>
      </c>
      <c r="G84" s="100">
        <f t="shared" si="138"/>
        <v>0</v>
      </c>
      <c r="H84" s="100">
        <f t="shared" si="138"/>
        <v>0</v>
      </c>
      <c r="I84" s="101">
        <v>1</v>
      </c>
      <c r="J84" s="100">
        <f t="shared" ref="J84:L84" si="139">SUM(J79:J83)</f>
        <v>0</v>
      </c>
      <c r="K84" s="100">
        <f t="shared" si="139"/>
        <v>0</v>
      </c>
      <c r="L84" s="100">
        <f t="shared" si="139"/>
        <v>0</v>
      </c>
      <c r="M84" s="101">
        <v>1</v>
      </c>
      <c r="N84" s="100">
        <f>N79</f>
        <v>0</v>
      </c>
      <c r="O84" s="100">
        <f t="shared" ref="O84:Q84" si="140">SUM(O79:O83)</f>
        <v>0</v>
      </c>
      <c r="P84" s="100">
        <f t="shared" si="140"/>
        <v>0</v>
      </c>
      <c r="Q84" s="100">
        <f t="shared" si="140"/>
        <v>0</v>
      </c>
      <c r="R84" s="101">
        <v>1</v>
      </c>
      <c r="S84" s="100">
        <f t="shared" ref="S84:T84" si="141">S79</f>
        <v>0</v>
      </c>
      <c r="T84" s="108">
        <f t="shared" si="141"/>
        <v>0</v>
      </c>
      <c r="U84" s="109">
        <f t="shared" ref="U84:V84" si="142">SUM(U79:U83)</f>
        <v>0</v>
      </c>
      <c r="V84" s="110">
        <f t="shared" si="142"/>
        <v>0</v>
      </c>
      <c r="W84" s="106">
        <f t="shared" si="6"/>
        <v>0</v>
      </c>
      <c r="X84" s="111">
        <f>IFERROR(((1-(1-T84)*W84)*1),0)</f>
        <v>1</v>
      </c>
      <c r="Y84" s="83"/>
      <c r="Z84" s="83"/>
      <c r="AA84" s="83"/>
      <c r="AB84" s="83"/>
      <c r="AC84" s="83"/>
      <c r="AD84" s="83"/>
      <c r="AE84" s="83"/>
      <c r="AF84" s="83"/>
      <c r="AG84" s="83"/>
      <c r="AH84" s="83"/>
      <c r="AI84" s="83"/>
      <c r="AJ84" s="83"/>
    </row>
    <row r="85" spans="1:36" ht="15" hidden="1" customHeight="1" x14ac:dyDescent="0.35">
      <c r="A85" s="343">
        <f>A79+1</f>
        <v>14</v>
      </c>
      <c r="B85" s="341"/>
      <c r="C85" s="342"/>
      <c r="D85" s="342"/>
      <c r="E85" s="87" t="s">
        <v>225</v>
      </c>
      <c r="F85" s="88">
        <v>0</v>
      </c>
      <c r="G85" s="88">
        <v>0</v>
      </c>
      <c r="H85" s="89">
        <f t="shared" ref="H85:H89" si="143">F85+G85</f>
        <v>0</v>
      </c>
      <c r="I85" s="90">
        <f t="shared" ref="I85:I89" si="144">IFERROR((H85/$H$90),0)</f>
        <v>0</v>
      </c>
      <c r="J85" s="88">
        <v>0</v>
      </c>
      <c r="K85" s="88">
        <v>0</v>
      </c>
      <c r="L85" s="89">
        <f t="shared" ref="L85:L89" si="145">J85+K85</f>
        <v>0</v>
      </c>
      <c r="M85" s="90">
        <f t="shared" ref="M85:M89" si="146">IFERROR((L85/$L$90),0)</f>
        <v>0</v>
      </c>
      <c r="N85" s="327">
        <v>0</v>
      </c>
      <c r="O85" s="88">
        <v>0</v>
      </c>
      <c r="P85" s="88">
        <v>0</v>
      </c>
      <c r="Q85" s="89">
        <f t="shared" ref="Q85:Q89" si="147">O85+P85</f>
        <v>0</v>
      </c>
      <c r="R85" s="90">
        <f t="shared" ref="R85:R89" si="148">IFERROR((Q85/$Q$90),0)</f>
        <v>0</v>
      </c>
      <c r="S85" s="331">
        <f>N90-Q90</f>
        <v>0</v>
      </c>
      <c r="T85" s="332">
        <f>IFERROR((S85/N90),0)</f>
        <v>0</v>
      </c>
      <c r="U85" s="88">
        <v>0</v>
      </c>
      <c r="V85" s="88">
        <v>0</v>
      </c>
      <c r="W85" s="96">
        <f t="shared" si="6"/>
        <v>0</v>
      </c>
      <c r="X85" s="329"/>
      <c r="Y85" s="83"/>
      <c r="Z85" s="83"/>
      <c r="AA85" s="83"/>
      <c r="AB85" s="83"/>
      <c r="AC85" s="83"/>
      <c r="AD85" s="83"/>
      <c r="AE85" s="83"/>
      <c r="AF85" s="83"/>
      <c r="AG85" s="83"/>
      <c r="AH85" s="83"/>
      <c r="AI85" s="83"/>
      <c r="AJ85" s="83"/>
    </row>
    <row r="86" spans="1:36" ht="15" hidden="1" customHeight="1" x14ac:dyDescent="0.35">
      <c r="A86" s="344"/>
      <c r="B86" s="319"/>
      <c r="C86" s="333"/>
      <c r="D86" s="333"/>
      <c r="E86" s="87" t="s">
        <v>226</v>
      </c>
      <c r="F86" s="88">
        <v>0</v>
      </c>
      <c r="G86" s="88">
        <v>0</v>
      </c>
      <c r="H86" s="89">
        <f t="shared" si="143"/>
        <v>0</v>
      </c>
      <c r="I86" s="90">
        <f t="shared" si="144"/>
        <v>0</v>
      </c>
      <c r="J86" s="88">
        <v>0</v>
      </c>
      <c r="K86" s="88">
        <v>0</v>
      </c>
      <c r="L86" s="89">
        <f t="shared" si="145"/>
        <v>0</v>
      </c>
      <c r="M86" s="90">
        <f t="shared" si="146"/>
        <v>0</v>
      </c>
      <c r="N86" s="319"/>
      <c r="O86" s="88">
        <v>0</v>
      </c>
      <c r="P86" s="88">
        <v>0</v>
      </c>
      <c r="Q86" s="89">
        <f t="shared" si="147"/>
        <v>0</v>
      </c>
      <c r="R86" s="90">
        <f t="shared" si="148"/>
        <v>0</v>
      </c>
      <c r="S86" s="319"/>
      <c r="T86" s="333"/>
      <c r="U86" s="88">
        <v>0</v>
      </c>
      <c r="V86" s="88">
        <v>0</v>
      </c>
      <c r="W86" s="96">
        <f t="shared" si="6"/>
        <v>0</v>
      </c>
      <c r="X86" s="319"/>
      <c r="Y86" s="83"/>
      <c r="Z86" s="83"/>
      <c r="AA86" s="83"/>
      <c r="AB86" s="83"/>
      <c r="AC86" s="83"/>
      <c r="AD86" s="83"/>
      <c r="AE86" s="83"/>
      <c r="AF86" s="83"/>
      <c r="AG86" s="83"/>
      <c r="AH86" s="83"/>
      <c r="AI86" s="83"/>
      <c r="AJ86" s="83"/>
    </row>
    <row r="87" spans="1:36" ht="15" hidden="1" customHeight="1" x14ac:dyDescent="0.35">
      <c r="A87" s="344"/>
      <c r="B87" s="319"/>
      <c r="C87" s="333"/>
      <c r="D87" s="333"/>
      <c r="E87" s="87" t="s">
        <v>227</v>
      </c>
      <c r="F87" s="88">
        <v>0</v>
      </c>
      <c r="G87" s="88">
        <v>0</v>
      </c>
      <c r="H87" s="89">
        <f t="shared" si="143"/>
        <v>0</v>
      </c>
      <c r="I87" s="90">
        <f t="shared" si="144"/>
        <v>0</v>
      </c>
      <c r="J87" s="88">
        <v>0</v>
      </c>
      <c r="K87" s="88">
        <v>0</v>
      </c>
      <c r="L87" s="89">
        <f t="shared" si="145"/>
        <v>0</v>
      </c>
      <c r="M87" s="90">
        <f t="shared" si="146"/>
        <v>0</v>
      </c>
      <c r="N87" s="319"/>
      <c r="O87" s="88">
        <v>0</v>
      </c>
      <c r="P87" s="88">
        <v>0</v>
      </c>
      <c r="Q87" s="89">
        <f t="shared" si="147"/>
        <v>0</v>
      </c>
      <c r="R87" s="90">
        <f t="shared" si="148"/>
        <v>0</v>
      </c>
      <c r="S87" s="319"/>
      <c r="T87" s="333"/>
      <c r="U87" s="88">
        <v>0</v>
      </c>
      <c r="V87" s="88">
        <v>0</v>
      </c>
      <c r="W87" s="96">
        <f t="shared" si="6"/>
        <v>0</v>
      </c>
      <c r="X87" s="319"/>
      <c r="Y87" s="83"/>
      <c r="Z87" s="83"/>
      <c r="AA87" s="83"/>
      <c r="AB87" s="83"/>
      <c r="AC87" s="83"/>
      <c r="AD87" s="83"/>
      <c r="AE87" s="83"/>
      <c r="AF87" s="83"/>
      <c r="AG87" s="83"/>
      <c r="AH87" s="83"/>
      <c r="AI87" s="83"/>
      <c r="AJ87" s="83"/>
    </row>
    <row r="88" spans="1:36" ht="15" hidden="1" customHeight="1" x14ac:dyDescent="0.35">
      <c r="A88" s="344"/>
      <c r="B88" s="319"/>
      <c r="C88" s="333"/>
      <c r="D88" s="333"/>
      <c r="E88" s="87" t="s">
        <v>229</v>
      </c>
      <c r="F88" s="88">
        <v>0</v>
      </c>
      <c r="G88" s="88">
        <v>0</v>
      </c>
      <c r="H88" s="89">
        <f t="shared" si="143"/>
        <v>0</v>
      </c>
      <c r="I88" s="90">
        <f t="shared" si="144"/>
        <v>0</v>
      </c>
      <c r="J88" s="88">
        <v>0</v>
      </c>
      <c r="K88" s="88">
        <v>0</v>
      </c>
      <c r="L88" s="89">
        <f t="shared" si="145"/>
        <v>0</v>
      </c>
      <c r="M88" s="90">
        <f t="shared" si="146"/>
        <v>0</v>
      </c>
      <c r="N88" s="319"/>
      <c r="O88" s="88">
        <v>0</v>
      </c>
      <c r="P88" s="88">
        <v>0</v>
      </c>
      <c r="Q88" s="89">
        <f t="shared" si="147"/>
        <v>0</v>
      </c>
      <c r="R88" s="90">
        <f t="shared" si="148"/>
        <v>0</v>
      </c>
      <c r="S88" s="319"/>
      <c r="T88" s="333"/>
      <c r="U88" s="88">
        <v>0</v>
      </c>
      <c r="V88" s="88">
        <v>0</v>
      </c>
      <c r="W88" s="96">
        <f t="shared" si="6"/>
        <v>0</v>
      </c>
      <c r="X88" s="319"/>
      <c r="Y88" s="83"/>
      <c r="Z88" s="83"/>
      <c r="AA88" s="83"/>
      <c r="AB88" s="83"/>
      <c r="AC88" s="83"/>
      <c r="AD88" s="83"/>
      <c r="AE88" s="83"/>
      <c r="AF88" s="83"/>
      <c r="AG88" s="83"/>
      <c r="AH88" s="83"/>
      <c r="AI88" s="83"/>
      <c r="AJ88" s="83"/>
    </row>
    <row r="89" spans="1:36" ht="15.75" hidden="1" customHeight="1" x14ac:dyDescent="0.35">
      <c r="A89" s="345"/>
      <c r="B89" s="315"/>
      <c r="C89" s="334"/>
      <c r="D89" s="334"/>
      <c r="E89" s="87" t="s">
        <v>232</v>
      </c>
      <c r="F89" s="88">
        <v>0</v>
      </c>
      <c r="G89" s="88">
        <v>0</v>
      </c>
      <c r="H89" s="89">
        <f t="shared" si="143"/>
        <v>0</v>
      </c>
      <c r="I89" s="90">
        <f t="shared" si="144"/>
        <v>0</v>
      </c>
      <c r="J89" s="88">
        <v>0</v>
      </c>
      <c r="K89" s="88">
        <v>0</v>
      </c>
      <c r="L89" s="89">
        <f t="shared" si="145"/>
        <v>0</v>
      </c>
      <c r="M89" s="90">
        <f t="shared" si="146"/>
        <v>0</v>
      </c>
      <c r="N89" s="315"/>
      <c r="O89" s="88">
        <v>0</v>
      </c>
      <c r="P89" s="88">
        <v>0</v>
      </c>
      <c r="Q89" s="89">
        <f t="shared" si="147"/>
        <v>0</v>
      </c>
      <c r="R89" s="90">
        <f t="shared" si="148"/>
        <v>0</v>
      </c>
      <c r="S89" s="315"/>
      <c r="T89" s="334"/>
      <c r="U89" s="88">
        <v>0</v>
      </c>
      <c r="V89" s="88">
        <v>0</v>
      </c>
      <c r="W89" s="96">
        <f t="shared" si="6"/>
        <v>0</v>
      </c>
      <c r="X89" s="315"/>
      <c r="Y89" s="83"/>
      <c r="Z89" s="83"/>
      <c r="AA89" s="83"/>
      <c r="AB89" s="83"/>
      <c r="AC89" s="83"/>
      <c r="AD89" s="83"/>
      <c r="AE89" s="83"/>
      <c r="AF89" s="83"/>
      <c r="AG89" s="83"/>
      <c r="AH89" s="83"/>
      <c r="AI89" s="83"/>
      <c r="AJ89" s="83"/>
    </row>
    <row r="90" spans="1:36" ht="15.75" hidden="1" customHeight="1" x14ac:dyDescent="0.35">
      <c r="A90" s="346" t="s">
        <v>231</v>
      </c>
      <c r="B90" s="347"/>
      <c r="C90" s="348"/>
      <c r="D90" s="98"/>
      <c r="E90" s="99"/>
      <c r="F90" s="100">
        <f t="shared" ref="F90:H90" si="149">SUM(F85:F89)</f>
        <v>0</v>
      </c>
      <c r="G90" s="100">
        <f t="shared" si="149"/>
        <v>0</v>
      </c>
      <c r="H90" s="100">
        <f t="shared" si="149"/>
        <v>0</v>
      </c>
      <c r="I90" s="101">
        <v>1</v>
      </c>
      <c r="J90" s="100">
        <f t="shared" ref="J90:L90" si="150">SUM(J85:J89)</f>
        <v>0</v>
      </c>
      <c r="K90" s="100">
        <f t="shared" si="150"/>
        <v>0</v>
      </c>
      <c r="L90" s="100">
        <f t="shared" si="150"/>
        <v>0</v>
      </c>
      <c r="M90" s="101">
        <v>1</v>
      </c>
      <c r="N90" s="100">
        <f>N85</f>
        <v>0</v>
      </c>
      <c r="O90" s="100">
        <f t="shared" ref="O90:Q90" si="151">SUM(O85:O89)</f>
        <v>0</v>
      </c>
      <c r="P90" s="100">
        <f t="shared" si="151"/>
        <v>0</v>
      </c>
      <c r="Q90" s="100">
        <f t="shared" si="151"/>
        <v>0</v>
      </c>
      <c r="R90" s="101">
        <v>1</v>
      </c>
      <c r="S90" s="100">
        <f t="shared" ref="S90:T90" si="152">S85</f>
        <v>0</v>
      </c>
      <c r="T90" s="108">
        <f t="shared" si="152"/>
        <v>0</v>
      </c>
      <c r="U90" s="109">
        <f t="shared" ref="U90:V90" si="153">SUM(U85:U89)</f>
        <v>0</v>
      </c>
      <c r="V90" s="110">
        <f t="shared" si="153"/>
        <v>0</v>
      </c>
      <c r="W90" s="106">
        <f t="shared" si="6"/>
        <v>0</v>
      </c>
      <c r="X90" s="111">
        <f>IFERROR(((1-(1-T90)*W90)*1),0)</f>
        <v>1</v>
      </c>
      <c r="Y90" s="83"/>
      <c r="Z90" s="83"/>
      <c r="AA90" s="83"/>
      <c r="AB90" s="83"/>
      <c r="AC90" s="83"/>
      <c r="AD90" s="83"/>
      <c r="AE90" s="83"/>
      <c r="AF90" s="83"/>
      <c r="AG90" s="83"/>
      <c r="AH90" s="83"/>
      <c r="AI90" s="83"/>
      <c r="AJ90" s="83"/>
    </row>
    <row r="91" spans="1:36" ht="15" hidden="1" customHeight="1" x14ac:dyDescent="0.35">
      <c r="A91" s="343">
        <f>A85+1</f>
        <v>15</v>
      </c>
      <c r="B91" s="341"/>
      <c r="C91" s="342"/>
      <c r="D91" s="342"/>
      <c r="E91" s="87" t="s">
        <v>225</v>
      </c>
      <c r="F91" s="88">
        <v>0</v>
      </c>
      <c r="G91" s="88">
        <v>0</v>
      </c>
      <c r="H91" s="89">
        <f t="shared" ref="H91:H95" si="154">F91+G91</f>
        <v>0</v>
      </c>
      <c r="I91" s="90">
        <f t="shared" ref="I91:I95" si="155">IFERROR((H91/$H$96),0)</f>
        <v>0</v>
      </c>
      <c r="J91" s="88">
        <v>0</v>
      </c>
      <c r="K91" s="88">
        <v>0</v>
      </c>
      <c r="L91" s="89">
        <f t="shared" ref="L91:L95" si="156">J91+K91</f>
        <v>0</v>
      </c>
      <c r="M91" s="90">
        <f t="shared" ref="M91:M95" si="157">IFERROR((L91/$L$96),0)</f>
        <v>0</v>
      </c>
      <c r="N91" s="327">
        <v>0</v>
      </c>
      <c r="O91" s="88">
        <v>0</v>
      </c>
      <c r="P91" s="88">
        <v>0</v>
      </c>
      <c r="Q91" s="89">
        <f t="shared" ref="Q91:Q95" si="158">O91+P91</f>
        <v>0</v>
      </c>
      <c r="R91" s="90">
        <f t="shared" ref="R91:R95" si="159">IFERROR((Q91/$Q$96),0)</f>
        <v>0</v>
      </c>
      <c r="S91" s="331">
        <f>N96-Q96</f>
        <v>0</v>
      </c>
      <c r="T91" s="332">
        <f>IFERROR((S91/N96),0)</f>
        <v>0</v>
      </c>
      <c r="U91" s="88">
        <v>0</v>
      </c>
      <c r="V91" s="88">
        <v>0</v>
      </c>
      <c r="W91" s="96">
        <f t="shared" si="6"/>
        <v>0</v>
      </c>
      <c r="X91" s="329"/>
      <c r="Y91" s="83"/>
      <c r="Z91" s="83"/>
      <c r="AA91" s="83"/>
      <c r="AB91" s="83"/>
      <c r="AC91" s="83"/>
      <c r="AD91" s="83"/>
      <c r="AE91" s="83"/>
      <c r="AF91" s="83"/>
      <c r="AG91" s="83"/>
      <c r="AH91" s="83"/>
      <c r="AI91" s="83"/>
      <c r="AJ91" s="83"/>
    </row>
    <row r="92" spans="1:36" ht="15" hidden="1" customHeight="1" x14ac:dyDescent="0.35">
      <c r="A92" s="344"/>
      <c r="B92" s="319"/>
      <c r="C92" s="333"/>
      <c r="D92" s="333"/>
      <c r="E92" s="87" t="s">
        <v>226</v>
      </c>
      <c r="F92" s="88">
        <v>0</v>
      </c>
      <c r="G92" s="88">
        <v>0</v>
      </c>
      <c r="H92" s="89">
        <f t="shared" si="154"/>
        <v>0</v>
      </c>
      <c r="I92" s="90">
        <f t="shared" si="155"/>
        <v>0</v>
      </c>
      <c r="J92" s="88">
        <v>0</v>
      </c>
      <c r="K92" s="88">
        <v>0</v>
      </c>
      <c r="L92" s="89">
        <f t="shared" si="156"/>
        <v>0</v>
      </c>
      <c r="M92" s="90">
        <f t="shared" si="157"/>
        <v>0</v>
      </c>
      <c r="N92" s="319"/>
      <c r="O92" s="88">
        <v>0</v>
      </c>
      <c r="P92" s="88">
        <v>0</v>
      </c>
      <c r="Q92" s="89">
        <f t="shared" si="158"/>
        <v>0</v>
      </c>
      <c r="R92" s="90">
        <f t="shared" si="159"/>
        <v>0</v>
      </c>
      <c r="S92" s="319"/>
      <c r="T92" s="333"/>
      <c r="U92" s="88">
        <v>0</v>
      </c>
      <c r="V92" s="88">
        <v>0</v>
      </c>
      <c r="W92" s="96">
        <f t="shared" si="6"/>
        <v>0</v>
      </c>
      <c r="X92" s="319"/>
      <c r="Y92" s="83"/>
      <c r="Z92" s="83"/>
      <c r="AA92" s="83"/>
      <c r="AB92" s="83"/>
      <c r="AC92" s="83"/>
      <c r="AD92" s="83"/>
      <c r="AE92" s="83"/>
      <c r="AF92" s="83"/>
      <c r="AG92" s="83"/>
      <c r="AH92" s="83"/>
      <c r="AI92" s="83"/>
      <c r="AJ92" s="83"/>
    </row>
    <row r="93" spans="1:36" ht="15" hidden="1" customHeight="1" x14ac:dyDescent="0.35">
      <c r="A93" s="344"/>
      <c r="B93" s="319"/>
      <c r="C93" s="333"/>
      <c r="D93" s="333"/>
      <c r="E93" s="87" t="s">
        <v>227</v>
      </c>
      <c r="F93" s="88">
        <v>0</v>
      </c>
      <c r="G93" s="88">
        <v>0</v>
      </c>
      <c r="H93" s="89">
        <f t="shared" si="154"/>
        <v>0</v>
      </c>
      <c r="I93" s="90">
        <f t="shared" si="155"/>
        <v>0</v>
      </c>
      <c r="J93" s="88">
        <v>0</v>
      </c>
      <c r="K93" s="88">
        <v>0</v>
      </c>
      <c r="L93" s="89">
        <f t="shared" si="156"/>
        <v>0</v>
      </c>
      <c r="M93" s="90">
        <f t="shared" si="157"/>
        <v>0</v>
      </c>
      <c r="N93" s="319"/>
      <c r="O93" s="88">
        <v>0</v>
      </c>
      <c r="P93" s="88">
        <v>0</v>
      </c>
      <c r="Q93" s="89">
        <f t="shared" si="158"/>
        <v>0</v>
      </c>
      <c r="R93" s="90">
        <f t="shared" si="159"/>
        <v>0</v>
      </c>
      <c r="S93" s="319"/>
      <c r="T93" s="333"/>
      <c r="U93" s="88">
        <v>0</v>
      </c>
      <c r="V93" s="88">
        <v>0</v>
      </c>
      <c r="W93" s="96">
        <f t="shared" si="6"/>
        <v>0</v>
      </c>
      <c r="X93" s="319"/>
      <c r="Y93" s="83"/>
      <c r="Z93" s="83"/>
      <c r="AA93" s="83"/>
      <c r="AB93" s="83"/>
      <c r="AC93" s="83"/>
      <c r="AD93" s="83"/>
      <c r="AE93" s="83"/>
      <c r="AF93" s="83"/>
      <c r="AG93" s="83"/>
      <c r="AH93" s="83"/>
      <c r="AI93" s="83"/>
      <c r="AJ93" s="83"/>
    </row>
    <row r="94" spans="1:36" ht="15" hidden="1" customHeight="1" x14ac:dyDescent="0.35">
      <c r="A94" s="344"/>
      <c r="B94" s="319"/>
      <c r="C94" s="333"/>
      <c r="D94" s="333"/>
      <c r="E94" s="87" t="s">
        <v>229</v>
      </c>
      <c r="F94" s="88">
        <v>0</v>
      </c>
      <c r="G94" s="88">
        <v>0</v>
      </c>
      <c r="H94" s="89">
        <f t="shared" si="154"/>
        <v>0</v>
      </c>
      <c r="I94" s="90">
        <f t="shared" si="155"/>
        <v>0</v>
      </c>
      <c r="J94" s="88">
        <v>0</v>
      </c>
      <c r="K94" s="88">
        <v>0</v>
      </c>
      <c r="L94" s="89">
        <f t="shared" si="156"/>
        <v>0</v>
      </c>
      <c r="M94" s="90">
        <f t="shared" si="157"/>
        <v>0</v>
      </c>
      <c r="N94" s="319"/>
      <c r="O94" s="88">
        <v>0</v>
      </c>
      <c r="P94" s="88">
        <v>0</v>
      </c>
      <c r="Q94" s="89">
        <f t="shared" si="158"/>
        <v>0</v>
      </c>
      <c r="R94" s="90">
        <f t="shared" si="159"/>
        <v>0</v>
      </c>
      <c r="S94" s="319"/>
      <c r="T94" s="333"/>
      <c r="U94" s="88">
        <v>0</v>
      </c>
      <c r="V94" s="88">
        <v>0</v>
      </c>
      <c r="W94" s="96">
        <f t="shared" si="6"/>
        <v>0</v>
      </c>
      <c r="X94" s="319"/>
      <c r="Y94" s="83"/>
      <c r="Z94" s="83"/>
      <c r="AA94" s="83"/>
      <c r="AB94" s="83"/>
      <c r="AC94" s="83"/>
      <c r="AD94" s="83"/>
      <c r="AE94" s="83"/>
      <c r="AF94" s="83"/>
      <c r="AG94" s="83"/>
      <c r="AH94" s="83"/>
      <c r="AI94" s="83"/>
      <c r="AJ94" s="83"/>
    </row>
    <row r="95" spans="1:36" ht="15.75" hidden="1" customHeight="1" x14ac:dyDescent="0.35">
      <c r="A95" s="345"/>
      <c r="B95" s="315"/>
      <c r="C95" s="334"/>
      <c r="D95" s="334"/>
      <c r="E95" s="87" t="s">
        <v>232</v>
      </c>
      <c r="F95" s="88">
        <v>0</v>
      </c>
      <c r="G95" s="88">
        <v>0</v>
      </c>
      <c r="H95" s="89">
        <f t="shared" si="154"/>
        <v>0</v>
      </c>
      <c r="I95" s="90">
        <f t="shared" si="155"/>
        <v>0</v>
      </c>
      <c r="J95" s="88">
        <v>0</v>
      </c>
      <c r="K95" s="88">
        <v>0</v>
      </c>
      <c r="L95" s="89">
        <f t="shared" si="156"/>
        <v>0</v>
      </c>
      <c r="M95" s="90">
        <f t="shared" si="157"/>
        <v>0</v>
      </c>
      <c r="N95" s="315"/>
      <c r="O95" s="88">
        <v>0</v>
      </c>
      <c r="P95" s="88">
        <v>0</v>
      </c>
      <c r="Q95" s="89">
        <f t="shared" si="158"/>
        <v>0</v>
      </c>
      <c r="R95" s="90">
        <f t="shared" si="159"/>
        <v>0</v>
      </c>
      <c r="S95" s="315"/>
      <c r="T95" s="334"/>
      <c r="U95" s="88">
        <v>0</v>
      </c>
      <c r="V95" s="88">
        <v>0</v>
      </c>
      <c r="W95" s="96">
        <f t="shared" si="6"/>
        <v>0</v>
      </c>
      <c r="X95" s="315"/>
      <c r="Y95" s="83"/>
      <c r="Z95" s="83"/>
      <c r="AA95" s="83"/>
      <c r="AB95" s="83"/>
      <c r="AC95" s="83"/>
      <c r="AD95" s="83"/>
      <c r="AE95" s="83"/>
      <c r="AF95" s="83"/>
      <c r="AG95" s="83"/>
      <c r="AH95" s="83"/>
      <c r="AI95" s="83"/>
      <c r="AJ95" s="83"/>
    </row>
    <row r="96" spans="1:36" ht="15.75" hidden="1" customHeight="1" x14ac:dyDescent="0.35">
      <c r="A96" s="346" t="s">
        <v>231</v>
      </c>
      <c r="B96" s="347"/>
      <c r="C96" s="348"/>
      <c r="D96" s="98"/>
      <c r="E96" s="99"/>
      <c r="F96" s="100">
        <f t="shared" ref="F96:H96" si="160">SUM(F91:F95)</f>
        <v>0</v>
      </c>
      <c r="G96" s="100">
        <f t="shared" si="160"/>
        <v>0</v>
      </c>
      <c r="H96" s="100">
        <f t="shared" si="160"/>
        <v>0</v>
      </c>
      <c r="I96" s="101">
        <v>1</v>
      </c>
      <c r="J96" s="100">
        <f t="shared" ref="J96:L96" si="161">SUM(J91:J95)</f>
        <v>0</v>
      </c>
      <c r="K96" s="100">
        <f t="shared" si="161"/>
        <v>0</v>
      </c>
      <c r="L96" s="100">
        <f t="shared" si="161"/>
        <v>0</v>
      </c>
      <c r="M96" s="101">
        <v>1</v>
      </c>
      <c r="N96" s="100">
        <f>N91</f>
        <v>0</v>
      </c>
      <c r="O96" s="100">
        <f t="shared" ref="O96:Q96" si="162">SUM(O91:O95)</f>
        <v>0</v>
      </c>
      <c r="P96" s="100">
        <f t="shared" si="162"/>
        <v>0</v>
      </c>
      <c r="Q96" s="100">
        <f t="shared" si="162"/>
        <v>0</v>
      </c>
      <c r="R96" s="101">
        <v>1</v>
      </c>
      <c r="S96" s="100">
        <f t="shared" ref="S96:T96" si="163">S91</f>
        <v>0</v>
      </c>
      <c r="T96" s="108">
        <f t="shared" si="163"/>
        <v>0</v>
      </c>
      <c r="U96" s="109">
        <f t="shared" ref="U96:V96" si="164">SUM(U91:U95)</f>
        <v>0</v>
      </c>
      <c r="V96" s="110">
        <f t="shared" si="164"/>
        <v>0</v>
      </c>
      <c r="W96" s="106">
        <f t="shared" si="6"/>
        <v>0</v>
      </c>
      <c r="X96" s="111">
        <f>IFERROR(((1-(1-T96)*W96)*1),0)</f>
        <v>1</v>
      </c>
      <c r="Y96" s="83"/>
      <c r="Z96" s="83"/>
      <c r="AA96" s="83"/>
      <c r="AB96" s="83"/>
      <c r="AC96" s="83"/>
      <c r="AD96" s="83"/>
      <c r="AE96" s="83"/>
      <c r="AF96" s="83"/>
      <c r="AG96" s="83"/>
      <c r="AH96" s="83"/>
      <c r="AI96" s="83"/>
      <c r="AJ96" s="83"/>
    </row>
    <row r="97" spans="1:36" ht="15" hidden="1" customHeight="1" x14ac:dyDescent="0.35">
      <c r="A97" s="343">
        <f>A91+1</f>
        <v>16</v>
      </c>
      <c r="B97" s="341"/>
      <c r="C97" s="342"/>
      <c r="D97" s="342"/>
      <c r="E97" s="87" t="s">
        <v>225</v>
      </c>
      <c r="F97" s="88">
        <v>0</v>
      </c>
      <c r="G97" s="88">
        <v>0</v>
      </c>
      <c r="H97" s="89">
        <f t="shared" ref="H97:H101" si="165">F97+G97</f>
        <v>0</v>
      </c>
      <c r="I97" s="90">
        <f t="shared" ref="I97:I101" si="166">IFERROR((H97/$H$102),0)</f>
        <v>0</v>
      </c>
      <c r="J97" s="88">
        <v>0</v>
      </c>
      <c r="K97" s="88">
        <v>0</v>
      </c>
      <c r="L97" s="89">
        <f t="shared" ref="L97:L101" si="167">J97+K97</f>
        <v>0</v>
      </c>
      <c r="M97" s="90">
        <f t="shared" ref="M97:M101" si="168">IFERROR((L97/$L$102),0)</f>
        <v>0</v>
      </c>
      <c r="N97" s="327">
        <v>0</v>
      </c>
      <c r="O97" s="88">
        <v>0</v>
      </c>
      <c r="P97" s="88">
        <v>0</v>
      </c>
      <c r="Q97" s="89">
        <f t="shared" ref="Q97:Q101" si="169">O97+P97</f>
        <v>0</v>
      </c>
      <c r="R97" s="90">
        <f t="shared" ref="R97:R101" si="170">IFERROR((Q97/$Q$102),0)</f>
        <v>0</v>
      </c>
      <c r="S97" s="331">
        <f>N102-Q102</f>
        <v>0</v>
      </c>
      <c r="T97" s="332">
        <f>IFERROR((S97/N102),0)</f>
        <v>0</v>
      </c>
      <c r="U97" s="88">
        <v>0</v>
      </c>
      <c r="V97" s="88">
        <v>0</v>
      </c>
      <c r="W97" s="96">
        <f t="shared" si="6"/>
        <v>0</v>
      </c>
      <c r="X97" s="329"/>
      <c r="Y97" s="83"/>
      <c r="Z97" s="83"/>
      <c r="AA97" s="83"/>
      <c r="AB97" s="83"/>
      <c r="AC97" s="83"/>
      <c r="AD97" s="83"/>
      <c r="AE97" s="83"/>
      <c r="AF97" s="83"/>
      <c r="AG97" s="83"/>
      <c r="AH97" s="83"/>
      <c r="AI97" s="83"/>
      <c r="AJ97" s="83"/>
    </row>
    <row r="98" spans="1:36" ht="15" hidden="1" customHeight="1" x14ac:dyDescent="0.35">
      <c r="A98" s="344"/>
      <c r="B98" s="319"/>
      <c r="C98" s="333"/>
      <c r="D98" s="333"/>
      <c r="E98" s="87" t="s">
        <v>226</v>
      </c>
      <c r="F98" s="88">
        <v>0</v>
      </c>
      <c r="G98" s="88">
        <v>0</v>
      </c>
      <c r="H98" s="89">
        <f t="shared" si="165"/>
        <v>0</v>
      </c>
      <c r="I98" s="90">
        <f t="shared" si="166"/>
        <v>0</v>
      </c>
      <c r="J98" s="88">
        <v>0</v>
      </c>
      <c r="K98" s="88">
        <v>0</v>
      </c>
      <c r="L98" s="89">
        <f t="shared" si="167"/>
        <v>0</v>
      </c>
      <c r="M98" s="90">
        <f t="shared" si="168"/>
        <v>0</v>
      </c>
      <c r="N98" s="319"/>
      <c r="O98" s="88">
        <v>0</v>
      </c>
      <c r="P98" s="88">
        <v>0</v>
      </c>
      <c r="Q98" s="89">
        <f t="shared" si="169"/>
        <v>0</v>
      </c>
      <c r="R98" s="90">
        <f t="shared" si="170"/>
        <v>0</v>
      </c>
      <c r="S98" s="319"/>
      <c r="T98" s="333"/>
      <c r="U98" s="88">
        <v>0</v>
      </c>
      <c r="V98" s="88">
        <v>0</v>
      </c>
      <c r="W98" s="96">
        <f t="shared" si="6"/>
        <v>0</v>
      </c>
      <c r="X98" s="319"/>
      <c r="Y98" s="83"/>
      <c r="Z98" s="83"/>
      <c r="AA98" s="83"/>
      <c r="AB98" s="83"/>
      <c r="AC98" s="83"/>
      <c r="AD98" s="83"/>
      <c r="AE98" s="83"/>
      <c r="AF98" s="83"/>
      <c r="AG98" s="83"/>
      <c r="AH98" s="83"/>
      <c r="AI98" s="83"/>
      <c r="AJ98" s="83"/>
    </row>
    <row r="99" spans="1:36" ht="15" hidden="1" customHeight="1" x14ac:dyDescent="0.35">
      <c r="A99" s="344"/>
      <c r="B99" s="319"/>
      <c r="C99" s="333"/>
      <c r="D99" s="333"/>
      <c r="E99" s="87" t="s">
        <v>227</v>
      </c>
      <c r="F99" s="88">
        <v>0</v>
      </c>
      <c r="G99" s="88">
        <v>0</v>
      </c>
      <c r="H99" s="89">
        <f t="shared" si="165"/>
        <v>0</v>
      </c>
      <c r="I99" s="90">
        <f t="shared" si="166"/>
        <v>0</v>
      </c>
      <c r="J99" s="88">
        <v>0</v>
      </c>
      <c r="K99" s="88">
        <v>0</v>
      </c>
      <c r="L99" s="89">
        <f t="shared" si="167"/>
        <v>0</v>
      </c>
      <c r="M99" s="90">
        <f t="shared" si="168"/>
        <v>0</v>
      </c>
      <c r="N99" s="319"/>
      <c r="O99" s="88">
        <v>0</v>
      </c>
      <c r="P99" s="88">
        <v>0</v>
      </c>
      <c r="Q99" s="89">
        <f t="shared" si="169"/>
        <v>0</v>
      </c>
      <c r="R99" s="90">
        <f t="shared" si="170"/>
        <v>0</v>
      </c>
      <c r="S99" s="319"/>
      <c r="T99" s="333"/>
      <c r="U99" s="88">
        <v>0</v>
      </c>
      <c r="V99" s="88">
        <v>0</v>
      </c>
      <c r="W99" s="96">
        <f t="shared" si="6"/>
        <v>0</v>
      </c>
      <c r="X99" s="319"/>
      <c r="Y99" s="83"/>
      <c r="Z99" s="83"/>
      <c r="AA99" s="83"/>
      <c r="AB99" s="83"/>
      <c r="AC99" s="83"/>
      <c r="AD99" s="83"/>
      <c r="AE99" s="83"/>
      <c r="AF99" s="83"/>
      <c r="AG99" s="83"/>
      <c r="AH99" s="83"/>
      <c r="AI99" s="83"/>
      <c r="AJ99" s="83"/>
    </row>
    <row r="100" spans="1:36" ht="15" hidden="1" customHeight="1" x14ac:dyDescent="0.35">
      <c r="A100" s="344"/>
      <c r="B100" s="319"/>
      <c r="C100" s="333"/>
      <c r="D100" s="333"/>
      <c r="E100" s="87" t="s">
        <v>229</v>
      </c>
      <c r="F100" s="88">
        <v>0</v>
      </c>
      <c r="G100" s="88">
        <v>0</v>
      </c>
      <c r="H100" s="89">
        <f t="shared" si="165"/>
        <v>0</v>
      </c>
      <c r="I100" s="90">
        <f t="shared" si="166"/>
        <v>0</v>
      </c>
      <c r="J100" s="88">
        <v>0</v>
      </c>
      <c r="K100" s="88">
        <v>0</v>
      </c>
      <c r="L100" s="89">
        <f t="shared" si="167"/>
        <v>0</v>
      </c>
      <c r="M100" s="90">
        <f t="shared" si="168"/>
        <v>0</v>
      </c>
      <c r="N100" s="319"/>
      <c r="O100" s="88">
        <v>0</v>
      </c>
      <c r="P100" s="88">
        <v>0</v>
      </c>
      <c r="Q100" s="89">
        <f t="shared" si="169"/>
        <v>0</v>
      </c>
      <c r="R100" s="90">
        <f t="shared" si="170"/>
        <v>0</v>
      </c>
      <c r="S100" s="319"/>
      <c r="T100" s="333"/>
      <c r="U100" s="88">
        <v>0</v>
      </c>
      <c r="V100" s="88">
        <v>0</v>
      </c>
      <c r="W100" s="96">
        <f t="shared" si="6"/>
        <v>0</v>
      </c>
      <c r="X100" s="319"/>
      <c r="Y100" s="83"/>
      <c r="Z100" s="83"/>
      <c r="AA100" s="83"/>
      <c r="AB100" s="83"/>
      <c r="AC100" s="83"/>
      <c r="AD100" s="83"/>
      <c r="AE100" s="83"/>
      <c r="AF100" s="83"/>
      <c r="AG100" s="83"/>
      <c r="AH100" s="83"/>
      <c r="AI100" s="83"/>
      <c r="AJ100" s="83"/>
    </row>
    <row r="101" spans="1:36" ht="15.75" hidden="1" customHeight="1" x14ac:dyDescent="0.35">
      <c r="A101" s="345"/>
      <c r="B101" s="315"/>
      <c r="C101" s="334"/>
      <c r="D101" s="334"/>
      <c r="E101" s="87" t="s">
        <v>232</v>
      </c>
      <c r="F101" s="88">
        <v>0</v>
      </c>
      <c r="G101" s="88">
        <v>0</v>
      </c>
      <c r="H101" s="89">
        <f t="shared" si="165"/>
        <v>0</v>
      </c>
      <c r="I101" s="90">
        <f t="shared" si="166"/>
        <v>0</v>
      </c>
      <c r="J101" s="88">
        <v>0</v>
      </c>
      <c r="K101" s="88">
        <v>0</v>
      </c>
      <c r="L101" s="89">
        <f t="shared" si="167"/>
        <v>0</v>
      </c>
      <c r="M101" s="90">
        <f t="shared" si="168"/>
        <v>0</v>
      </c>
      <c r="N101" s="315"/>
      <c r="O101" s="88">
        <v>0</v>
      </c>
      <c r="P101" s="88">
        <v>0</v>
      </c>
      <c r="Q101" s="89">
        <f t="shared" si="169"/>
        <v>0</v>
      </c>
      <c r="R101" s="90">
        <f t="shared" si="170"/>
        <v>0</v>
      </c>
      <c r="S101" s="315"/>
      <c r="T101" s="334"/>
      <c r="U101" s="88">
        <v>0</v>
      </c>
      <c r="V101" s="88">
        <v>0</v>
      </c>
      <c r="W101" s="96">
        <f t="shared" si="6"/>
        <v>0</v>
      </c>
      <c r="X101" s="315"/>
      <c r="Y101" s="83"/>
      <c r="Z101" s="83"/>
      <c r="AA101" s="83"/>
      <c r="AB101" s="83"/>
      <c r="AC101" s="83"/>
      <c r="AD101" s="83"/>
      <c r="AE101" s="83"/>
      <c r="AF101" s="83"/>
      <c r="AG101" s="83"/>
      <c r="AH101" s="83"/>
      <c r="AI101" s="83"/>
      <c r="AJ101" s="83"/>
    </row>
    <row r="102" spans="1:36" ht="15.75" hidden="1" customHeight="1" x14ac:dyDescent="0.35">
      <c r="A102" s="346" t="s">
        <v>231</v>
      </c>
      <c r="B102" s="347"/>
      <c r="C102" s="348"/>
      <c r="D102" s="98"/>
      <c r="E102" s="99"/>
      <c r="F102" s="100">
        <f t="shared" ref="F102:H102" si="171">SUM(F97:F101)</f>
        <v>0</v>
      </c>
      <c r="G102" s="100">
        <f t="shared" si="171"/>
        <v>0</v>
      </c>
      <c r="H102" s="100">
        <f t="shared" si="171"/>
        <v>0</v>
      </c>
      <c r="I102" s="101">
        <v>1</v>
      </c>
      <c r="J102" s="100">
        <f t="shared" ref="J102:L102" si="172">SUM(J97:J101)</f>
        <v>0</v>
      </c>
      <c r="K102" s="100">
        <f t="shared" si="172"/>
        <v>0</v>
      </c>
      <c r="L102" s="100">
        <f t="shared" si="172"/>
        <v>0</v>
      </c>
      <c r="M102" s="101">
        <v>1</v>
      </c>
      <c r="N102" s="100">
        <f>N97</f>
        <v>0</v>
      </c>
      <c r="O102" s="100">
        <f t="shared" ref="O102:Q102" si="173">SUM(O97:O101)</f>
        <v>0</v>
      </c>
      <c r="P102" s="100">
        <f t="shared" si="173"/>
        <v>0</v>
      </c>
      <c r="Q102" s="100">
        <f t="shared" si="173"/>
        <v>0</v>
      </c>
      <c r="R102" s="101">
        <v>1</v>
      </c>
      <c r="S102" s="100">
        <f t="shared" ref="S102:T102" si="174">S97</f>
        <v>0</v>
      </c>
      <c r="T102" s="108">
        <f t="shared" si="174"/>
        <v>0</v>
      </c>
      <c r="U102" s="109">
        <f t="shared" ref="U102:V102" si="175">SUM(U97:U101)</f>
        <v>0</v>
      </c>
      <c r="V102" s="110">
        <f t="shared" si="175"/>
        <v>0</v>
      </c>
      <c r="W102" s="106">
        <f t="shared" si="6"/>
        <v>0</v>
      </c>
      <c r="X102" s="111">
        <f>IFERROR(((1-(1-T102)*W102)*1),0)</f>
        <v>1</v>
      </c>
      <c r="Y102" s="83"/>
      <c r="Z102" s="83"/>
      <c r="AA102" s="83"/>
      <c r="AB102" s="83"/>
      <c r="AC102" s="83"/>
      <c r="AD102" s="83"/>
      <c r="AE102" s="83"/>
      <c r="AF102" s="83"/>
      <c r="AG102" s="83"/>
      <c r="AH102" s="83"/>
      <c r="AI102" s="83"/>
      <c r="AJ102" s="83"/>
    </row>
    <row r="103" spans="1:36" ht="15" hidden="1" customHeight="1" x14ac:dyDescent="0.35">
      <c r="A103" s="343">
        <f>A97+1</f>
        <v>17</v>
      </c>
      <c r="B103" s="341"/>
      <c r="C103" s="342"/>
      <c r="D103" s="342"/>
      <c r="E103" s="87" t="s">
        <v>225</v>
      </c>
      <c r="F103" s="88">
        <v>0</v>
      </c>
      <c r="G103" s="88">
        <v>0</v>
      </c>
      <c r="H103" s="89">
        <f t="shared" ref="H103:H107" si="176">F103+G103</f>
        <v>0</v>
      </c>
      <c r="I103" s="90">
        <f t="shared" ref="I103:I107" si="177">IFERROR((H103/$H$108),0)</f>
        <v>0</v>
      </c>
      <c r="J103" s="88">
        <v>0</v>
      </c>
      <c r="K103" s="88">
        <v>0</v>
      </c>
      <c r="L103" s="89">
        <f t="shared" ref="L103:L107" si="178">J103+K103</f>
        <v>0</v>
      </c>
      <c r="M103" s="90">
        <f t="shared" ref="M103:M107" si="179">IFERROR((L103/$L$108),0)</f>
        <v>0</v>
      </c>
      <c r="N103" s="327">
        <v>0</v>
      </c>
      <c r="O103" s="88">
        <v>0</v>
      </c>
      <c r="P103" s="88">
        <v>0</v>
      </c>
      <c r="Q103" s="89">
        <f t="shared" ref="Q103:Q107" si="180">O103+P103</f>
        <v>0</v>
      </c>
      <c r="R103" s="90">
        <f t="shared" ref="R103:R107" si="181">IFERROR((Q103/$Q$108),0)</f>
        <v>0</v>
      </c>
      <c r="S103" s="331">
        <f>N108-Q108</f>
        <v>0</v>
      </c>
      <c r="T103" s="332">
        <f>IFERROR((S103/N108),0)</f>
        <v>0</v>
      </c>
      <c r="U103" s="88">
        <v>0</v>
      </c>
      <c r="V103" s="88">
        <v>0</v>
      </c>
      <c r="W103" s="96">
        <f t="shared" si="6"/>
        <v>0</v>
      </c>
      <c r="X103" s="329"/>
      <c r="Y103" s="83"/>
      <c r="Z103" s="83"/>
      <c r="AA103" s="83"/>
      <c r="AB103" s="83"/>
      <c r="AC103" s="83"/>
      <c r="AD103" s="83"/>
      <c r="AE103" s="83"/>
      <c r="AF103" s="83"/>
      <c r="AG103" s="83"/>
      <c r="AH103" s="83"/>
      <c r="AI103" s="83"/>
      <c r="AJ103" s="83"/>
    </row>
    <row r="104" spans="1:36" ht="15" hidden="1" customHeight="1" x14ac:dyDescent="0.35">
      <c r="A104" s="344"/>
      <c r="B104" s="319"/>
      <c r="C104" s="333"/>
      <c r="D104" s="333"/>
      <c r="E104" s="87" t="s">
        <v>226</v>
      </c>
      <c r="F104" s="88">
        <v>0</v>
      </c>
      <c r="G104" s="88">
        <v>0</v>
      </c>
      <c r="H104" s="89">
        <f t="shared" si="176"/>
        <v>0</v>
      </c>
      <c r="I104" s="90">
        <f t="shared" si="177"/>
        <v>0</v>
      </c>
      <c r="J104" s="88">
        <v>0</v>
      </c>
      <c r="K104" s="88">
        <v>0</v>
      </c>
      <c r="L104" s="89">
        <f t="shared" si="178"/>
        <v>0</v>
      </c>
      <c r="M104" s="90">
        <f t="shared" si="179"/>
        <v>0</v>
      </c>
      <c r="N104" s="319"/>
      <c r="O104" s="88">
        <v>0</v>
      </c>
      <c r="P104" s="88">
        <v>0</v>
      </c>
      <c r="Q104" s="89">
        <f t="shared" si="180"/>
        <v>0</v>
      </c>
      <c r="R104" s="90">
        <f t="shared" si="181"/>
        <v>0</v>
      </c>
      <c r="S104" s="319"/>
      <c r="T104" s="333"/>
      <c r="U104" s="88">
        <v>0</v>
      </c>
      <c r="V104" s="88">
        <v>0</v>
      </c>
      <c r="W104" s="96">
        <f t="shared" si="6"/>
        <v>0</v>
      </c>
      <c r="X104" s="319"/>
      <c r="Y104" s="83"/>
      <c r="Z104" s="83"/>
      <c r="AA104" s="83"/>
      <c r="AB104" s="83"/>
      <c r="AC104" s="83"/>
      <c r="AD104" s="83"/>
      <c r="AE104" s="83"/>
      <c r="AF104" s="83"/>
      <c r="AG104" s="83"/>
      <c r="AH104" s="83"/>
      <c r="AI104" s="83"/>
      <c r="AJ104" s="83"/>
    </row>
    <row r="105" spans="1:36" ht="15" hidden="1" customHeight="1" x14ac:dyDescent="0.35">
      <c r="A105" s="344"/>
      <c r="B105" s="319"/>
      <c r="C105" s="333"/>
      <c r="D105" s="333"/>
      <c r="E105" s="87" t="s">
        <v>227</v>
      </c>
      <c r="F105" s="88">
        <v>0</v>
      </c>
      <c r="G105" s="88">
        <v>0</v>
      </c>
      <c r="H105" s="89">
        <f t="shared" si="176"/>
        <v>0</v>
      </c>
      <c r="I105" s="90">
        <f t="shared" si="177"/>
        <v>0</v>
      </c>
      <c r="J105" s="88">
        <v>0</v>
      </c>
      <c r="K105" s="88">
        <v>0</v>
      </c>
      <c r="L105" s="89">
        <f t="shared" si="178"/>
        <v>0</v>
      </c>
      <c r="M105" s="90">
        <f t="shared" si="179"/>
        <v>0</v>
      </c>
      <c r="N105" s="319"/>
      <c r="O105" s="88">
        <v>0</v>
      </c>
      <c r="P105" s="88">
        <v>0</v>
      </c>
      <c r="Q105" s="89">
        <f t="shared" si="180"/>
        <v>0</v>
      </c>
      <c r="R105" s="90">
        <f t="shared" si="181"/>
        <v>0</v>
      </c>
      <c r="S105" s="319"/>
      <c r="T105" s="333"/>
      <c r="U105" s="88">
        <v>0</v>
      </c>
      <c r="V105" s="88">
        <v>0</v>
      </c>
      <c r="W105" s="96">
        <f t="shared" si="6"/>
        <v>0</v>
      </c>
      <c r="X105" s="319"/>
      <c r="Y105" s="83"/>
      <c r="Z105" s="83"/>
      <c r="AA105" s="83"/>
      <c r="AB105" s="83"/>
      <c r="AC105" s="83"/>
      <c r="AD105" s="83"/>
      <c r="AE105" s="83"/>
      <c r="AF105" s="83"/>
      <c r="AG105" s="83"/>
      <c r="AH105" s="83"/>
      <c r="AI105" s="83"/>
      <c r="AJ105" s="83"/>
    </row>
    <row r="106" spans="1:36" ht="15" hidden="1" customHeight="1" x14ac:dyDescent="0.35">
      <c r="A106" s="344"/>
      <c r="B106" s="319"/>
      <c r="C106" s="333"/>
      <c r="D106" s="333"/>
      <c r="E106" s="87" t="s">
        <v>229</v>
      </c>
      <c r="F106" s="88">
        <v>0</v>
      </c>
      <c r="G106" s="88">
        <v>0</v>
      </c>
      <c r="H106" s="89">
        <f t="shared" si="176"/>
        <v>0</v>
      </c>
      <c r="I106" s="90">
        <f t="shared" si="177"/>
        <v>0</v>
      </c>
      <c r="J106" s="88">
        <v>0</v>
      </c>
      <c r="K106" s="88">
        <v>0</v>
      </c>
      <c r="L106" s="89">
        <f t="shared" si="178"/>
        <v>0</v>
      </c>
      <c r="M106" s="90">
        <f t="shared" si="179"/>
        <v>0</v>
      </c>
      <c r="N106" s="319"/>
      <c r="O106" s="88">
        <v>0</v>
      </c>
      <c r="P106" s="88">
        <v>0</v>
      </c>
      <c r="Q106" s="89">
        <f t="shared" si="180"/>
        <v>0</v>
      </c>
      <c r="R106" s="90">
        <f t="shared" si="181"/>
        <v>0</v>
      </c>
      <c r="S106" s="319"/>
      <c r="T106" s="333"/>
      <c r="U106" s="88">
        <v>0</v>
      </c>
      <c r="V106" s="88">
        <v>0</v>
      </c>
      <c r="W106" s="96">
        <f t="shared" si="6"/>
        <v>0</v>
      </c>
      <c r="X106" s="319"/>
      <c r="Y106" s="83"/>
      <c r="Z106" s="83"/>
      <c r="AA106" s="83"/>
      <c r="AB106" s="83"/>
      <c r="AC106" s="83"/>
      <c r="AD106" s="83"/>
      <c r="AE106" s="83"/>
      <c r="AF106" s="83"/>
      <c r="AG106" s="83"/>
      <c r="AH106" s="83"/>
      <c r="AI106" s="83"/>
      <c r="AJ106" s="83"/>
    </row>
    <row r="107" spans="1:36" ht="15.75" hidden="1" customHeight="1" x14ac:dyDescent="0.35">
      <c r="A107" s="345"/>
      <c r="B107" s="315"/>
      <c r="C107" s="334"/>
      <c r="D107" s="334"/>
      <c r="E107" s="87" t="s">
        <v>232</v>
      </c>
      <c r="F107" s="88">
        <v>0</v>
      </c>
      <c r="G107" s="88">
        <v>0</v>
      </c>
      <c r="H107" s="89">
        <f t="shared" si="176"/>
        <v>0</v>
      </c>
      <c r="I107" s="90">
        <f t="shared" si="177"/>
        <v>0</v>
      </c>
      <c r="J107" s="88">
        <v>0</v>
      </c>
      <c r="K107" s="88">
        <v>0</v>
      </c>
      <c r="L107" s="89">
        <f t="shared" si="178"/>
        <v>0</v>
      </c>
      <c r="M107" s="90">
        <f t="shared" si="179"/>
        <v>0</v>
      </c>
      <c r="N107" s="315"/>
      <c r="O107" s="88">
        <v>0</v>
      </c>
      <c r="P107" s="88">
        <v>0</v>
      </c>
      <c r="Q107" s="89">
        <f t="shared" si="180"/>
        <v>0</v>
      </c>
      <c r="R107" s="90">
        <f t="shared" si="181"/>
        <v>0</v>
      </c>
      <c r="S107" s="315"/>
      <c r="T107" s="334"/>
      <c r="U107" s="88">
        <v>0</v>
      </c>
      <c r="V107" s="88">
        <v>0</v>
      </c>
      <c r="W107" s="96">
        <f t="shared" si="6"/>
        <v>0</v>
      </c>
      <c r="X107" s="315"/>
      <c r="Y107" s="83"/>
      <c r="Z107" s="83"/>
      <c r="AA107" s="83"/>
      <c r="AB107" s="83"/>
      <c r="AC107" s="83"/>
      <c r="AD107" s="83"/>
      <c r="AE107" s="83"/>
      <c r="AF107" s="83"/>
      <c r="AG107" s="83"/>
      <c r="AH107" s="83"/>
      <c r="AI107" s="83"/>
      <c r="AJ107" s="83"/>
    </row>
    <row r="108" spans="1:36" ht="15.75" hidden="1" customHeight="1" x14ac:dyDescent="0.35">
      <c r="A108" s="346" t="s">
        <v>231</v>
      </c>
      <c r="B108" s="347"/>
      <c r="C108" s="348"/>
      <c r="D108" s="98"/>
      <c r="E108" s="99"/>
      <c r="F108" s="100">
        <f t="shared" ref="F108:H108" si="182">SUM(F103:F107)</f>
        <v>0</v>
      </c>
      <c r="G108" s="100">
        <f t="shared" si="182"/>
        <v>0</v>
      </c>
      <c r="H108" s="100">
        <f t="shared" si="182"/>
        <v>0</v>
      </c>
      <c r="I108" s="101">
        <v>1</v>
      </c>
      <c r="J108" s="100">
        <f t="shared" ref="J108:L108" si="183">SUM(J103:J107)</f>
        <v>0</v>
      </c>
      <c r="K108" s="100">
        <f t="shared" si="183"/>
        <v>0</v>
      </c>
      <c r="L108" s="100">
        <f t="shared" si="183"/>
        <v>0</v>
      </c>
      <c r="M108" s="101">
        <v>1</v>
      </c>
      <c r="N108" s="100">
        <f>N103</f>
        <v>0</v>
      </c>
      <c r="O108" s="100">
        <f t="shared" ref="O108:Q108" si="184">SUM(O103:O107)</f>
        <v>0</v>
      </c>
      <c r="P108" s="100">
        <f t="shared" si="184"/>
        <v>0</v>
      </c>
      <c r="Q108" s="100">
        <f t="shared" si="184"/>
        <v>0</v>
      </c>
      <c r="R108" s="101">
        <v>1</v>
      </c>
      <c r="S108" s="100">
        <f t="shared" ref="S108:T108" si="185">S103</f>
        <v>0</v>
      </c>
      <c r="T108" s="108">
        <f t="shared" si="185"/>
        <v>0</v>
      </c>
      <c r="U108" s="109">
        <f t="shared" ref="U108:V108" si="186">SUM(U103:U107)</f>
        <v>0</v>
      </c>
      <c r="V108" s="110">
        <f t="shared" si="186"/>
        <v>0</v>
      </c>
      <c r="W108" s="106">
        <f t="shared" si="6"/>
        <v>0</v>
      </c>
      <c r="X108" s="111">
        <f>IFERROR(((1-(1-T108)*W108)*1),0)</f>
        <v>1</v>
      </c>
      <c r="Y108" s="83"/>
      <c r="Z108" s="83"/>
      <c r="AA108" s="83"/>
      <c r="AB108" s="83"/>
      <c r="AC108" s="83"/>
      <c r="AD108" s="83"/>
      <c r="AE108" s="83"/>
      <c r="AF108" s="83"/>
      <c r="AG108" s="83"/>
      <c r="AH108" s="83"/>
      <c r="AI108" s="83"/>
      <c r="AJ108" s="83"/>
    </row>
    <row r="109" spans="1:36" ht="15" hidden="1" customHeight="1" x14ac:dyDescent="0.35">
      <c r="A109" s="343">
        <f>A103+1</f>
        <v>18</v>
      </c>
      <c r="B109" s="341"/>
      <c r="C109" s="342"/>
      <c r="D109" s="342"/>
      <c r="E109" s="87" t="s">
        <v>225</v>
      </c>
      <c r="F109" s="88">
        <v>0</v>
      </c>
      <c r="G109" s="88">
        <v>0</v>
      </c>
      <c r="H109" s="89">
        <f t="shared" ref="H109:H113" si="187">F109+G109</f>
        <v>0</v>
      </c>
      <c r="I109" s="90">
        <f t="shared" ref="I109:I113" si="188">IFERROR((H109/$H$114),0)</f>
        <v>0</v>
      </c>
      <c r="J109" s="88">
        <v>0</v>
      </c>
      <c r="K109" s="88">
        <v>0</v>
      </c>
      <c r="L109" s="89">
        <f t="shared" ref="L109:L113" si="189">J109+K109</f>
        <v>0</v>
      </c>
      <c r="M109" s="90">
        <f t="shared" ref="M109:M113" si="190">IFERROR((L109/$L$114),0)</f>
        <v>0</v>
      </c>
      <c r="N109" s="327">
        <v>0</v>
      </c>
      <c r="O109" s="88">
        <v>0</v>
      </c>
      <c r="P109" s="88">
        <v>0</v>
      </c>
      <c r="Q109" s="89">
        <f t="shared" ref="Q109:Q113" si="191">O109+P109</f>
        <v>0</v>
      </c>
      <c r="R109" s="90">
        <f t="shared" ref="R109:R113" si="192">IFERROR((Q109/$Q$114),0)</f>
        <v>0</v>
      </c>
      <c r="S109" s="331">
        <f>N114-Q114</f>
        <v>0</v>
      </c>
      <c r="T109" s="332">
        <f>IFERROR((S109/N114),0)</f>
        <v>0</v>
      </c>
      <c r="U109" s="88">
        <v>0</v>
      </c>
      <c r="V109" s="88">
        <v>0</v>
      </c>
      <c r="W109" s="96">
        <f t="shared" si="6"/>
        <v>0</v>
      </c>
      <c r="X109" s="329"/>
      <c r="Y109" s="83"/>
      <c r="Z109" s="83"/>
      <c r="AA109" s="83"/>
      <c r="AB109" s="83"/>
      <c r="AC109" s="83"/>
      <c r="AD109" s="83"/>
      <c r="AE109" s="83"/>
      <c r="AF109" s="83"/>
      <c r="AG109" s="83"/>
      <c r="AH109" s="83"/>
      <c r="AI109" s="83"/>
      <c r="AJ109" s="83"/>
    </row>
    <row r="110" spans="1:36" ht="15" hidden="1" customHeight="1" x14ac:dyDescent="0.35">
      <c r="A110" s="344"/>
      <c r="B110" s="319"/>
      <c r="C110" s="333"/>
      <c r="D110" s="333"/>
      <c r="E110" s="87" t="s">
        <v>226</v>
      </c>
      <c r="F110" s="88">
        <v>0</v>
      </c>
      <c r="G110" s="88">
        <v>0</v>
      </c>
      <c r="H110" s="89">
        <f t="shared" si="187"/>
        <v>0</v>
      </c>
      <c r="I110" s="90">
        <f t="shared" si="188"/>
        <v>0</v>
      </c>
      <c r="J110" s="88">
        <v>0</v>
      </c>
      <c r="K110" s="88">
        <v>0</v>
      </c>
      <c r="L110" s="89">
        <f t="shared" si="189"/>
        <v>0</v>
      </c>
      <c r="M110" s="90">
        <f t="shared" si="190"/>
        <v>0</v>
      </c>
      <c r="N110" s="319"/>
      <c r="O110" s="88">
        <v>0</v>
      </c>
      <c r="P110" s="88">
        <v>0</v>
      </c>
      <c r="Q110" s="89">
        <f t="shared" si="191"/>
        <v>0</v>
      </c>
      <c r="R110" s="90">
        <f t="shared" si="192"/>
        <v>0</v>
      </c>
      <c r="S110" s="319"/>
      <c r="T110" s="333"/>
      <c r="U110" s="88">
        <v>0</v>
      </c>
      <c r="V110" s="88">
        <v>0</v>
      </c>
      <c r="W110" s="96">
        <f t="shared" si="6"/>
        <v>0</v>
      </c>
      <c r="X110" s="319"/>
      <c r="Y110" s="83"/>
      <c r="Z110" s="83"/>
      <c r="AA110" s="83"/>
      <c r="AB110" s="83"/>
      <c r="AC110" s="83"/>
      <c r="AD110" s="83"/>
      <c r="AE110" s="83"/>
      <c r="AF110" s="83"/>
      <c r="AG110" s="83"/>
      <c r="AH110" s="83"/>
      <c r="AI110" s="83"/>
      <c r="AJ110" s="83"/>
    </row>
    <row r="111" spans="1:36" ht="15" hidden="1" customHeight="1" x14ac:dyDescent="0.35">
      <c r="A111" s="344"/>
      <c r="B111" s="319"/>
      <c r="C111" s="333"/>
      <c r="D111" s="333"/>
      <c r="E111" s="87" t="s">
        <v>227</v>
      </c>
      <c r="F111" s="88">
        <v>0</v>
      </c>
      <c r="G111" s="88">
        <v>0</v>
      </c>
      <c r="H111" s="89">
        <f t="shared" si="187"/>
        <v>0</v>
      </c>
      <c r="I111" s="90">
        <f t="shared" si="188"/>
        <v>0</v>
      </c>
      <c r="J111" s="88">
        <v>0</v>
      </c>
      <c r="K111" s="88">
        <v>0</v>
      </c>
      <c r="L111" s="89">
        <f t="shared" si="189"/>
        <v>0</v>
      </c>
      <c r="M111" s="90">
        <f t="shared" si="190"/>
        <v>0</v>
      </c>
      <c r="N111" s="319"/>
      <c r="O111" s="88">
        <v>0</v>
      </c>
      <c r="P111" s="88">
        <v>0</v>
      </c>
      <c r="Q111" s="89">
        <f t="shared" si="191"/>
        <v>0</v>
      </c>
      <c r="R111" s="90">
        <f t="shared" si="192"/>
        <v>0</v>
      </c>
      <c r="S111" s="319"/>
      <c r="T111" s="333"/>
      <c r="U111" s="88">
        <v>0</v>
      </c>
      <c r="V111" s="88">
        <v>0</v>
      </c>
      <c r="W111" s="96">
        <f t="shared" si="6"/>
        <v>0</v>
      </c>
      <c r="X111" s="319"/>
      <c r="Y111" s="83"/>
      <c r="Z111" s="83"/>
      <c r="AA111" s="83"/>
      <c r="AB111" s="83"/>
      <c r="AC111" s="83"/>
      <c r="AD111" s="83"/>
      <c r="AE111" s="83"/>
      <c r="AF111" s="83"/>
      <c r="AG111" s="83"/>
      <c r="AH111" s="83"/>
      <c r="AI111" s="83"/>
      <c r="AJ111" s="83"/>
    </row>
    <row r="112" spans="1:36" ht="15" hidden="1" customHeight="1" x14ac:dyDescent="0.35">
      <c r="A112" s="344"/>
      <c r="B112" s="319"/>
      <c r="C112" s="333"/>
      <c r="D112" s="333"/>
      <c r="E112" s="87" t="s">
        <v>229</v>
      </c>
      <c r="F112" s="88">
        <v>0</v>
      </c>
      <c r="G112" s="88">
        <v>0</v>
      </c>
      <c r="H112" s="89">
        <f t="shared" si="187"/>
        <v>0</v>
      </c>
      <c r="I112" s="90">
        <f t="shared" si="188"/>
        <v>0</v>
      </c>
      <c r="J112" s="88">
        <v>0</v>
      </c>
      <c r="K112" s="88">
        <v>0</v>
      </c>
      <c r="L112" s="89">
        <f t="shared" si="189"/>
        <v>0</v>
      </c>
      <c r="M112" s="90">
        <f t="shared" si="190"/>
        <v>0</v>
      </c>
      <c r="N112" s="319"/>
      <c r="O112" s="88">
        <v>0</v>
      </c>
      <c r="P112" s="88">
        <v>0</v>
      </c>
      <c r="Q112" s="89">
        <f t="shared" si="191"/>
        <v>0</v>
      </c>
      <c r="R112" s="90">
        <f t="shared" si="192"/>
        <v>0</v>
      </c>
      <c r="S112" s="319"/>
      <c r="T112" s="333"/>
      <c r="U112" s="88">
        <v>0</v>
      </c>
      <c r="V112" s="88">
        <v>0</v>
      </c>
      <c r="W112" s="96">
        <f t="shared" si="6"/>
        <v>0</v>
      </c>
      <c r="X112" s="319"/>
      <c r="Y112" s="83"/>
      <c r="Z112" s="83"/>
      <c r="AA112" s="83"/>
      <c r="AB112" s="83"/>
      <c r="AC112" s="83"/>
      <c r="AD112" s="83"/>
      <c r="AE112" s="83"/>
      <c r="AF112" s="83"/>
      <c r="AG112" s="83"/>
      <c r="AH112" s="83"/>
      <c r="AI112" s="83"/>
      <c r="AJ112" s="83"/>
    </row>
    <row r="113" spans="1:36" ht="15.75" hidden="1" customHeight="1" x14ac:dyDescent="0.35">
      <c r="A113" s="345"/>
      <c r="B113" s="315"/>
      <c r="C113" s="334"/>
      <c r="D113" s="334"/>
      <c r="E113" s="87" t="s">
        <v>232</v>
      </c>
      <c r="F113" s="88">
        <v>0</v>
      </c>
      <c r="G113" s="88">
        <v>0</v>
      </c>
      <c r="H113" s="89">
        <f t="shared" si="187"/>
        <v>0</v>
      </c>
      <c r="I113" s="90">
        <f t="shared" si="188"/>
        <v>0</v>
      </c>
      <c r="J113" s="88">
        <v>0</v>
      </c>
      <c r="K113" s="88">
        <v>0</v>
      </c>
      <c r="L113" s="89">
        <f t="shared" si="189"/>
        <v>0</v>
      </c>
      <c r="M113" s="90">
        <f t="shared" si="190"/>
        <v>0</v>
      </c>
      <c r="N113" s="315"/>
      <c r="O113" s="88">
        <v>0</v>
      </c>
      <c r="P113" s="88">
        <v>0</v>
      </c>
      <c r="Q113" s="89">
        <f t="shared" si="191"/>
        <v>0</v>
      </c>
      <c r="R113" s="90">
        <f t="shared" si="192"/>
        <v>0</v>
      </c>
      <c r="S113" s="315"/>
      <c r="T113" s="334"/>
      <c r="U113" s="88">
        <v>0</v>
      </c>
      <c r="V113" s="88">
        <v>0</v>
      </c>
      <c r="W113" s="96">
        <f t="shared" si="6"/>
        <v>0</v>
      </c>
      <c r="X113" s="315"/>
      <c r="Y113" s="83"/>
      <c r="Z113" s="83"/>
      <c r="AA113" s="83"/>
      <c r="AB113" s="83"/>
      <c r="AC113" s="83"/>
      <c r="AD113" s="83"/>
      <c r="AE113" s="83"/>
      <c r="AF113" s="83"/>
      <c r="AG113" s="83"/>
      <c r="AH113" s="83"/>
      <c r="AI113" s="83"/>
      <c r="AJ113" s="83"/>
    </row>
    <row r="114" spans="1:36" ht="15.75" hidden="1" customHeight="1" x14ac:dyDescent="0.35">
      <c r="A114" s="346" t="s">
        <v>231</v>
      </c>
      <c r="B114" s="347"/>
      <c r="C114" s="348"/>
      <c r="D114" s="98"/>
      <c r="E114" s="99"/>
      <c r="F114" s="100">
        <f t="shared" ref="F114:H114" si="193">SUM(F109:F113)</f>
        <v>0</v>
      </c>
      <c r="G114" s="100">
        <f t="shared" si="193"/>
        <v>0</v>
      </c>
      <c r="H114" s="100">
        <f t="shared" si="193"/>
        <v>0</v>
      </c>
      <c r="I114" s="101">
        <v>1</v>
      </c>
      <c r="J114" s="100">
        <f t="shared" ref="J114:L114" si="194">SUM(J109:J113)</f>
        <v>0</v>
      </c>
      <c r="K114" s="100">
        <f t="shared" si="194"/>
        <v>0</v>
      </c>
      <c r="L114" s="100">
        <f t="shared" si="194"/>
        <v>0</v>
      </c>
      <c r="M114" s="101">
        <v>1</v>
      </c>
      <c r="N114" s="100">
        <f>N109</f>
        <v>0</v>
      </c>
      <c r="O114" s="100">
        <f t="shared" ref="O114:Q114" si="195">SUM(O109:O113)</f>
        <v>0</v>
      </c>
      <c r="P114" s="100">
        <f t="shared" si="195"/>
        <v>0</v>
      </c>
      <c r="Q114" s="100">
        <f t="shared" si="195"/>
        <v>0</v>
      </c>
      <c r="R114" s="101">
        <v>1</v>
      </c>
      <c r="S114" s="100">
        <f t="shared" ref="S114:T114" si="196">S109</f>
        <v>0</v>
      </c>
      <c r="T114" s="108">
        <f t="shared" si="196"/>
        <v>0</v>
      </c>
      <c r="U114" s="109">
        <f t="shared" ref="U114:V114" si="197">SUM(U109:U113)</f>
        <v>0</v>
      </c>
      <c r="V114" s="110">
        <f t="shared" si="197"/>
        <v>0</v>
      </c>
      <c r="W114" s="106">
        <f t="shared" si="6"/>
        <v>0</v>
      </c>
      <c r="X114" s="111">
        <f>IFERROR(((1-(1-T114)*W114)*1),0)</f>
        <v>1</v>
      </c>
      <c r="Y114" s="83"/>
      <c r="Z114" s="83"/>
      <c r="AA114" s="83"/>
      <c r="AB114" s="83"/>
      <c r="AC114" s="83"/>
      <c r="AD114" s="83"/>
      <c r="AE114" s="83"/>
      <c r="AF114" s="83"/>
      <c r="AG114" s="83"/>
      <c r="AH114" s="83"/>
      <c r="AI114" s="83"/>
      <c r="AJ114" s="83"/>
    </row>
    <row r="115" spans="1:36" ht="15" hidden="1" customHeight="1" x14ac:dyDescent="0.35">
      <c r="A115" s="343">
        <f>A109+1</f>
        <v>19</v>
      </c>
      <c r="B115" s="341"/>
      <c r="C115" s="342"/>
      <c r="D115" s="342"/>
      <c r="E115" s="87" t="s">
        <v>225</v>
      </c>
      <c r="F115" s="88">
        <v>0</v>
      </c>
      <c r="G115" s="88">
        <v>0</v>
      </c>
      <c r="H115" s="89">
        <f t="shared" ref="H115:H119" si="198">F115+G115</f>
        <v>0</v>
      </c>
      <c r="I115" s="90">
        <f t="shared" ref="I115:I119" si="199">IFERROR((H115/$H$120),0)</f>
        <v>0</v>
      </c>
      <c r="J115" s="88">
        <v>0</v>
      </c>
      <c r="K115" s="88">
        <v>0</v>
      </c>
      <c r="L115" s="89">
        <f t="shared" ref="L115:L119" si="200">J115+K115</f>
        <v>0</v>
      </c>
      <c r="M115" s="90">
        <f t="shared" ref="M115:M119" si="201">IFERROR((L115/$L$120),0)</f>
        <v>0</v>
      </c>
      <c r="N115" s="327">
        <v>0</v>
      </c>
      <c r="O115" s="88">
        <v>0</v>
      </c>
      <c r="P115" s="88">
        <v>0</v>
      </c>
      <c r="Q115" s="89">
        <f t="shared" ref="Q115:Q119" si="202">O115+P115</f>
        <v>0</v>
      </c>
      <c r="R115" s="90">
        <f t="shared" ref="R115:R119" si="203">IFERROR((Q115/$Q$120),0)</f>
        <v>0</v>
      </c>
      <c r="S115" s="331">
        <f>N120-Q120</f>
        <v>0</v>
      </c>
      <c r="T115" s="332">
        <f>IFERROR((S115/N120),0)</f>
        <v>0</v>
      </c>
      <c r="U115" s="88">
        <v>0</v>
      </c>
      <c r="V115" s="88">
        <v>0</v>
      </c>
      <c r="W115" s="96">
        <f t="shared" si="6"/>
        <v>0</v>
      </c>
      <c r="X115" s="329"/>
      <c r="Y115" s="83"/>
      <c r="Z115" s="83"/>
      <c r="AA115" s="83"/>
      <c r="AB115" s="83"/>
      <c r="AC115" s="83"/>
      <c r="AD115" s="83"/>
      <c r="AE115" s="83"/>
      <c r="AF115" s="83"/>
      <c r="AG115" s="83"/>
      <c r="AH115" s="83"/>
      <c r="AI115" s="83"/>
      <c r="AJ115" s="83"/>
    </row>
    <row r="116" spans="1:36" ht="15" hidden="1" customHeight="1" x14ac:dyDescent="0.35">
      <c r="A116" s="344"/>
      <c r="B116" s="319"/>
      <c r="C116" s="333"/>
      <c r="D116" s="333"/>
      <c r="E116" s="87" t="s">
        <v>226</v>
      </c>
      <c r="F116" s="88">
        <v>0</v>
      </c>
      <c r="G116" s="88">
        <v>0</v>
      </c>
      <c r="H116" s="89">
        <f t="shared" si="198"/>
        <v>0</v>
      </c>
      <c r="I116" s="90">
        <f t="shared" si="199"/>
        <v>0</v>
      </c>
      <c r="J116" s="88">
        <v>0</v>
      </c>
      <c r="K116" s="88">
        <v>0</v>
      </c>
      <c r="L116" s="89">
        <f t="shared" si="200"/>
        <v>0</v>
      </c>
      <c r="M116" s="90">
        <f t="shared" si="201"/>
        <v>0</v>
      </c>
      <c r="N116" s="319"/>
      <c r="O116" s="88">
        <v>0</v>
      </c>
      <c r="P116" s="88">
        <v>0</v>
      </c>
      <c r="Q116" s="89">
        <f t="shared" si="202"/>
        <v>0</v>
      </c>
      <c r="R116" s="90">
        <f t="shared" si="203"/>
        <v>0</v>
      </c>
      <c r="S116" s="319"/>
      <c r="T116" s="333"/>
      <c r="U116" s="88">
        <v>0</v>
      </c>
      <c r="V116" s="88">
        <v>0</v>
      </c>
      <c r="W116" s="96">
        <f t="shared" si="6"/>
        <v>0</v>
      </c>
      <c r="X116" s="319"/>
      <c r="Y116" s="83"/>
      <c r="Z116" s="83"/>
      <c r="AA116" s="83"/>
      <c r="AB116" s="83"/>
      <c r="AC116" s="83"/>
      <c r="AD116" s="83"/>
      <c r="AE116" s="83"/>
      <c r="AF116" s="83"/>
      <c r="AG116" s="83"/>
      <c r="AH116" s="83"/>
      <c r="AI116" s="83"/>
      <c r="AJ116" s="83"/>
    </row>
    <row r="117" spans="1:36" ht="15" hidden="1" customHeight="1" x14ac:dyDescent="0.35">
      <c r="A117" s="344"/>
      <c r="B117" s="319"/>
      <c r="C117" s="333"/>
      <c r="D117" s="333"/>
      <c r="E117" s="87" t="s">
        <v>227</v>
      </c>
      <c r="F117" s="88">
        <v>0</v>
      </c>
      <c r="G117" s="88">
        <v>0</v>
      </c>
      <c r="H117" s="89">
        <f t="shared" si="198"/>
        <v>0</v>
      </c>
      <c r="I117" s="90">
        <f t="shared" si="199"/>
        <v>0</v>
      </c>
      <c r="J117" s="88">
        <v>0</v>
      </c>
      <c r="K117" s="88">
        <v>0</v>
      </c>
      <c r="L117" s="89">
        <f t="shared" si="200"/>
        <v>0</v>
      </c>
      <c r="M117" s="90">
        <f t="shared" si="201"/>
        <v>0</v>
      </c>
      <c r="N117" s="319"/>
      <c r="O117" s="88">
        <v>0</v>
      </c>
      <c r="P117" s="88">
        <v>0</v>
      </c>
      <c r="Q117" s="89">
        <f t="shared" si="202"/>
        <v>0</v>
      </c>
      <c r="R117" s="90">
        <f t="shared" si="203"/>
        <v>0</v>
      </c>
      <c r="S117" s="319"/>
      <c r="T117" s="333"/>
      <c r="U117" s="88">
        <v>0</v>
      </c>
      <c r="V117" s="88">
        <v>0</v>
      </c>
      <c r="W117" s="96">
        <f t="shared" si="6"/>
        <v>0</v>
      </c>
      <c r="X117" s="319"/>
      <c r="Y117" s="83"/>
      <c r="Z117" s="83"/>
      <c r="AA117" s="83"/>
      <c r="AB117" s="83"/>
      <c r="AC117" s="83"/>
      <c r="AD117" s="83"/>
      <c r="AE117" s="83"/>
      <c r="AF117" s="83"/>
      <c r="AG117" s="83"/>
      <c r="AH117" s="83"/>
      <c r="AI117" s="83"/>
      <c r="AJ117" s="83"/>
    </row>
    <row r="118" spans="1:36" ht="15" hidden="1" customHeight="1" x14ac:dyDescent="0.35">
      <c r="A118" s="344"/>
      <c r="B118" s="319"/>
      <c r="C118" s="333"/>
      <c r="D118" s="333"/>
      <c r="E118" s="87" t="s">
        <v>229</v>
      </c>
      <c r="F118" s="88">
        <v>0</v>
      </c>
      <c r="G118" s="88">
        <v>0</v>
      </c>
      <c r="H118" s="89">
        <f t="shared" si="198"/>
        <v>0</v>
      </c>
      <c r="I118" s="90">
        <f t="shared" si="199"/>
        <v>0</v>
      </c>
      <c r="J118" s="88">
        <v>0</v>
      </c>
      <c r="K118" s="88">
        <v>0</v>
      </c>
      <c r="L118" s="89">
        <f t="shared" si="200"/>
        <v>0</v>
      </c>
      <c r="M118" s="90">
        <f t="shared" si="201"/>
        <v>0</v>
      </c>
      <c r="N118" s="319"/>
      <c r="O118" s="88">
        <v>0</v>
      </c>
      <c r="P118" s="88">
        <v>0</v>
      </c>
      <c r="Q118" s="89">
        <f t="shared" si="202"/>
        <v>0</v>
      </c>
      <c r="R118" s="90">
        <f t="shared" si="203"/>
        <v>0</v>
      </c>
      <c r="S118" s="319"/>
      <c r="T118" s="333"/>
      <c r="U118" s="88">
        <v>0</v>
      </c>
      <c r="V118" s="88">
        <v>0</v>
      </c>
      <c r="W118" s="96">
        <f t="shared" si="6"/>
        <v>0</v>
      </c>
      <c r="X118" s="319"/>
      <c r="Y118" s="83"/>
      <c r="Z118" s="83"/>
      <c r="AA118" s="83"/>
      <c r="AB118" s="83"/>
      <c r="AC118" s="83"/>
      <c r="AD118" s="83"/>
      <c r="AE118" s="83"/>
      <c r="AF118" s="83"/>
      <c r="AG118" s="83"/>
      <c r="AH118" s="83"/>
      <c r="AI118" s="83"/>
      <c r="AJ118" s="83"/>
    </row>
    <row r="119" spans="1:36" ht="15.75" hidden="1" customHeight="1" x14ac:dyDescent="0.35">
      <c r="A119" s="345"/>
      <c r="B119" s="315"/>
      <c r="C119" s="334"/>
      <c r="D119" s="334"/>
      <c r="E119" s="87" t="s">
        <v>232</v>
      </c>
      <c r="F119" s="88">
        <v>0</v>
      </c>
      <c r="G119" s="88">
        <v>0</v>
      </c>
      <c r="H119" s="89">
        <f t="shared" si="198"/>
        <v>0</v>
      </c>
      <c r="I119" s="90">
        <f t="shared" si="199"/>
        <v>0</v>
      </c>
      <c r="J119" s="88">
        <v>0</v>
      </c>
      <c r="K119" s="88">
        <v>0</v>
      </c>
      <c r="L119" s="89">
        <f t="shared" si="200"/>
        <v>0</v>
      </c>
      <c r="M119" s="90">
        <f t="shared" si="201"/>
        <v>0</v>
      </c>
      <c r="N119" s="315"/>
      <c r="O119" s="88">
        <v>0</v>
      </c>
      <c r="P119" s="88">
        <v>0</v>
      </c>
      <c r="Q119" s="89">
        <f t="shared" si="202"/>
        <v>0</v>
      </c>
      <c r="R119" s="90">
        <f t="shared" si="203"/>
        <v>0</v>
      </c>
      <c r="S119" s="315"/>
      <c r="T119" s="334"/>
      <c r="U119" s="88">
        <v>0</v>
      </c>
      <c r="V119" s="88">
        <v>0</v>
      </c>
      <c r="W119" s="96">
        <f t="shared" si="6"/>
        <v>0</v>
      </c>
      <c r="X119" s="315"/>
      <c r="Y119" s="83"/>
      <c r="Z119" s="83"/>
      <c r="AA119" s="83"/>
      <c r="AB119" s="83"/>
      <c r="AC119" s="83"/>
      <c r="AD119" s="83"/>
      <c r="AE119" s="83"/>
      <c r="AF119" s="83"/>
      <c r="AG119" s="83"/>
      <c r="AH119" s="83"/>
      <c r="AI119" s="83"/>
      <c r="AJ119" s="83"/>
    </row>
    <row r="120" spans="1:36" ht="15.75" hidden="1" customHeight="1" x14ac:dyDescent="0.35">
      <c r="A120" s="346" t="s">
        <v>231</v>
      </c>
      <c r="B120" s="347"/>
      <c r="C120" s="348"/>
      <c r="D120" s="98"/>
      <c r="E120" s="99"/>
      <c r="F120" s="100">
        <f t="shared" ref="F120:H120" si="204">SUM(F115:F119)</f>
        <v>0</v>
      </c>
      <c r="G120" s="100">
        <f t="shared" si="204"/>
        <v>0</v>
      </c>
      <c r="H120" s="100">
        <f t="shared" si="204"/>
        <v>0</v>
      </c>
      <c r="I120" s="101">
        <v>1</v>
      </c>
      <c r="J120" s="100">
        <f t="shared" ref="J120:L120" si="205">SUM(J115:J119)</f>
        <v>0</v>
      </c>
      <c r="K120" s="100">
        <f t="shared" si="205"/>
        <v>0</v>
      </c>
      <c r="L120" s="100">
        <f t="shared" si="205"/>
        <v>0</v>
      </c>
      <c r="M120" s="101">
        <v>1</v>
      </c>
      <c r="N120" s="100">
        <f>N115</f>
        <v>0</v>
      </c>
      <c r="O120" s="100">
        <f t="shared" ref="O120:Q120" si="206">SUM(O115:O119)</f>
        <v>0</v>
      </c>
      <c r="P120" s="100">
        <f t="shared" si="206"/>
        <v>0</v>
      </c>
      <c r="Q120" s="100">
        <f t="shared" si="206"/>
        <v>0</v>
      </c>
      <c r="R120" s="101">
        <v>1</v>
      </c>
      <c r="S120" s="100">
        <f t="shared" ref="S120:T120" si="207">S115</f>
        <v>0</v>
      </c>
      <c r="T120" s="108">
        <f t="shared" si="207"/>
        <v>0</v>
      </c>
      <c r="U120" s="109">
        <f t="shared" ref="U120:V120" si="208">SUM(U115:U119)</f>
        <v>0</v>
      </c>
      <c r="V120" s="110">
        <f t="shared" si="208"/>
        <v>0</v>
      </c>
      <c r="W120" s="106">
        <f t="shared" si="6"/>
        <v>0</v>
      </c>
      <c r="X120" s="111">
        <f>IFERROR(((1-(1-T120)*W120)*1),0)</f>
        <v>1</v>
      </c>
      <c r="Y120" s="83"/>
      <c r="Z120" s="83"/>
      <c r="AA120" s="83"/>
      <c r="AB120" s="83"/>
      <c r="AC120" s="83"/>
      <c r="AD120" s="83"/>
      <c r="AE120" s="83"/>
      <c r="AF120" s="83"/>
      <c r="AG120" s="83"/>
      <c r="AH120" s="83"/>
      <c r="AI120" s="83"/>
      <c r="AJ120" s="83"/>
    </row>
    <row r="121" spans="1:36" ht="15" hidden="1" customHeight="1" x14ac:dyDescent="0.35">
      <c r="A121" s="343">
        <f>A115+1</f>
        <v>20</v>
      </c>
      <c r="B121" s="341"/>
      <c r="C121" s="342"/>
      <c r="D121" s="342"/>
      <c r="E121" s="87" t="s">
        <v>225</v>
      </c>
      <c r="F121" s="88">
        <v>0</v>
      </c>
      <c r="G121" s="88">
        <v>0</v>
      </c>
      <c r="H121" s="89">
        <f t="shared" ref="H121:H125" si="209">F121+G121</f>
        <v>0</v>
      </c>
      <c r="I121" s="90" t="e">
        <f t="shared" ref="I121:I125" si="210">H121/$H$126</f>
        <v>#DIV/0!</v>
      </c>
      <c r="J121" s="88">
        <v>0</v>
      </c>
      <c r="K121" s="88">
        <v>0</v>
      </c>
      <c r="L121" s="89">
        <f t="shared" ref="L121:L125" si="211">J121+K121</f>
        <v>0</v>
      </c>
      <c r="M121" s="90" t="e">
        <f t="shared" ref="M121:M125" si="212">L121/$L$126</f>
        <v>#DIV/0!</v>
      </c>
      <c r="N121" s="327">
        <v>0</v>
      </c>
      <c r="O121" s="88">
        <v>0</v>
      </c>
      <c r="P121" s="88">
        <v>0</v>
      </c>
      <c r="Q121" s="89">
        <f t="shared" ref="Q121:Q125" si="213">O121+P121</f>
        <v>0</v>
      </c>
      <c r="R121" s="90" t="e">
        <f t="shared" ref="R121:R125" si="214">Q121/$Q$126</f>
        <v>#DIV/0!</v>
      </c>
      <c r="S121" s="331">
        <f>N126-Q126</f>
        <v>0</v>
      </c>
      <c r="T121" s="332">
        <f>IFERROR((S121/N126),0)</f>
        <v>0</v>
      </c>
      <c r="U121" s="88">
        <v>0</v>
      </c>
      <c r="V121" s="88">
        <v>0</v>
      </c>
      <c r="W121" s="96">
        <f t="shared" si="6"/>
        <v>0</v>
      </c>
      <c r="X121" s="329"/>
      <c r="Y121" s="83"/>
      <c r="Z121" s="83"/>
      <c r="AA121" s="83"/>
      <c r="AB121" s="83"/>
      <c r="AC121" s="83"/>
      <c r="AD121" s="83"/>
      <c r="AE121" s="83"/>
      <c r="AF121" s="83"/>
      <c r="AG121" s="83"/>
      <c r="AH121" s="83"/>
      <c r="AI121" s="83"/>
      <c r="AJ121" s="83"/>
    </row>
    <row r="122" spans="1:36" ht="15" hidden="1" customHeight="1" x14ac:dyDescent="0.35">
      <c r="A122" s="344"/>
      <c r="B122" s="319"/>
      <c r="C122" s="333"/>
      <c r="D122" s="333"/>
      <c r="E122" s="87" t="s">
        <v>226</v>
      </c>
      <c r="F122" s="88">
        <v>0</v>
      </c>
      <c r="G122" s="88">
        <v>0</v>
      </c>
      <c r="H122" s="89">
        <f t="shared" si="209"/>
        <v>0</v>
      </c>
      <c r="I122" s="90" t="e">
        <f t="shared" si="210"/>
        <v>#DIV/0!</v>
      </c>
      <c r="J122" s="88">
        <v>0</v>
      </c>
      <c r="K122" s="88">
        <v>0</v>
      </c>
      <c r="L122" s="89">
        <f t="shared" si="211"/>
        <v>0</v>
      </c>
      <c r="M122" s="90" t="e">
        <f t="shared" si="212"/>
        <v>#DIV/0!</v>
      </c>
      <c r="N122" s="319"/>
      <c r="O122" s="88">
        <v>0</v>
      </c>
      <c r="P122" s="88">
        <v>0</v>
      </c>
      <c r="Q122" s="89">
        <f t="shared" si="213"/>
        <v>0</v>
      </c>
      <c r="R122" s="90" t="e">
        <f t="shared" si="214"/>
        <v>#DIV/0!</v>
      </c>
      <c r="S122" s="319"/>
      <c r="T122" s="333"/>
      <c r="U122" s="88">
        <v>0</v>
      </c>
      <c r="V122" s="88">
        <v>0</v>
      </c>
      <c r="W122" s="96">
        <f t="shared" si="6"/>
        <v>0</v>
      </c>
      <c r="X122" s="319"/>
      <c r="Y122" s="83"/>
      <c r="Z122" s="83"/>
      <c r="AA122" s="83"/>
      <c r="AB122" s="83"/>
      <c r="AC122" s="83"/>
      <c r="AD122" s="83"/>
      <c r="AE122" s="83"/>
      <c r="AF122" s="83"/>
      <c r="AG122" s="83"/>
      <c r="AH122" s="83"/>
      <c r="AI122" s="83"/>
      <c r="AJ122" s="83"/>
    </row>
    <row r="123" spans="1:36" ht="15" hidden="1" customHeight="1" x14ac:dyDescent="0.35">
      <c r="A123" s="344"/>
      <c r="B123" s="319"/>
      <c r="C123" s="333"/>
      <c r="D123" s="333"/>
      <c r="E123" s="87" t="s">
        <v>227</v>
      </c>
      <c r="F123" s="88">
        <v>0</v>
      </c>
      <c r="G123" s="88">
        <v>0</v>
      </c>
      <c r="H123" s="89">
        <f t="shared" si="209"/>
        <v>0</v>
      </c>
      <c r="I123" s="90" t="e">
        <f t="shared" si="210"/>
        <v>#DIV/0!</v>
      </c>
      <c r="J123" s="88">
        <v>0</v>
      </c>
      <c r="K123" s="88">
        <v>0</v>
      </c>
      <c r="L123" s="89">
        <f t="shared" si="211"/>
        <v>0</v>
      </c>
      <c r="M123" s="90" t="e">
        <f t="shared" si="212"/>
        <v>#DIV/0!</v>
      </c>
      <c r="N123" s="319"/>
      <c r="O123" s="88">
        <v>0</v>
      </c>
      <c r="P123" s="88">
        <v>0</v>
      </c>
      <c r="Q123" s="89">
        <f t="shared" si="213"/>
        <v>0</v>
      </c>
      <c r="R123" s="90" t="e">
        <f t="shared" si="214"/>
        <v>#DIV/0!</v>
      </c>
      <c r="S123" s="319"/>
      <c r="T123" s="333"/>
      <c r="U123" s="88">
        <v>0</v>
      </c>
      <c r="V123" s="88">
        <v>0</v>
      </c>
      <c r="W123" s="96">
        <f t="shared" si="6"/>
        <v>0</v>
      </c>
      <c r="X123" s="319"/>
      <c r="Y123" s="83"/>
      <c r="Z123" s="83"/>
      <c r="AA123" s="83"/>
      <c r="AB123" s="83"/>
      <c r="AC123" s="83"/>
      <c r="AD123" s="83"/>
      <c r="AE123" s="83"/>
      <c r="AF123" s="83"/>
      <c r="AG123" s="83"/>
      <c r="AH123" s="83"/>
      <c r="AI123" s="83"/>
      <c r="AJ123" s="83"/>
    </row>
    <row r="124" spans="1:36" ht="15" hidden="1" customHeight="1" x14ac:dyDescent="0.35">
      <c r="A124" s="344"/>
      <c r="B124" s="319"/>
      <c r="C124" s="333"/>
      <c r="D124" s="333"/>
      <c r="E124" s="87" t="s">
        <v>229</v>
      </c>
      <c r="F124" s="88">
        <v>0</v>
      </c>
      <c r="G124" s="88">
        <v>0</v>
      </c>
      <c r="H124" s="89">
        <f t="shared" si="209"/>
        <v>0</v>
      </c>
      <c r="I124" s="90" t="e">
        <f t="shared" si="210"/>
        <v>#DIV/0!</v>
      </c>
      <c r="J124" s="88">
        <v>0</v>
      </c>
      <c r="K124" s="88">
        <v>0</v>
      </c>
      <c r="L124" s="89">
        <f t="shared" si="211"/>
        <v>0</v>
      </c>
      <c r="M124" s="90" t="e">
        <f t="shared" si="212"/>
        <v>#DIV/0!</v>
      </c>
      <c r="N124" s="319"/>
      <c r="O124" s="88">
        <v>0</v>
      </c>
      <c r="P124" s="88">
        <v>0</v>
      </c>
      <c r="Q124" s="89">
        <f t="shared" si="213"/>
        <v>0</v>
      </c>
      <c r="R124" s="90" t="e">
        <f t="shared" si="214"/>
        <v>#DIV/0!</v>
      </c>
      <c r="S124" s="319"/>
      <c r="T124" s="333"/>
      <c r="U124" s="88">
        <v>0</v>
      </c>
      <c r="V124" s="88">
        <v>0</v>
      </c>
      <c r="W124" s="96">
        <f t="shared" si="6"/>
        <v>0</v>
      </c>
      <c r="X124" s="319"/>
      <c r="Y124" s="83"/>
      <c r="Z124" s="83"/>
      <c r="AA124" s="83"/>
      <c r="AB124" s="83"/>
      <c r="AC124" s="83"/>
      <c r="AD124" s="83"/>
      <c r="AE124" s="83"/>
      <c r="AF124" s="83"/>
      <c r="AG124" s="83"/>
      <c r="AH124" s="83"/>
      <c r="AI124" s="83"/>
      <c r="AJ124" s="83"/>
    </row>
    <row r="125" spans="1:36" ht="15.75" hidden="1" customHeight="1" x14ac:dyDescent="0.35">
      <c r="A125" s="345"/>
      <c r="B125" s="315"/>
      <c r="C125" s="334"/>
      <c r="D125" s="334"/>
      <c r="E125" s="87" t="s">
        <v>232</v>
      </c>
      <c r="F125" s="88">
        <v>0</v>
      </c>
      <c r="G125" s="88">
        <v>0</v>
      </c>
      <c r="H125" s="89">
        <f t="shared" si="209"/>
        <v>0</v>
      </c>
      <c r="I125" s="90" t="e">
        <f t="shared" si="210"/>
        <v>#DIV/0!</v>
      </c>
      <c r="J125" s="88">
        <v>0</v>
      </c>
      <c r="K125" s="88">
        <v>0</v>
      </c>
      <c r="L125" s="89">
        <f t="shared" si="211"/>
        <v>0</v>
      </c>
      <c r="M125" s="90" t="e">
        <f t="shared" si="212"/>
        <v>#DIV/0!</v>
      </c>
      <c r="N125" s="315"/>
      <c r="O125" s="88">
        <v>0</v>
      </c>
      <c r="P125" s="88">
        <v>0</v>
      </c>
      <c r="Q125" s="89">
        <f t="shared" si="213"/>
        <v>0</v>
      </c>
      <c r="R125" s="90" t="e">
        <f t="shared" si="214"/>
        <v>#DIV/0!</v>
      </c>
      <c r="S125" s="315"/>
      <c r="T125" s="334"/>
      <c r="U125" s="88">
        <v>0</v>
      </c>
      <c r="V125" s="88">
        <v>0</v>
      </c>
      <c r="W125" s="96">
        <f t="shared" si="6"/>
        <v>0</v>
      </c>
      <c r="X125" s="315"/>
      <c r="Y125" s="83"/>
      <c r="Z125" s="83"/>
      <c r="AA125" s="83"/>
      <c r="AB125" s="83"/>
      <c r="AC125" s="83"/>
      <c r="AD125" s="83"/>
      <c r="AE125" s="83"/>
      <c r="AF125" s="83"/>
      <c r="AG125" s="83"/>
      <c r="AH125" s="83"/>
      <c r="AI125" s="83"/>
      <c r="AJ125" s="83"/>
    </row>
    <row r="126" spans="1:36" ht="15.75" hidden="1" customHeight="1" x14ac:dyDescent="0.35">
      <c r="A126" s="346" t="s">
        <v>231</v>
      </c>
      <c r="B126" s="347"/>
      <c r="C126" s="348"/>
      <c r="D126" s="98"/>
      <c r="E126" s="99"/>
      <c r="F126" s="100">
        <f t="shared" ref="F126:H126" si="215">SUM(F121:F125)</f>
        <v>0</v>
      </c>
      <c r="G126" s="100">
        <f t="shared" si="215"/>
        <v>0</v>
      </c>
      <c r="H126" s="100">
        <f t="shared" si="215"/>
        <v>0</v>
      </c>
      <c r="I126" s="101">
        <v>1</v>
      </c>
      <c r="J126" s="100">
        <f t="shared" ref="J126:L126" si="216">SUM(J121:J125)</f>
        <v>0</v>
      </c>
      <c r="K126" s="100">
        <f t="shared" si="216"/>
        <v>0</v>
      </c>
      <c r="L126" s="100">
        <f t="shared" si="216"/>
        <v>0</v>
      </c>
      <c r="M126" s="101">
        <v>1</v>
      </c>
      <c r="N126" s="100">
        <f>N121</f>
        <v>0</v>
      </c>
      <c r="O126" s="100">
        <f t="shared" ref="O126:Q126" si="217">SUM(O121:O125)</f>
        <v>0</v>
      </c>
      <c r="P126" s="100">
        <f t="shared" si="217"/>
        <v>0</v>
      </c>
      <c r="Q126" s="100">
        <f t="shared" si="217"/>
        <v>0</v>
      </c>
      <c r="R126" s="101">
        <v>1</v>
      </c>
      <c r="S126" s="100">
        <f t="shared" ref="S126:T126" si="218">S121</f>
        <v>0</v>
      </c>
      <c r="T126" s="108">
        <f t="shared" si="218"/>
        <v>0</v>
      </c>
      <c r="U126" s="109">
        <f t="shared" ref="U126:V126" si="219">SUM(U121:U125)</f>
        <v>0</v>
      </c>
      <c r="V126" s="110">
        <f t="shared" si="219"/>
        <v>0</v>
      </c>
      <c r="W126" s="106">
        <f t="shared" si="6"/>
        <v>0</v>
      </c>
      <c r="X126" s="111">
        <f>IFERROR(((1-(1-T126)*W126)*1),0)</f>
        <v>1</v>
      </c>
      <c r="Y126" s="83"/>
      <c r="Z126" s="83"/>
      <c r="AA126" s="83"/>
      <c r="AB126" s="83"/>
      <c r="AC126" s="83"/>
      <c r="AD126" s="83"/>
      <c r="AE126" s="83"/>
      <c r="AF126" s="83"/>
      <c r="AG126" s="83"/>
      <c r="AH126" s="83"/>
      <c r="AI126" s="83"/>
      <c r="AJ126" s="83"/>
    </row>
    <row r="127" spans="1:36" ht="15" hidden="1" customHeight="1" x14ac:dyDescent="0.35">
      <c r="A127" s="343">
        <f>A121+1</f>
        <v>21</v>
      </c>
      <c r="B127" s="341"/>
      <c r="C127" s="342"/>
      <c r="D127" s="342"/>
      <c r="E127" s="87" t="s">
        <v>225</v>
      </c>
      <c r="F127" s="88">
        <v>0</v>
      </c>
      <c r="G127" s="88">
        <v>0</v>
      </c>
      <c r="H127" s="89">
        <f t="shared" ref="H127:H131" si="220">F127+G127</f>
        <v>0</v>
      </c>
      <c r="I127" s="90" t="e">
        <f t="shared" ref="I127:I131" si="221">H127/$H$132</f>
        <v>#DIV/0!</v>
      </c>
      <c r="J127" s="88">
        <v>0</v>
      </c>
      <c r="K127" s="88">
        <v>0</v>
      </c>
      <c r="L127" s="89">
        <f t="shared" ref="L127:L131" si="222">J127+K127</f>
        <v>0</v>
      </c>
      <c r="M127" s="90" t="e">
        <f t="shared" ref="M127:M131" si="223">L127/$L$132</f>
        <v>#DIV/0!</v>
      </c>
      <c r="N127" s="327">
        <v>0</v>
      </c>
      <c r="O127" s="88">
        <v>0</v>
      </c>
      <c r="P127" s="88">
        <v>0</v>
      </c>
      <c r="Q127" s="89">
        <f t="shared" ref="Q127:Q131" si="224">O127+P127</f>
        <v>0</v>
      </c>
      <c r="R127" s="90" t="e">
        <f t="shared" ref="R127:R131" si="225">Q127/$Q$132</f>
        <v>#DIV/0!</v>
      </c>
      <c r="S127" s="331">
        <f>N132-Q132</f>
        <v>0</v>
      </c>
      <c r="T127" s="332">
        <f>IFERROR((S127/N132),0)</f>
        <v>0</v>
      </c>
      <c r="U127" s="88">
        <v>0</v>
      </c>
      <c r="V127" s="88">
        <v>0</v>
      </c>
      <c r="W127" s="96">
        <f t="shared" si="6"/>
        <v>0</v>
      </c>
      <c r="X127" s="329"/>
      <c r="Y127" s="83"/>
      <c r="Z127" s="83"/>
      <c r="AA127" s="83"/>
      <c r="AB127" s="83"/>
      <c r="AC127" s="83"/>
      <c r="AD127" s="83"/>
      <c r="AE127" s="83"/>
      <c r="AF127" s="83"/>
      <c r="AG127" s="83"/>
      <c r="AH127" s="83"/>
      <c r="AI127" s="83"/>
      <c r="AJ127" s="83"/>
    </row>
    <row r="128" spans="1:36" ht="15" hidden="1" customHeight="1" x14ac:dyDescent="0.35">
      <c r="A128" s="344"/>
      <c r="B128" s="319"/>
      <c r="C128" s="333"/>
      <c r="D128" s="333"/>
      <c r="E128" s="87" t="s">
        <v>226</v>
      </c>
      <c r="F128" s="88">
        <v>0</v>
      </c>
      <c r="G128" s="88">
        <v>0</v>
      </c>
      <c r="H128" s="89">
        <f t="shared" si="220"/>
        <v>0</v>
      </c>
      <c r="I128" s="90" t="e">
        <f t="shared" si="221"/>
        <v>#DIV/0!</v>
      </c>
      <c r="J128" s="88">
        <v>0</v>
      </c>
      <c r="K128" s="88">
        <v>0</v>
      </c>
      <c r="L128" s="89">
        <f t="shared" si="222"/>
        <v>0</v>
      </c>
      <c r="M128" s="90" t="e">
        <f t="shared" si="223"/>
        <v>#DIV/0!</v>
      </c>
      <c r="N128" s="319"/>
      <c r="O128" s="88">
        <v>0</v>
      </c>
      <c r="P128" s="88">
        <v>0</v>
      </c>
      <c r="Q128" s="89">
        <f t="shared" si="224"/>
        <v>0</v>
      </c>
      <c r="R128" s="90" t="e">
        <f t="shared" si="225"/>
        <v>#DIV/0!</v>
      </c>
      <c r="S128" s="319"/>
      <c r="T128" s="333"/>
      <c r="U128" s="88">
        <v>0</v>
      </c>
      <c r="V128" s="88">
        <v>0</v>
      </c>
      <c r="W128" s="96">
        <f t="shared" si="6"/>
        <v>0</v>
      </c>
      <c r="X128" s="319"/>
      <c r="Y128" s="83"/>
      <c r="Z128" s="83"/>
      <c r="AA128" s="83"/>
      <c r="AB128" s="83"/>
      <c r="AC128" s="83"/>
      <c r="AD128" s="83"/>
      <c r="AE128" s="83"/>
      <c r="AF128" s="83"/>
      <c r="AG128" s="83"/>
      <c r="AH128" s="83"/>
      <c r="AI128" s="83"/>
      <c r="AJ128" s="83"/>
    </row>
    <row r="129" spans="1:36" ht="15" hidden="1" customHeight="1" x14ac:dyDescent="0.35">
      <c r="A129" s="344"/>
      <c r="B129" s="319"/>
      <c r="C129" s="333"/>
      <c r="D129" s="333"/>
      <c r="E129" s="87" t="s">
        <v>227</v>
      </c>
      <c r="F129" s="88">
        <v>0</v>
      </c>
      <c r="G129" s="88">
        <v>0</v>
      </c>
      <c r="H129" s="89">
        <f t="shared" si="220"/>
        <v>0</v>
      </c>
      <c r="I129" s="90" t="e">
        <f t="shared" si="221"/>
        <v>#DIV/0!</v>
      </c>
      <c r="J129" s="88">
        <v>0</v>
      </c>
      <c r="K129" s="88">
        <v>0</v>
      </c>
      <c r="L129" s="89">
        <f t="shared" si="222"/>
        <v>0</v>
      </c>
      <c r="M129" s="90" t="e">
        <f t="shared" si="223"/>
        <v>#DIV/0!</v>
      </c>
      <c r="N129" s="319"/>
      <c r="O129" s="88">
        <v>0</v>
      </c>
      <c r="P129" s="88">
        <v>0</v>
      </c>
      <c r="Q129" s="89">
        <f t="shared" si="224"/>
        <v>0</v>
      </c>
      <c r="R129" s="90" t="e">
        <f t="shared" si="225"/>
        <v>#DIV/0!</v>
      </c>
      <c r="S129" s="319"/>
      <c r="T129" s="333"/>
      <c r="U129" s="88">
        <v>0</v>
      </c>
      <c r="V129" s="88">
        <v>0</v>
      </c>
      <c r="W129" s="96">
        <f t="shared" si="6"/>
        <v>0</v>
      </c>
      <c r="X129" s="319"/>
      <c r="Y129" s="83"/>
      <c r="Z129" s="83"/>
      <c r="AA129" s="83"/>
      <c r="AB129" s="83"/>
      <c r="AC129" s="83"/>
      <c r="AD129" s="83"/>
      <c r="AE129" s="83"/>
      <c r="AF129" s="83"/>
      <c r="AG129" s="83"/>
      <c r="AH129" s="83"/>
      <c r="AI129" s="83"/>
      <c r="AJ129" s="83"/>
    </row>
    <row r="130" spans="1:36" ht="15" hidden="1" customHeight="1" x14ac:dyDescent="0.35">
      <c r="A130" s="344"/>
      <c r="B130" s="319"/>
      <c r="C130" s="333"/>
      <c r="D130" s="333"/>
      <c r="E130" s="87" t="s">
        <v>229</v>
      </c>
      <c r="F130" s="88">
        <v>0</v>
      </c>
      <c r="G130" s="88">
        <v>0</v>
      </c>
      <c r="H130" s="89">
        <f t="shared" si="220"/>
        <v>0</v>
      </c>
      <c r="I130" s="90" t="e">
        <f t="shared" si="221"/>
        <v>#DIV/0!</v>
      </c>
      <c r="J130" s="88">
        <v>0</v>
      </c>
      <c r="K130" s="88">
        <v>0</v>
      </c>
      <c r="L130" s="89">
        <f t="shared" si="222"/>
        <v>0</v>
      </c>
      <c r="M130" s="90" t="e">
        <f t="shared" si="223"/>
        <v>#DIV/0!</v>
      </c>
      <c r="N130" s="319"/>
      <c r="O130" s="88">
        <v>0</v>
      </c>
      <c r="P130" s="88">
        <v>0</v>
      </c>
      <c r="Q130" s="89">
        <f t="shared" si="224"/>
        <v>0</v>
      </c>
      <c r="R130" s="90" t="e">
        <f t="shared" si="225"/>
        <v>#DIV/0!</v>
      </c>
      <c r="S130" s="319"/>
      <c r="T130" s="333"/>
      <c r="U130" s="88">
        <v>0</v>
      </c>
      <c r="V130" s="88">
        <v>0</v>
      </c>
      <c r="W130" s="96">
        <f t="shared" si="6"/>
        <v>0</v>
      </c>
      <c r="X130" s="319"/>
      <c r="Y130" s="83"/>
      <c r="Z130" s="83"/>
      <c r="AA130" s="83"/>
      <c r="AB130" s="83"/>
      <c r="AC130" s="83"/>
      <c r="AD130" s="83"/>
      <c r="AE130" s="83"/>
      <c r="AF130" s="83"/>
      <c r="AG130" s="83"/>
      <c r="AH130" s="83"/>
      <c r="AI130" s="83"/>
      <c r="AJ130" s="83"/>
    </row>
    <row r="131" spans="1:36" ht="15.75" hidden="1" customHeight="1" x14ac:dyDescent="0.35">
      <c r="A131" s="345"/>
      <c r="B131" s="315"/>
      <c r="C131" s="334"/>
      <c r="D131" s="334"/>
      <c r="E131" s="87" t="s">
        <v>232</v>
      </c>
      <c r="F131" s="88">
        <v>0</v>
      </c>
      <c r="G131" s="88">
        <v>0</v>
      </c>
      <c r="H131" s="89">
        <f t="shared" si="220"/>
        <v>0</v>
      </c>
      <c r="I131" s="90" t="e">
        <f t="shared" si="221"/>
        <v>#DIV/0!</v>
      </c>
      <c r="J131" s="88">
        <v>0</v>
      </c>
      <c r="K131" s="88">
        <v>0</v>
      </c>
      <c r="L131" s="89">
        <f t="shared" si="222"/>
        <v>0</v>
      </c>
      <c r="M131" s="90" t="e">
        <f t="shared" si="223"/>
        <v>#DIV/0!</v>
      </c>
      <c r="N131" s="315"/>
      <c r="O131" s="88">
        <v>0</v>
      </c>
      <c r="P131" s="88">
        <v>0</v>
      </c>
      <c r="Q131" s="89">
        <f t="shared" si="224"/>
        <v>0</v>
      </c>
      <c r="R131" s="90" t="e">
        <f t="shared" si="225"/>
        <v>#DIV/0!</v>
      </c>
      <c r="S131" s="315"/>
      <c r="T131" s="334"/>
      <c r="U131" s="88">
        <v>0</v>
      </c>
      <c r="V131" s="88">
        <v>0</v>
      </c>
      <c r="W131" s="96">
        <f t="shared" si="6"/>
        <v>0</v>
      </c>
      <c r="X131" s="315"/>
      <c r="Y131" s="83"/>
      <c r="Z131" s="83"/>
      <c r="AA131" s="83"/>
      <c r="AB131" s="83"/>
      <c r="AC131" s="83"/>
      <c r="AD131" s="83"/>
      <c r="AE131" s="83"/>
      <c r="AF131" s="83"/>
      <c r="AG131" s="83"/>
      <c r="AH131" s="83"/>
      <c r="AI131" s="83"/>
      <c r="AJ131" s="83"/>
    </row>
    <row r="132" spans="1:36" ht="15.75" hidden="1" customHeight="1" x14ac:dyDescent="0.35">
      <c r="A132" s="346" t="s">
        <v>231</v>
      </c>
      <c r="B132" s="347"/>
      <c r="C132" s="348"/>
      <c r="D132" s="98"/>
      <c r="E132" s="99"/>
      <c r="F132" s="100">
        <f t="shared" ref="F132:H132" si="226">SUM(F127:F131)</f>
        <v>0</v>
      </c>
      <c r="G132" s="100">
        <f t="shared" si="226"/>
        <v>0</v>
      </c>
      <c r="H132" s="100">
        <f t="shared" si="226"/>
        <v>0</v>
      </c>
      <c r="I132" s="101">
        <v>1</v>
      </c>
      <c r="J132" s="100">
        <f t="shared" ref="J132:L132" si="227">SUM(J127:J131)</f>
        <v>0</v>
      </c>
      <c r="K132" s="100">
        <f t="shared" si="227"/>
        <v>0</v>
      </c>
      <c r="L132" s="100">
        <f t="shared" si="227"/>
        <v>0</v>
      </c>
      <c r="M132" s="101">
        <v>1</v>
      </c>
      <c r="N132" s="100">
        <f>N127</f>
        <v>0</v>
      </c>
      <c r="O132" s="100">
        <f t="shared" ref="O132:Q132" si="228">SUM(O127:O131)</f>
        <v>0</v>
      </c>
      <c r="P132" s="100">
        <f t="shared" si="228"/>
        <v>0</v>
      </c>
      <c r="Q132" s="100">
        <f t="shared" si="228"/>
        <v>0</v>
      </c>
      <c r="R132" s="101">
        <v>1</v>
      </c>
      <c r="S132" s="100">
        <f t="shared" ref="S132:T132" si="229">S127</f>
        <v>0</v>
      </c>
      <c r="T132" s="108">
        <f t="shared" si="229"/>
        <v>0</v>
      </c>
      <c r="U132" s="109">
        <f t="shared" ref="U132:V132" si="230">SUM(U127:U131)</f>
        <v>0</v>
      </c>
      <c r="V132" s="110">
        <f t="shared" si="230"/>
        <v>0</v>
      </c>
      <c r="W132" s="106">
        <f t="shared" si="6"/>
        <v>0</v>
      </c>
      <c r="X132" s="111">
        <f>IFERROR(((1-(1-T132)*W132)*1),0)</f>
        <v>1</v>
      </c>
      <c r="Y132" s="83"/>
      <c r="Z132" s="83"/>
      <c r="AA132" s="83"/>
      <c r="AB132" s="83"/>
      <c r="AC132" s="83"/>
      <c r="AD132" s="83"/>
      <c r="AE132" s="83"/>
      <c r="AF132" s="83"/>
      <c r="AG132" s="83"/>
      <c r="AH132" s="83"/>
      <c r="AI132" s="83"/>
      <c r="AJ132" s="83"/>
    </row>
    <row r="133" spans="1:36" ht="15" hidden="1" customHeight="1" x14ac:dyDescent="0.35">
      <c r="A133" s="343">
        <f>A127+1</f>
        <v>22</v>
      </c>
      <c r="B133" s="341"/>
      <c r="C133" s="342"/>
      <c r="D133" s="342"/>
      <c r="E133" s="87" t="s">
        <v>225</v>
      </c>
      <c r="F133" s="88">
        <v>0</v>
      </c>
      <c r="G133" s="88">
        <v>0</v>
      </c>
      <c r="H133" s="89">
        <f t="shared" ref="H133:H137" si="231">F133+G133</f>
        <v>0</v>
      </c>
      <c r="I133" s="90" t="e">
        <f t="shared" ref="I133:I137" si="232">H133/$H$138</f>
        <v>#DIV/0!</v>
      </c>
      <c r="J133" s="88">
        <v>0</v>
      </c>
      <c r="K133" s="88">
        <v>0</v>
      </c>
      <c r="L133" s="89">
        <f t="shared" ref="L133:L137" si="233">J133+K133</f>
        <v>0</v>
      </c>
      <c r="M133" s="90" t="e">
        <f t="shared" ref="M133:M137" si="234">L133/$L$138</f>
        <v>#DIV/0!</v>
      </c>
      <c r="N133" s="327">
        <v>0</v>
      </c>
      <c r="O133" s="88">
        <v>0</v>
      </c>
      <c r="P133" s="88">
        <v>0</v>
      </c>
      <c r="Q133" s="89">
        <f t="shared" ref="Q133:Q137" si="235">O133+P133</f>
        <v>0</v>
      </c>
      <c r="R133" s="90" t="e">
        <f t="shared" ref="R133:R137" si="236">Q133/$Q$138</f>
        <v>#DIV/0!</v>
      </c>
      <c r="S133" s="331">
        <f>N138-Q138</f>
        <v>0</v>
      </c>
      <c r="T133" s="332">
        <f>IFERROR((S133/N138),0)</f>
        <v>0</v>
      </c>
      <c r="U133" s="88">
        <v>0</v>
      </c>
      <c r="V133" s="88">
        <v>0</v>
      </c>
      <c r="W133" s="96">
        <f t="shared" si="6"/>
        <v>0</v>
      </c>
      <c r="X133" s="329"/>
      <c r="Y133" s="83"/>
      <c r="Z133" s="83"/>
      <c r="AA133" s="83"/>
      <c r="AB133" s="83"/>
      <c r="AC133" s="83"/>
      <c r="AD133" s="83"/>
      <c r="AE133" s="83"/>
      <c r="AF133" s="83"/>
      <c r="AG133" s="83"/>
      <c r="AH133" s="83"/>
      <c r="AI133" s="83"/>
      <c r="AJ133" s="83"/>
    </row>
    <row r="134" spans="1:36" ht="15" hidden="1" customHeight="1" x14ac:dyDescent="0.35">
      <c r="A134" s="344"/>
      <c r="B134" s="319"/>
      <c r="C134" s="333"/>
      <c r="D134" s="333"/>
      <c r="E134" s="87" t="s">
        <v>226</v>
      </c>
      <c r="F134" s="88">
        <v>0</v>
      </c>
      <c r="G134" s="88">
        <v>0</v>
      </c>
      <c r="H134" s="89">
        <f t="shared" si="231"/>
        <v>0</v>
      </c>
      <c r="I134" s="90" t="e">
        <f t="shared" si="232"/>
        <v>#DIV/0!</v>
      </c>
      <c r="J134" s="88">
        <v>0</v>
      </c>
      <c r="K134" s="88">
        <v>0</v>
      </c>
      <c r="L134" s="89">
        <f t="shared" si="233"/>
        <v>0</v>
      </c>
      <c r="M134" s="90" t="e">
        <f t="shared" si="234"/>
        <v>#DIV/0!</v>
      </c>
      <c r="N134" s="319"/>
      <c r="O134" s="88">
        <v>0</v>
      </c>
      <c r="P134" s="88">
        <v>0</v>
      </c>
      <c r="Q134" s="89">
        <f t="shared" si="235"/>
        <v>0</v>
      </c>
      <c r="R134" s="90" t="e">
        <f t="shared" si="236"/>
        <v>#DIV/0!</v>
      </c>
      <c r="S134" s="319"/>
      <c r="T134" s="333"/>
      <c r="U134" s="88">
        <v>0</v>
      </c>
      <c r="V134" s="88">
        <v>0</v>
      </c>
      <c r="W134" s="96">
        <f t="shared" si="6"/>
        <v>0</v>
      </c>
      <c r="X134" s="319"/>
      <c r="Y134" s="83"/>
      <c r="Z134" s="83"/>
      <c r="AA134" s="83"/>
      <c r="AB134" s="83"/>
      <c r="AC134" s="83"/>
      <c r="AD134" s="83"/>
      <c r="AE134" s="83"/>
      <c r="AF134" s="83"/>
      <c r="AG134" s="83"/>
      <c r="AH134" s="83"/>
      <c r="AI134" s="83"/>
      <c r="AJ134" s="83"/>
    </row>
    <row r="135" spans="1:36" ht="15" hidden="1" customHeight="1" x14ac:dyDescent="0.35">
      <c r="A135" s="344"/>
      <c r="B135" s="319"/>
      <c r="C135" s="333"/>
      <c r="D135" s="333"/>
      <c r="E135" s="87" t="s">
        <v>227</v>
      </c>
      <c r="F135" s="88">
        <v>0</v>
      </c>
      <c r="G135" s="88">
        <v>0</v>
      </c>
      <c r="H135" s="89">
        <f t="shared" si="231"/>
        <v>0</v>
      </c>
      <c r="I135" s="90" t="e">
        <f t="shared" si="232"/>
        <v>#DIV/0!</v>
      </c>
      <c r="J135" s="88">
        <v>0</v>
      </c>
      <c r="K135" s="88">
        <v>0</v>
      </c>
      <c r="L135" s="89">
        <f t="shared" si="233"/>
        <v>0</v>
      </c>
      <c r="M135" s="90" t="e">
        <f t="shared" si="234"/>
        <v>#DIV/0!</v>
      </c>
      <c r="N135" s="319"/>
      <c r="O135" s="88">
        <v>0</v>
      </c>
      <c r="P135" s="88">
        <v>0</v>
      </c>
      <c r="Q135" s="89">
        <f t="shared" si="235"/>
        <v>0</v>
      </c>
      <c r="R135" s="90" t="e">
        <f t="shared" si="236"/>
        <v>#DIV/0!</v>
      </c>
      <c r="S135" s="319"/>
      <c r="T135" s="333"/>
      <c r="U135" s="88">
        <v>0</v>
      </c>
      <c r="V135" s="88">
        <v>0</v>
      </c>
      <c r="W135" s="96">
        <f t="shared" si="6"/>
        <v>0</v>
      </c>
      <c r="X135" s="319"/>
      <c r="Y135" s="83"/>
      <c r="Z135" s="83"/>
      <c r="AA135" s="83"/>
      <c r="AB135" s="83"/>
      <c r="AC135" s="83"/>
      <c r="AD135" s="83"/>
      <c r="AE135" s="83"/>
      <c r="AF135" s="83"/>
      <c r="AG135" s="83"/>
      <c r="AH135" s="83"/>
      <c r="AI135" s="83"/>
      <c r="AJ135" s="83"/>
    </row>
    <row r="136" spans="1:36" ht="15" hidden="1" customHeight="1" x14ac:dyDescent="0.35">
      <c r="A136" s="344"/>
      <c r="B136" s="319"/>
      <c r="C136" s="333"/>
      <c r="D136" s="333"/>
      <c r="E136" s="87" t="s">
        <v>229</v>
      </c>
      <c r="F136" s="88">
        <v>0</v>
      </c>
      <c r="G136" s="88">
        <v>0</v>
      </c>
      <c r="H136" s="89">
        <f t="shared" si="231"/>
        <v>0</v>
      </c>
      <c r="I136" s="90" t="e">
        <f t="shared" si="232"/>
        <v>#DIV/0!</v>
      </c>
      <c r="J136" s="88">
        <v>0</v>
      </c>
      <c r="K136" s="88">
        <v>0</v>
      </c>
      <c r="L136" s="89">
        <f t="shared" si="233"/>
        <v>0</v>
      </c>
      <c r="M136" s="90" t="e">
        <f t="shared" si="234"/>
        <v>#DIV/0!</v>
      </c>
      <c r="N136" s="319"/>
      <c r="O136" s="88">
        <v>0</v>
      </c>
      <c r="P136" s="88">
        <v>0</v>
      </c>
      <c r="Q136" s="89">
        <f t="shared" si="235"/>
        <v>0</v>
      </c>
      <c r="R136" s="90" t="e">
        <f t="shared" si="236"/>
        <v>#DIV/0!</v>
      </c>
      <c r="S136" s="319"/>
      <c r="T136" s="333"/>
      <c r="U136" s="88">
        <v>0</v>
      </c>
      <c r="V136" s="88">
        <v>0</v>
      </c>
      <c r="W136" s="96">
        <f t="shared" si="6"/>
        <v>0</v>
      </c>
      <c r="X136" s="319"/>
      <c r="Y136" s="83"/>
      <c r="Z136" s="83"/>
      <c r="AA136" s="83"/>
      <c r="AB136" s="83"/>
      <c r="AC136" s="83"/>
      <c r="AD136" s="83"/>
      <c r="AE136" s="83"/>
      <c r="AF136" s="83"/>
      <c r="AG136" s="83"/>
      <c r="AH136" s="83"/>
      <c r="AI136" s="83"/>
      <c r="AJ136" s="83"/>
    </row>
    <row r="137" spans="1:36" ht="15.75" hidden="1" customHeight="1" x14ac:dyDescent="0.35">
      <c r="A137" s="345"/>
      <c r="B137" s="315"/>
      <c r="C137" s="334"/>
      <c r="D137" s="334"/>
      <c r="E137" s="87" t="s">
        <v>232</v>
      </c>
      <c r="F137" s="88">
        <v>0</v>
      </c>
      <c r="G137" s="88">
        <v>0</v>
      </c>
      <c r="H137" s="89">
        <f t="shared" si="231"/>
        <v>0</v>
      </c>
      <c r="I137" s="90" t="e">
        <f t="shared" si="232"/>
        <v>#DIV/0!</v>
      </c>
      <c r="J137" s="88">
        <v>0</v>
      </c>
      <c r="K137" s="88">
        <v>0</v>
      </c>
      <c r="L137" s="89">
        <f t="shared" si="233"/>
        <v>0</v>
      </c>
      <c r="M137" s="90" t="e">
        <f t="shared" si="234"/>
        <v>#DIV/0!</v>
      </c>
      <c r="N137" s="315"/>
      <c r="O137" s="88">
        <v>0</v>
      </c>
      <c r="P137" s="88">
        <v>0</v>
      </c>
      <c r="Q137" s="89">
        <f t="shared" si="235"/>
        <v>0</v>
      </c>
      <c r="R137" s="90" t="e">
        <f t="shared" si="236"/>
        <v>#DIV/0!</v>
      </c>
      <c r="S137" s="315"/>
      <c r="T137" s="334"/>
      <c r="U137" s="88">
        <v>0</v>
      </c>
      <c r="V137" s="88">
        <v>0</v>
      </c>
      <c r="W137" s="96">
        <f t="shared" si="6"/>
        <v>0</v>
      </c>
      <c r="X137" s="315"/>
      <c r="Y137" s="83"/>
      <c r="Z137" s="83"/>
      <c r="AA137" s="83"/>
      <c r="AB137" s="83"/>
      <c r="AC137" s="83"/>
      <c r="AD137" s="83"/>
      <c r="AE137" s="83"/>
      <c r="AF137" s="83"/>
      <c r="AG137" s="83"/>
      <c r="AH137" s="83"/>
      <c r="AI137" s="83"/>
      <c r="AJ137" s="83"/>
    </row>
    <row r="138" spans="1:36" ht="15.75" hidden="1" customHeight="1" x14ac:dyDescent="0.35">
      <c r="A138" s="346" t="s">
        <v>231</v>
      </c>
      <c r="B138" s="347"/>
      <c r="C138" s="348"/>
      <c r="D138" s="98"/>
      <c r="E138" s="99"/>
      <c r="F138" s="100">
        <f t="shared" ref="F138:H138" si="237">SUM(F133:F137)</f>
        <v>0</v>
      </c>
      <c r="G138" s="100">
        <f t="shared" si="237"/>
        <v>0</v>
      </c>
      <c r="H138" s="100">
        <f t="shared" si="237"/>
        <v>0</v>
      </c>
      <c r="I138" s="101">
        <v>1</v>
      </c>
      <c r="J138" s="100">
        <f t="shared" ref="J138:L138" si="238">SUM(J133:J137)</f>
        <v>0</v>
      </c>
      <c r="K138" s="100">
        <f t="shared" si="238"/>
        <v>0</v>
      </c>
      <c r="L138" s="100">
        <f t="shared" si="238"/>
        <v>0</v>
      </c>
      <c r="M138" s="101">
        <v>1</v>
      </c>
      <c r="N138" s="100">
        <f>N133</f>
        <v>0</v>
      </c>
      <c r="O138" s="100">
        <f t="shared" ref="O138:Q138" si="239">SUM(O133:O137)</f>
        <v>0</v>
      </c>
      <c r="P138" s="100">
        <f t="shared" si="239"/>
        <v>0</v>
      </c>
      <c r="Q138" s="100">
        <f t="shared" si="239"/>
        <v>0</v>
      </c>
      <c r="R138" s="101">
        <v>1</v>
      </c>
      <c r="S138" s="100">
        <f t="shared" ref="S138:T138" si="240">S133</f>
        <v>0</v>
      </c>
      <c r="T138" s="108">
        <f t="shared" si="240"/>
        <v>0</v>
      </c>
      <c r="U138" s="109">
        <f t="shared" ref="U138:V138" si="241">SUM(U133:U137)</f>
        <v>0</v>
      </c>
      <c r="V138" s="110">
        <f t="shared" si="241"/>
        <v>0</v>
      </c>
      <c r="W138" s="106">
        <f t="shared" si="6"/>
        <v>0</v>
      </c>
      <c r="X138" s="111">
        <f>IFERROR(((1-(1-T138)*W138)*1),0)</f>
        <v>1</v>
      </c>
      <c r="Y138" s="83"/>
      <c r="Z138" s="83"/>
      <c r="AA138" s="83"/>
      <c r="AB138" s="83"/>
      <c r="AC138" s="83"/>
      <c r="AD138" s="83"/>
      <c r="AE138" s="83"/>
      <c r="AF138" s="83"/>
      <c r="AG138" s="83"/>
      <c r="AH138" s="83"/>
      <c r="AI138" s="83"/>
      <c r="AJ138" s="83"/>
    </row>
    <row r="139" spans="1:36" ht="15" hidden="1" customHeight="1" x14ac:dyDescent="0.35">
      <c r="A139" s="343">
        <f>A133+1</f>
        <v>23</v>
      </c>
      <c r="B139" s="341"/>
      <c r="C139" s="342"/>
      <c r="D139" s="342"/>
      <c r="E139" s="87" t="s">
        <v>225</v>
      </c>
      <c r="F139" s="88">
        <v>0</v>
      </c>
      <c r="G139" s="88">
        <v>0</v>
      </c>
      <c r="H139" s="89">
        <f t="shared" ref="H139:H143" si="242">F139+G139</f>
        <v>0</v>
      </c>
      <c r="I139" s="90" t="e">
        <f t="shared" ref="I139:I143" si="243">H139/$H$144</f>
        <v>#DIV/0!</v>
      </c>
      <c r="J139" s="88">
        <v>0</v>
      </c>
      <c r="K139" s="88">
        <v>0</v>
      </c>
      <c r="L139" s="89">
        <f t="shared" ref="L139:L143" si="244">J139+K139</f>
        <v>0</v>
      </c>
      <c r="M139" s="90" t="e">
        <f t="shared" ref="M139:M143" si="245">L139/$L$144</f>
        <v>#DIV/0!</v>
      </c>
      <c r="N139" s="327">
        <v>0</v>
      </c>
      <c r="O139" s="88">
        <v>0</v>
      </c>
      <c r="P139" s="88">
        <v>0</v>
      </c>
      <c r="Q139" s="89">
        <f t="shared" ref="Q139:Q143" si="246">O139+P139</f>
        <v>0</v>
      </c>
      <c r="R139" s="90" t="e">
        <f t="shared" ref="R139:R143" si="247">Q139/$Q$144</f>
        <v>#DIV/0!</v>
      </c>
      <c r="S139" s="331">
        <f>N144-Q144</f>
        <v>0</v>
      </c>
      <c r="T139" s="332">
        <f>IFERROR((S139/N144),0)</f>
        <v>0</v>
      </c>
      <c r="U139" s="88">
        <v>0</v>
      </c>
      <c r="V139" s="88">
        <v>0</v>
      </c>
      <c r="W139" s="96">
        <f t="shared" si="6"/>
        <v>0</v>
      </c>
      <c r="X139" s="329"/>
      <c r="Y139" s="83"/>
      <c r="Z139" s="83"/>
      <c r="AA139" s="83"/>
      <c r="AB139" s="83"/>
      <c r="AC139" s="83"/>
      <c r="AD139" s="83"/>
      <c r="AE139" s="83"/>
      <c r="AF139" s="83"/>
      <c r="AG139" s="83"/>
      <c r="AH139" s="83"/>
      <c r="AI139" s="83"/>
      <c r="AJ139" s="83"/>
    </row>
    <row r="140" spans="1:36" ht="15" hidden="1" customHeight="1" x14ac:dyDescent="0.35">
      <c r="A140" s="344"/>
      <c r="B140" s="319"/>
      <c r="C140" s="333"/>
      <c r="D140" s="333"/>
      <c r="E140" s="87" t="s">
        <v>226</v>
      </c>
      <c r="F140" s="88">
        <v>0</v>
      </c>
      <c r="G140" s="88">
        <v>0</v>
      </c>
      <c r="H140" s="89">
        <f t="shared" si="242"/>
        <v>0</v>
      </c>
      <c r="I140" s="90" t="e">
        <f t="shared" si="243"/>
        <v>#DIV/0!</v>
      </c>
      <c r="J140" s="88">
        <v>0</v>
      </c>
      <c r="K140" s="88">
        <v>0</v>
      </c>
      <c r="L140" s="89">
        <f t="shared" si="244"/>
        <v>0</v>
      </c>
      <c r="M140" s="90" t="e">
        <f t="shared" si="245"/>
        <v>#DIV/0!</v>
      </c>
      <c r="N140" s="319"/>
      <c r="O140" s="88">
        <v>0</v>
      </c>
      <c r="P140" s="88">
        <v>0</v>
      </c>
      <c r="Q140" s="89">
        <f t="shared" si="246"/>
        <v>0</v>
      </c>
      <c r="R140" s="90" t="e">
        <f t="shared" si="247"/>
        <v>#DIV/0!</v>
      </c>
      <c r="S140" s="319"/>
      <c r="T140" s="333"/>
      <c r="U140" s="88">
        <v>0</v>
      </c>
      <c r="V140" s="88">
        <v>0</v>
      </c>
      <c r="W140" s="96">
        <f t="shared" si="6"/>
        <v>0</v>
      </c>
      <c r="X140" s="319"/>
      <c r="Y140" s="83"/>
      <c r="Z140" s="83"/>
      <c r="AA140" s="83"/>
      <c r="AB140" s="83"/>
      <c r="AC140" s="83"/>
      <c r="AD140" s="83"/>
      <c r="AE140" s="83"/>
      <c r="AF140" s="83"/>
      <c r="AG140" s="83"/>
      <c r="AH140" s="83"/>
      <c r="AI140" s="83"/>
      <c r="AJ140" s="83"/>
    </row>
    <row r="141" spans="1:36" ht="15" hidden="1" customHeight="1" x14ac:dyDescent="0.35">
      <c r="A141" s="344"/>
      <c r="B141" s="319"/>
      <c r="C141" s="333"/>
      <c r="D141" s="333"/>
      <c r="E141" s="87" t="s">
        <v>227</v>
      </c>
      <c r="F141" s="88">
        <v>0</v>
      </c>
      <c r="G141" s="88">
        <v>0</v>
      </c>
      <c r="H141" s="89">
        <f t="shared" si="242"/>
        <v>0</v>
      </c>
      <c r="I141" s="90" t="e">
        <f t="shared" si="243"/>
        <v>#DIV/0!</v>
      </c>
      <c r="J141" s="88">
        <v>0</v>
      </c>
      <c r="K141" s="88">
        <v>0</v>
      </c>
      <c r="L141" s="89">
        <f t="shared" si="244"/>
        <v>0</v>
      </c>
      <c r="M141" s="90" t="e">
        <f t="shared" si="245"/>
        <v>#DIV/0!</v>
      </c>
      <c r="N141" s="319"/>
      <c r="O141" s="88">
        <v>0</v>
      </c>
      <c r="P141" s="88">
        <v>0</v>
      </c>
      <c r="Q141" s="89">
        <f t="shared" si="246"/>
        <v>0</v>
      </c>
      <c r="R141" s="90" t="e">
        <f t="shared" si="247"/>
        <v>#DIV/0!</v>
      </c>
      <c r="S141" s="319"/>
      <c r="T141" s="333"/>
      <c r="U141" s="88">
        <v>0</v>
      </c>
      <c r="V141" s="88">
        <v>0</v>
      </c>
      <c r="W141" s="96">
        <f t="shared" si="6"/>
        <v>0</v>
      </c>
      <c r="X141" s="319"/>
      <c r="Y141" s="83"/>
      <c r="Z141" s="83"/>
      <c r="AA141" s="83"/>
      <c r="AB141" s="83"/>
      <c r="AC141" s="83"/>
      <c r="AD141" s="83"/>
      <c r="AE141" s="83"/>
      <c r="AF141" s="83"/>
      <c r="AG141" s="83"/>
      <c r="AH141" s="83"/>
      <c r="AI141" s="83"/>
      <c r="AJ141" s="83"/>
    </row>
    <row r="142" spans="1:36" ht="15" hidden="1" customHeight="1" x14ac:dyDescent="0.35">
      <c r="A142" s="344"/>
      <c r="B142" s="319"/>
      <c r="C142" s="333"/>
      <c r="D142" s="333"/>
      <c r="E142" s="87" t="s">
        <v>229</v>
      </c>
      <c r="F142" s="88">
        <v>0</v>
      </c>
      <c r="G142" s="88">
        <v>0</v>
      </c>
      <c r="H142" s="89">
        <f t="shared" si="242"/>
        <v>0</v>
      </c>
      <c r="I142" s="90" t="e">
        <f t="shared" si="243"/>
        <v>#DIV/0!</v>
      </c>
      <c r="J142" s="88">
        <v>0</v>
      </c>
      <c r="K142" s="88">
        <v>0</v>
      </c>
      <c r="L142" s="89">
        <f t="shared" si="244"/>
        <v>0</v>
      </c>
      <c r="M142" s="90" t="e">
        <f t="shared" si="245"/>
        <v>#DIV/0!</v>
      </c>
      <c r="N142" s="319"/>
      <c r="O142" s="88">
        <v>0</v>
      </c>
      <c r="P142" s="88">
        <v>0</v>
      </c>
      <c r="Q142" s="89">
        <f t="shared" si="246"/>
        <v>0</v>
      </c>
      <c r="R142" s="90" t="e">
        <f t="shared" si="247"/>
        <v>#DIV/0!</v>
      </c>
      <c r="S142" s="319"/>
      <c r="T142" s="333"/>
      <c r="U142" s="88">
        <v>0</v>
      </c>
      <c r="V142" s="88">
        <v>0</v>
      </c>
      <c r="W142" s="96">
        <f t="shared" si="6"/>
        <v>0</v>
      </c>
      <c r="X142" s="319"/>
      <c r="Y142" s="83"/>
      <c r="Z142" s="83"/>
      <c r="AA142" s="83"/>
      <c r="AB142" s="83"/>
      <c r="AC142" s="83"/>
      <c r="AD142" s="83"/>
      <c r="AE142" s="83"/>
      <c r="AF142" s="83"/>
      <c r="AG142" s="83"/>
      <c r="AH142" s="83"/>
      <c r="AI142" s="83"/>
      <c r="AJ142" s="83"/>
    </row>
    <row r="143" spans="1:36" ht="15.75" hidden="1" customHeight="1" x14ac:dyDescent="0.35">
      <c r="A143" s="345"/>
      <c r="B143" s="315"/>
      <c r="C143" s="334"/>
      <c r="D143" s="334"/>
      <c r="E143" s="87" t="s">
        <v>232</v>
      </c>
      <c r="F143" s="88">
        <v>0</v>
      </c>
      <c r="G143" s="88">
        <v>0</v>
      </c>
      <c r="H143" s="89">
        <f t="shared" si="242"/>
        <v>0</v>
      </c>
      <c r="I143" s="90" t="e">
        <f t="shared" si="243"/>
        <v>#DIV/0!</v>
      </c>
      <c r="J143" s="88">
        <v>0</v>
      </c>
      <c r="K143" s="88">
        <v>0</v>
      </c>
      <c r="L143" s="89">
        <f t="shared" si="244"/>
        <v>0</v>
      </c>
      <c r="M143" s="90" t="e">
        <f t="shared" si="245"/>
        <v>#DIV/0!</v>
      </c>
      <c r="N143" s="315"/>
      <c r="O143" s="88">
        <v>0</v>
      </c>
      <c r="P143" s="88">
        <v>0</v>
      </c>
      <c r="Q143" s="89">
        <f t="shared" si="246"/>
        <v>0</v>
      </c>
      <c r="R143" s="90" t="e">
        <f t="shared" si="247"/>
        <v>#DIV/0!</v>
      </c>
      <c r="S143" s="315"/>
      <c r="T143" s="334"/>
      <c r="U143" s="88">
        <v>0</v>
      </c>
      <c r="V143" s="88">
        <v>0</v>
      </c>
      <c r="W143" s="96">
        <f t="shared" si="6"/>
        <v>0</v>
      </c>
      <c r="X143" s="315"/>
      <c r="Y143" s="83"/>
      <c r="Z143" s="83"/>
      <c r="AA143" s="83"/>
      <c r="AB143" s="83"/>
      <c r="AC143" s="83"/>
      <c r="AD143" s="83"/>
      <c r="AE143" s="83"/>
      <c r="AF143" s="83"/>
      <c r="AG143" s="83"/>
      <c r="AH143" s="83"/>
      <c r="AI143" s="83"/>
      <c r="AJ143" s="83"/>
    </row>
    <row r="144" spans="1:36" ht="15.75" hidden="1" customHeight="1" x14ac:dyDescent="0.35">
      <c r="A144" s="346" t="s">
        <v>231</v>
      </c>
      <c r="B144" s="347"/>
      <c r="C144" s="348"/>
      <c r="D144" s="98"/>
      <c r="E144" s="99"/>
      <c r="F144" s="100">
        <f t="shared" ref="F144:H144" si="248">SUM(F139:F143)</f>
        <v>0</v>
      </c>
      <c r="G144" s="100">
        <f t="shared" si="248"/>
        <v>0</v>
      </c>
      <c r="H144" s="100">
        <f t="shared" si="248"/>
        <v>0</v>
      </c>
      <c r="I144" s="101">
        <v>1</v>
      </c>
      <c r="J144" s="100">
        <f t="shared" ref="J144:L144" si="249">SUM(J139:J143)</f>
        <v>0</v>
      </c>
      <c r="K144" s="100">
        <f t="shared" si="249"/>
        <v>0</v>
      </c>
      <c r="L144" s="100">
        <f t="shared" si="249"/>
        <v>0</v>
      </c>
      <c r="M144" s="101">
        <v>1</v>
      </c>
      <c r="N144" s="100">
        <f>N139</f>
        <v>0</v>
      </c>
      <c r="O144" s="100">
        <f t="shared" ref="O144:Q144" si="250">SUM(O139:O143)</f>
        <v>0</v>
      </c>
      <c r="P144" s="100">
        <f t="shared" si="250"/>
        <v>0</v>
      </c>
      <c r="Q144" s="100">
        <f t="shared" si="250"/>
        <v>0</v>
      </c>
      <c r="R144" s="101">
        <v>1</v>
      </c>
      <c r="S144" s="100">
        <f t="shared" ref="S144:T144" si="251">S139</f>
        <v>0</v>
      </c>
      <c r="T144" s="108">
        <f t="shared" si="251"/>
        <v>0</v>
      </c>
      <c r="U144" s="109">
        <f t="shared" ref="U144:V144" si="252">SUM(U139:U143)</f>
        <v>0</v>
      </c>
      <c r="V144" s="110">
        <f t="shared" si="252"/>
        <v>0</v>
      </c>
      <c r="W144" s="106">
        <f t="shared" si="6"/>
        <v>0</v>
      </c>
      <c r="X144" s="111">
        <f>IFERROR(((1-(1-T144)*W144)*1),0)</f>
        <v>1</v>
      </c>
      <c r="Y144" s="83"/>
      <c r="Z144" s="83"/>
      <c r="AA144" s="83"/>
      <c r="AB144" s="83"/>
      <c r="AC144" s="83"/>
      <c r="AD144" s="83"/>
      <c r="AE144" s="83"/>
      <c r="AF144" s="83"/>
      <c r="AG144" s="83"/>
      <c r="AH144" s="83"/>
      <c r="AI144" s="83"/>
      <c r="AJ144" s="83"/>
    </row>
    <row r="145" spans="1:36" ht="15" hidden="1" customHeight="1" x14ac:dyDescent="0.35">
      <c r="A145" s="343">
        <f>A139+1</f>
        <v>24</v>
      </c>
      <c r="B145" s="341"/>
      <c r="C145" s="342"/>
      <c r="D145" s="342"/>
      <c r="E145" s="87" t="s">
        <v>225</v>
      </c>
      <c r="F145" s="88">
        <v>0</v>
      </c>
      <c r="G145" s="88">
        <v>0</v>
      </c>
      <c r="H145" s="89">
        <f t="shared" ref="H145:H149" si="253">F145+G145</f>
        <v>0</v>
      </c>
      <c r="I145" s="90" t="e">
        <f t="shared" ref="I145:I149" si="254">H145/$H$150</f>
        <v>#DIV/0!</v>
      </c>
      <c r="J145" s="88">
        <v>0</v>
      </c>
      <c r="K145" s="88">
        <v>0</v>
      </c>
      <c r="L145" s="89">
        <f t="shared" ref="L145:L149" si="255">J145+K145</f>
        <v>0</v>
      </c>
      <c r="M145" s="90" t="e">
        <f t="shared" ref="M145:M149" si="256">L145/$L$150</f>
        <v>#DIV/0!</v>
      </c>
      <c r="N145" s="327">
        <v>0</v>
      </c>
      <c r="O145" s="88">
        <v>0</v>
      </c>
      <c r="P145" s="88">
        <v>0</v>
      </c>
      <c r="Q145" s="89">
        <f t="shared" ref="Q145:Q149" si="257">O145+P145</f>
        <v>0</v>
      </c>
      <c r="R145" s="90" t="e">
        <f t="shared" ref="R145:R149" si="258">Q145/$Q$150</f>
        <v>#DIV/0!</v>
      </c>
      <c r="S145" s="331">
        <f>N150-Q150</f>
        <v>0</v>
      </c>
      <c r="T145" s="332">
        <f>IFERROR((S145/N150),0)</f>
        <v>0</v>
      </c>
      <c r="U145" s="88">
        <v>0</v>
      </c>
      <c r="V145" s="88">
        <v>0</v>
      </c>
      <c r="W145" s="96">
        <f t="shared" si="6"/>
        <v>0</v>
      </c>
      <c r="X145" s="329"/>
      <c r="Y145" s="83"/>
      <c r="Z145" s="83"/>
      <c r="AA145" s="83"/>
      <c r="AB145" s="83"/>
      <c r="AC145" s="83"/>
      <c r="AD145" s="83"/>
      <c r="AE145" s="83"/>
      <c r="AF145" s="83"/>
      <c r="AG145" s="83"/>
      <c r="AH145" s="83"/>
      <c r="AI145" s="83"/>
      <c r="AJ145" s="83"/>
    </row>
    <row r="146" spans="1:36" ht="15" hidden="1" customHeight="1" x14ac:dyDescent="0.35">
      <c r="A146" s="344"/>
      <c r="B146" s="319"/>
      <c r="C146" s="333"/>
      <c r="D146" s="333"/>
      <c r="E146" s="87" t="s">
        <v>226</v>
      </c>
      <c r="F146" s="88">
        <v>0</v>
      </c>
      <c r="G146" s="88">
        <v>0</v>
      </c>
      <c r="H146" s="89">
        <f t="shared" si="253"/>
        <v>0</v>
      </c>
      <c r="I146" s="90" t="e">
        <f t="shared" si="254"/>
        <v>#DIV/0!</v>
      </c>
      <c r="J146" s="88">
        <v>0</v>
      </c>
      <c r="K146" s="88">
        <v>0</v>
      </c>
      <c r="L146" s="89">
        <f t="shared" si="255"/>
        <v>0</v>
      </c>
      <c r="M146" s="90" t="e">
        <f t="shared" si="256"/>
        <v>#DIV/0!</v>
      </c>
      <c r="N146" s="319"/>
      <c r="O146" s="88">
        <v>0</v>
      </c>
      <c r="P146" s="88">
        <v>0</v>
      </c>
      <c r="Q146" s="89">
        <f t="shared" si="257"/>
        <v>0</v>
      </c>
      <c r="R146" s="90" t="e">
        <f t="shared" si="258"/>
        <v>#DIV/0!</v>
      </c>
      <c r="S146" s="319"/>
      <c r="T146" s="333"/>
      <c r="U146" s="88">
        <v>0</v>
      </c>
      <c r="V146" s="88">
        <v>0</v>
      </c>
      <c r="W146" s="96">
        <f t="shared" si="6"/>
        <v>0</v>
      </c>
      <c r="X146" s="319"/>
      <c r="Y146" s="83"/>
      <c r="Z146" s="83"/>
      <c r="AA146" s="83"/>
      <c r="AB146" s="83"/>
      <c r="AC146" s="83"/>
      <c r="AD146" s="83"/>
      <c r="AE146" s="83"/>
      <c r="AF146" s="83"/>
      <c r="AG146" s="83"/>
      <c r="AH146" s="83"/>
      <c r="AI146" s="83"/>
      <c r="AJ146" s="83"/>
    </row>
    <row r="147" spans="1:36" ht="15" hidden="1" customHeight="1" x14ac:dyDescent="0.35">
      <c r="A147" s="344"/>
      <c r="B147" s="319"/>
      <c r="C147" s="333"/>
      <c r="D147" s="333"/>
      <c r="E147" s="87" t="s">
        <v>227</v>
      </c>
      <c r="F147" s="88">
        <v>0</v>
      </c>
      <c r="G147" s="88">
        <v>0</v>
      </c>
      <c r="H147" s="89">
        <f t="shared" si="253"/>
        <v>0</v>
      </c>
      <c r="I147" s="90" t="e">
        <f t="shared" si="254"/>
        <v>#DIV/0!</v>
      </c>
      <c r="J147" s="88">
        <v>0</v>
      </c>
      <c r="K147" s="88">
        <v>0</v>
      </c>
      <c r="L147" s="89">
        <f t="shared" si="255"/>
        <v>0</v>
      </c>
      <c r="M147" s="90" t="e">
        <f t="shared" si="256"/>
        <v>#DIV/0!</v>
      </c>
      <c r="N147" s="319"/>
      <c r="O147" s="88">
        <v>0</v>
      </c>
      <c r="P147" s="88">
        <v>0</v>
      </c>
      <c r="Q147" s="89">
        <f t="shared" si="257"/>
        <v>0</v>
      </c>
      <c r="R147" s="90" t="e">
        <f t="shared" si="258"/>
        <v>#DIV/0!</v>
      </c>
      <c r="S147" s="319"/>
      <c r="T147" s="333"/>
      <c r="U147" s="88">
        <v>0</v>
      </c>
      <c r="V147" s="88">
        <v>0</v>
      </c>
      <c r="W147" s="96">
        <f t="shared" si="6"/>
        <v>0</v>
      </c>
      <c r="X147" s="319"/>
      <c r="Y147" s="83"/>
      <c r="Z147" s="83"/>
      <c r="AA147" s="83"/>
      <c r="AB147" s="83"/>
      <c r="AC147" s="83"/>
      <c r="AD147" s="83"/>
      <c r="AE147" s="83"/>
      <c r="AF147" s="83"/>
      <c r="AG147" s="83"/>
      <c r="AH147" s="83"/>
      <c r="AI147" s="83"/>
      <c r="AJ147" s="83"/>
    </row>
    <row r="148" spans="1:36" ht="15" hidden="1" customHeight="1" x14ac:dyDescent="0.35">
      <c r="A148" s="344"/>
      <c r="B148" s="319"/>
      <c r="C148" s="333"/>
      <c r="D148" s="333"/>
      <c r="E148" s="87" t="s">
        <v>229</v>
      </c>
      <c r="F148" s="88">
        <v>0</v>
      </c>
      <c r="G148" s="88">
        <v>0</v>
      </c>
      <c r="H148" s="89">
        <f t="shared" si="253"/>
        <v>0</v>
      </c>
      <c r="I148" s="90" t="e">
        <f t="shared" si="254"/>
        <v>#DIV/0!</v>
      </c>
      <c r="J148" s="88">
        <v>0</v>
      </c>
      <c r="K148" s="88">
        <v>0</v>
      </c>
      <c r="L148" s="89">
        <f t="shared" si="255"/>
        <v>0</v>
      </c>
      <c r="M148" s="90" t="e">
        <f t="shared" si="256"/>
        <v>#DIV/0!</v>
      </c>
      <c r="N148" s="319"/>
      <c r="O148" s="88">
        <v>0</v>
      </c>
      <c r="P148" s="88">
        <v>0</v>
      </c>
      <c r="Q148" s="89">
        <f t="shared" si="257"/>
        <v>0</v>
      </c>
      <c r="R148" s="90" t="e">
        <f t="shared" si="258"/>
        <v>#DIV/0!</v>
      </c>
      <c r="S148" s="319"/>
      <c r="T148" s="333"/>
      <c r="U148" s="88">
        <v>0</v>
      </c>
      <c r="V148" s="88">
        <v>0</v>
      </c>
      <c r="W148" s="96">
        <f t="shared" si="6"/>
        <v>0</v>
      </c>
      <c r="X148" s="319"/>
      <c r="Y148" s="83"/>
      <c r="Z148" s="83"/>
      <c r="AA148" s="83"/>
      <c r="AB148" s="83"/>
      <c r="AC148" s="83"/>
      <c r="AD148" s="83"/>
      <c r="AE148" s="83"/>
      <c r="AF148" s="83"/>
      <c r="AG148" s="83"/>
      <c r="AH148" s="83"/>
      <c r="AI148" s="83"/>
      <c r="AJ148" s="83"/>
    </row>
    <row r="149" spans="1:36" ht="15.75" hidden="1" customHeight="1" x14ac:dyDescent="0.35">
      <c r="A149" s="345"/>
      <c r="B149" s="315"/>
      <c r="C149" s="334"/>
      <c r="D149" s="334"/>
      <c r="E149" s="87" t="s">
        <v>232</v>
      </c>
      <c r="F149" s="88">
        <v>0</v>
      </c>
      <c r="G149" s="88">
        <v>0</v>
      </c>
      <c r="H149" s="89">
        <f t="shared" si="253"/>
        <v>0</v>
      </c>
      <c r="I149" s="90" t="e">
        <f t="shared" si="254"/>
        <v>#DIV/0!</v>
      </c>
      <c r="J149" s="88">
        <v>0</v>
      </c>
      <c r="K149" s="88">
        <v>0</v>
      </c>
      <c r="L149" s="89">
        <f t="shared" si="255"/>
        <v>0</v>
      </c>
      <c r="M149" s="90" t="e">
        <f t="shared" si="256"/>
        <v>#DIV/0!</v>
      </c>
      <c r="N149" s="315"/>
      <c r="O149" s="88">
        <v>0</v>
      </c>
      <c r="P149" s="88">
        <v>0</v>
      </c>
      <c r="Q149" s="89">
        <f t="shared" si="257"/>
        <v>0</v>
      </c>
      <c r="R149" s="90" t="e">
        <f t="shared" si="258"/>
        <v>#DIV/0!</v>
      </c>
      <c r="S149" s="315"/>
      <c r="T149" s="334"/>
      <c r="U149" s="88">
        <v>0</v>
      </c>
      <c r="V149" s="88">
        <v>0</v>
      </c>
      <c r="W149" s="96">
        <f t="shared" si="6"/>
        <v>0</v>
      </c>
      <c r="X149" s="315"/>
      <c r="Y149" s="83"/>
      <c r="Z149" s="83"/>
      <c r="AA149" s="83"/>
      <c r="AB149" s="83"/>
      <c r="AC149" s="83"/>
      <c r="AD149" s="83"/>
      <c r="AE149" s="83"/>
      <c r="AF149" s="83"/>
      <c r="AG149" s="83"/>
      <c r="AH149" s="83"/>
      <c r="AI149" s="83"/>
      <c r="AJ149" s="83"/>
    </row>
    <row r="150" spans="1:36" ht="15.75" hidden="1" customHeight="1" x14ac:dyDescent="0.35">
      <c r="A150" s="346" t="s">
        <v>231</v>
      </c>
      <c r="B150" s="347"/>
      <c r="C150" s="348"/>
      <c r="D150" s="98"/>
      <c r="E150" s="99"/>
      <c r="F150" s="100">
        <f t="shared" ref="F150:H150" si="259">SUM(F145:F149)</f>
        <v>0</v>
      </c>
      <c r="G150" s="100">
        <f t="shared" si="259"/>
        <v>0</v>
      </c>
      <c r="H150" s="100">
        <f t="shared" si="259"/>
        <v>0</v>
      </c>
      <c r="I150" s="101">
        <v>1</v>
      </c>
      <c r="J150" s="100">
        <f t="shared" ref="J150:L150" si="260">SUM(J145:J149)</f>
        <v>0</v>
      </c>
      <c r="K150" s="100">
        <f t="shared" si="260"/>
        <v>0</v>
      </c>
      <c r="L150" s="100">
        <f t="shared" si="260"/>
        <v>0</v>
      </c>
      <c r="M150" s="101">
        <v>1</v>
      </c>
      <c r="N150" s="100">
        <f>N145</f>
        <v>0</v>
      </c>
      <c r="O150" s="100">
        <f t="shared" ref="O150:Q150" si="261">SUM(O145:O149)</f>
        <v>0</v>
      </c>
      <c r="P150" s="100">
        <f t="shared" si="261"/>
        <v>0</v>
      </c>
      <c r="Q150" s="100">
        <f t="shared" si="261"/>
        <v>0</v>
      </c>
      <c r="R150" s="101">
        <v>1</v>
      </c>
      <c r="S150" s="100">
        <f t="shared" ref="S150:T150" si="262">S145</f>
        <v>0</v>
      </c>
      <c r="T150" s="108">
        <f t="shared" si="262"/>
        <v>0</v>
      </c>
      <c r="U150" s="109">
        <f t="shared" ref="U150:V150" si="263">SUM(U145:U149)</f>
        <v>0</v>
      </c>
      <c r="V150" s="110">
        <f t="shared" si="263"/>
        <v>0</v>
      </c>
      <c r="W150" s="106">
        <f t="shared" si="6"/>
        <v>0</v>
      </c>
      <c r="X150" s="111">
        <f>IFERROR(((1-(1-T150)*W150)*1),0)</f>
        <v>1</v>
      </c>
      <c r="Y150" s="83"/>
      <c r="Z150" s="83"/>
      <c r="AA150" s="83"/>
      <c r="AB150" s="83"/>
      <c r="AC150" s="83"/>
      <c r="AD150" s="83"/>
      <c r="AE150" s="83"/>
      <c r="AF150" s="83"/>
      <c r="AG150" s="83"/>
      <c r="AH150" s="83"/>
      <c r="AI150" s="83"/>
      <c r="AJ150" s="83"/>
    </row>
    <row r="151" spans="1:36" ht="15" hidden="1" customHeight="1" x14ac:dyDescent="0.35">
      <c r="A151" s="343">
        <f>A145+1</f>
        <v>25</v>
      </c>
      <c r="B151" s="341"/>
      <c r="C151" s="342"/>
      <c r="D151" s="342"/>
      <c r="E151" s="87" t="s">
        <v>225</v>
      </c>
      <c r="F151" s="88">
        <v>0</v>
      </c>
      <c r="G151" s="88">
        <v>0</v>
      </c>
      <c r="H151" s="89">
        <f t="shared" ref="H151:H155" si="264">F151+G151</f>
        <v>0</v>
      </c>
      <c r="I151" s="90" t="e">
        <f t="shared" ref="I151:I155" si="265">H151/$H$156</f>
        <v>#DIV/0!</v>
      </c>
      <c r="J151" s="88">
        <v>0</v>
      </c>
      <c r="K151" s="88">
        <v>0</v>
      </c>
      <c r="L151" s="89">
        <f t="shared" ref="L151:L155" si="266">J151+K151</f>
        <v>0</v>
      </c>
      <c r="M151" s="90" t="e">
        <f t="shared" ref="M151:M155" si="267">L151/$L$156</f>
        <v>#DIV/0!</v>
      </c>
      <c r="N151" s="327">
        <v>0</v>
      </c>
      <c r="O151" s="88">
        <v>0</v>
      </c>
      <c r="P151" s="88">
        <v>0</v>
      </c>
      <c r="Q151" s="89">
        <f t="shared" ref="Q151:Q155" si="268">O151+P151</f>
        <v>0</v>
      </c>
      <c r="R151" s="90" t="e">
        <f t="shared" ref="R151:R155" si="269">Q151/$Q$156</f>
        <v>#DIV/0!</v>
      </c>
      <c r="S151" s="331">
        <f>N156-Q156</f>
        <v>0</v>
      </c>
      <c r="T151" s="332">
        <f>IFERROR((S151/N156),0)</f>
        <v>0</v>
      </c>
      <c r="U151" s="88">
        <v>0</v>
      </c>
      <c r="V151" s="88">
        <v>0</v>
      </c>
      <c r="W151" s="96">
        <f t="shared" si="6"/>
        <v>0</v>
      </c>
      <c r="X151" s="329"/>
      <c r="Y151" s="83"/>
      <c r="Z151" s="83"/>
      <c r="AA151" s="83"/>
      <c r="AB151" s="83"/>
      <c r="AC151" s="83"/>
      <c r="AD151" s="83"/>
      <c r="AE151" s="83"/>
      <c r="AF151" s="83"/>
      <c r="AG151" s="83"/>
      <c r="AH151" s="83"/>
      <c r="AI151" s="83"/>
      <c r="AJ151" s="83"/>
    </row>
    <row r="152" spans="1:36" ht="15" hidden="1" customHeight="1" x14ac:dyDescent="0.35">
      <c r="A152" s="344"/>
      <c r="B152" s="319"/>
      <c r="C152" s="333"/>
      <c r="D152" s="333"/>
      <c r="E152" s="87" t="s">
        <v>226</v>
      </c>
      <c r="F152" s="88">
        <v>0</v>
      </c>
      <c r="G152" s="88">
        <v>0</v>
      </c>
      <c r="H152" s="89">
        <f t="shared" si="264"/>
        <v>0</v>
      </c>
      <c r="I152" s="90" t="e">
        <f t="shared" si="265"/>
        <v>#DIV/0!</v>
      </c>
      <c r="J152" s="88">
        <v>0</v>
      </c>
      <c r="K152" s="88">
        <v>0</v>
      </c>
      <c r="L152" s="89">
        <f t="shared" si="266"/>
        <v>0</v>
      </c>
      <c r="M152" s="90" t="e">
        <f t="shared" si="267"/>
        <v>#DIV/0!</v>
      </c>
      <c r="N152" s="319"/>
      <c r="O152" s="88">
        <v>0</v>
      </c>
      <c r="P152" s="88">
        <v>0</v>
      </c>
      <c r="Q152" s="89">
        <f t="shared" si="268"/>
        <v>0</v>
      </c>
      <c r="R152" s="90" t="e">
        <f t="shared" si="269"/>
        <v>#DIV/0!</v>
      </c>
      <c r="S152" s="319"/>
      <c r="T152" s="333"/>
      <c r="U152" s="88">
        <v>0</v>
      </c>
      <c r="V152" s="88">
        <v>0</v>
      </c>
      <c r="W152" s="96">
        <f t="shared" si="6"/>
        <v>0</v>
      </c>
      <c r="X152" s="319"/>
      <c r="Y152" s="83"/>
      <c r="Z152" s="83"/>
      <c r="AA152" s="83"/>
      <c r="AB152" s="83"/>
      <c r="AC152" s="83"/>
      <c r="AD152" s="83"/>
      <c r="AE152" s="83"/>
      <c r="AF152" s="83"/>
      <c r="AG152" s="83"/>
      <c r="AH152" s="83"/>
      <c r="AI152" s="83"/>
      <c r="AJ152" s="83"/>
    </row>
    <row r="153" spans="1:36" ht="15" hidden="1" customHeight="1" x14ac:dyDescent="0.35">
      <c r="A153" s="344"/>
      <c r="B153" s="319"/>
      <c r="C153" s="333"/>
      <c r="D153" s="333"/>
      <c r="E153" s="87" t="s">
        <v>227</v>
      </c>
      <c r="F153" s="88">
        <v>0</v>
      </c>
      <c r="G153" s="88">
        <v>0</v>
      </c>
      <c r="H153" s="89">
        <f t="shared" si="264"/>
        <v>0</v>
      </c>
      <c r="I153" s="90" t="e">
        <f t="shared" si="265"/>
        <v>#DIV/0!</v>
      </c>
      <c r="J153" s="88">
        <v>0</v>
      </c>
      <c r="K153" s="88">
        <v>0</v>
      </c>
      <c r="L153" s="89">
        <f t="shared" si="266"/>
        <v>0</v>
      </c>
      <c r="M153" s="90" t="e">
        <f t="shared" si="267"/>
        <v>#DIV/0!</v>
      </c>
      <c r="N153" s="319"/>
      <c r="O153" s="88">
        <v>0</v>
      </c>
      <c r="P153" s="88">
        <v>0</v>
      </c>
      <c r="Q153" s="89">
        <f t="shared" si="268"/>
        <v>0</v>
      </c>
      <c r="R153" s="90" t="e">
        <f t="shared" si="269"/>
        <v>#DIV/0!</v>
      </c>
      <c r="S153" s="319"/>
      <c r="T153" s="333"/>
      <c r="U153" s="88">
        <v>0</v>
      </c>
      <c r="V153" s="88">
        <v>0</v>
      </c>
      <c r="W153" s="96">
        <f t="shared" si="6"/>
        <v>0</v>
      </c>
      <c r="X153" s="319"/>
      <c r="Y153" s="83"/>
      <c r="Z153" s="83"/>
      <c r="AA153" s="83"/>
      <c r="AB153" s="83"/>
      <c r="AC153" s="83"/>
      <c r="AD153" s="83"/>
      <c r="AE153" s="83"/>
      <c r="AF153" s="83"/>
      <c r="AG153" s="83"/>
      <c r="AH153" s="83"/>
      <c r="AI153" s="83"/>
      <c r="AJ153" s="83"/>
    </row>
    <row r="154" spans="1:36" ht="15" hidden="1" customHeight="1" x14ac:dyDescent="0.35">
      <c r="A154" s="344"/>
      <c r="B154" s="319"/>
      <c r="C154" s="333"/>
      <c r="D154" s="333"/>
      <c r="E154" s="87" t="s">
        <v>229</v>
      </c>
      <c r="F154" s="88">
        <v>0</v>
      </c>
      <c r="G154" s="88">
        <v>0</v>
      </c>
      <c r="H154" s="89">
        <f t="shared" si="264"/>
        <v>0</v>
      </c>
      <c r="I154" s="90" t="e">
        <f t="shared" si="265"/>
        <v>#DIV/0!</v>
      </c>
      <c r="J154" s="88">
        <v>0</v>
      </c>
      <c r="K154" s="88">
        <v>0</v>
      </c>
      <c r="L154" s="89">
        <f t="shared" si="266"/>
        <v>0</v>
      </c>
      <c r="M154" s="90" t="e">
        <f t="shared" si="267"/>
        <v>#DIV/0!</v>
      </c>
      <c r="N154" s="319"/>
      <c r="O154" s="88">
        <v>0</v>
      </c>
      <c r="P154" s="88">
        <v>0</v>
      </c>
      <c r="Q154" s="89">
        <f t="shared" si="268"/>
        <v>0</v>
      </c>
      <c r="R154" s="90" t="e">
        <f t="shared" si="269"/>
        <v>#DIV/0!</v>
      </c>
      <c r="S154" s="319"/>
      <c r="T154" s="333"/>
      <c r="U154" s="88">
        <v>0</v>
      </c>
      <c r="V154" s="88">
        <v>0</v>
      </c>
      <c r="W154" s="96">
        <f t="shared" si="6"/>
        <v>0</v>
      </c>
      <c r="X154" s="319"/>
      <c r="Y154" s="83"/>
      <c r="Z154" s="83"/>
      <c r="AA154" s="83"/>
      <c r="AB154" s="83"/>
      <c r="AC154" s="83"/>
      <c r="AD154" s="83"/>
      <c r="AE154" s="83"/>
      <c r="AF154" s="83"/>
      <c r="AG154" s="83"/>
      <c r="AH154" s="83"/>
      <c r="AI154" s="83"/>
      <c r="AJ154" s="83"/>
    </row>
    <row r="155" spans="1:36" ht="15.75" hidden="1" customHeight="1" x14ac:dyDescent="0.35">
      <c r="A155" s="345"/>
      <c r="B155" s="315"/>
      <c r="C155" s="334"/>
      <c r="D155" s="334"/>
      <c r="E155" s="87" t="s">
        <v>232</v>
      </c>
      <c r="F155" s="88">
        <v>0</v>
      </c>
      <c r="G155" s="88">
        <v>0</v>
      </c>
      <c r="H155" s="89">
        <f t="shared" si="264"/>
        <v>0</v>
      </c>
      <c r="I155" s="90" t="e">
        <f t="shared" si="265"/>
        <v>#DIV/0!</v>
      </c>
      <c r="J155" s="88">
        <v>0</v>
      </c>
      <c r="K155" s="88">
        <v>0</v>
      </c>
      <c r="L155" s="89">
        <f t="shared" si="266"/>
        <v>0</v>
      </c>
      <c r="M155" s="90" t="e">
        <f t="shared" si="267"/>
        <v>#DIV/0!</v>
      </c>
      <c r="N155" s="315"/>
      <c r="O155" s="88">
        <v>0</v>
      </c>
      <c r="P155" s="88">
        <v>0</v>
      </c>
      <c r="Q155" s="89">
        <f t="shared" si="268"/>
        <v>0</v>
      </c>
      <c r="R155" s="90" t="e">
        <f t="shared" si="269"/>
        <v>#DIV/0!</v>
      </c>
      <c r="S155" s="315"/>
      <c r="T155" s="334"/>
      <c r="U155" s="88">
        <v>0</v>
      </c>
      <c r="V155" s="88">
        <v>0</v>
      </c>
      <c r="W155" s="96">
        <f t="shared" si="6"/>
        <v>0</v>
      </c>
      <c r="X155" s="315"/>
      <c r="Y155" s="83"/>
      <c r="Z155" s="83"/>
      <c r="AA155" s="83"/>
      <c r="AB155" s="83"/>
      <c r="AC155" s="83"/>
      <c r="AD155" s="83"/>
      <c r="AE155" s="83"/>
      <c r="AF155" s="83"/>
      <c r="AG155" s="83"/>
      <c r="AH155" s="83"/>
      <c r="AI155" s="83"/>
      <c r="AJ155" s="83"/>
    </row>
    <row r="156" spans="1:36" ht="15.75" hidden="1" customHeight="1" x14ac:dyDescent="0.35">
      <c r="A156" s="346" t="s">
        <v>231</v>
      </c>
      <c r="B156" s="347"/>
      <c r="C156" s="348"/>
      <c r="D156" s="98"/>
      <c r="E156" s="99"/>
      <c r="F156" s="100">
        <f t="shared" ref="F156:H156" si="270">SUM(F151:F155)</f>
        <v>0</v>
      </c>
      <c r="G156" s="100">
        <f t="shared" si="270"/>
        <v>0</v>
      </c>
      <c r="H156" s="100">
        <f t="shared" si="270"/>
        <v>0</v>
      </c>
      <c r="I156" s="101">
        <v>1</v>
      </c>
      <c r="J156" s="100">
        <f t="shared" ref="J156:L156" si="271">SUM(J151:J155)</f>
        <v>0</v>
      </c>
      <c r="K156" s="100">
        <f t="shared" si="271"/>
        <v>0</v>
      </c>
      <c r="L156" s="100">
        <f t="shared" si="271"/>
        <v>0</v>
      </c>
      <c r="M156" s="101">
        <v>1</v>
      </c>
      <c r="N156" s="100">
        <f>N151</f>
        <v>0</v>
      </c>
      <c r="O156" s="100">
        <f t="shared" ref="O156:Q156" si="272">SUM(O151:O155)</f>
        <v>0</v>
      </c>
      <c r="P156" s="100">
        <f t="shared" si="272"/>
        <v>0</v>
      </c>
      <c r="Q156" s="100">
        <f t="shared" si="272"/>
        <v>0</v>
      </c>
      <c r="R156" s="101">
        <v>1</v>
      </c>
      <c r="S156" s="100">
        <f t="shared" ref="S156:T156" si="273">S151</f>
        <v>0</v>
      </c>
      <c r="T156" s="108">
        <f t="shared" si="273"/>
        <v>0</v>
      </c>
      <c r="U156" s="109">
        <f t="shared" ref="U156:V156" si="274">SUM(U151:U155)</f>
        <v>0</v>
      </c>
      <c r="V156" s="110">
        <f t="shared" si="274"/>
        <v>0</v>
      </c>
      <c r="W156" s="106">
        <f t="shared" si="6"/>
        <v>0</v>
      </c>
      <c r="X156" s="111">
        <f>IFERROR(((1-(1-T156)*W156)*1),0)</f>
        <v>1</v>
      </c>
      <c r="Y156" s="83"/>
      <c r="Z156" s="83"/>
      <c r="AA156" s="83"/>
      <c r="AB156" s="83"/>
      <c r="AC156" s="83"/>
      <c r="AD156" s="83"/>
      <c r="AE156" s="83"/>
      <c r="AF156" s="83"/>
      <c r="AG156" s="83"/>
      <c r="AH156" s="83"/>
      <c r="AI156" s="83"/>
      <c r="AJ156" s="83"/>
    </row>
    <row r="157" spans="1:36" ht="15" hidden="1" customHeight="1" x14ac:dyDescent="0.35">
      <c r="A157" s="343">
        <f>A151+1</f>
        <v>26</v>
      </c>
      <c r="B157" s="341"/>
      <c r="C157" s="342"/>
      <c r="D157" s="342"/>
      <c r="E157" s="87" t="s">
        <v>225</v>
      </c>
      <c r="F157" s="88">
        <v>0</v>
      </c>
      <c r="G157" s="88">
        <v>0</v>
      </c>
      <c r="H157" s="89">
        <f t="shared" ref="H157:H161" si="275">F157+G157</f>
        <v>0</v>
      </c>
      <c r="I157" s="90" t="e">
        <f t="shared" ref="I157:I161" si="276">H157/$H$162</f>
        <v>#DIV/0!</v>
      </c>
      <c r="J157" s="88">
        <v>0</v>
      </c>
      <c r="K157" s="88">
        <v>0</v>
      </c>
      <c r="L157" s="89">
        <f t="shared" ref="L157:L161" si="277">J157+K157</f>
        <v>0</v>
      </c>
      <c r="M157" s="90" t="e">
        <f t="shared" ref="M157:M161" si="278">L157/$L$162</f>
        <v>#DIV/0!</v>
      </c>
      <c r="N157" s="327">
        <v>0</v>
      </c>
      <c r="O157" s="88">
        <v>0</v>
      </c>
      <c r="P157" s="88">
        <v>0</v>
      </c>
      <c r="Q157" s="89">
        <f t="shared" ref="Q157:Q161" si="279">O157+P157</f>
        <v>0</v>
      </c>
      <c r="R157" s="90" t="e">
        <f t="shared" ref="R157:R161" si="280">Q157/$Q$162</f>
        <v>#DIV/0!</v>
      </c>
      <c r="S157" s="331">
        <f>N162-Q162</f>
        <v>0</v>
      </c>
      <c r="T157" s="332">
        <f>IFERROR((S157/N162),0)</f>
        <v>0</v>
      </c>
      <c r="U157" s="88">
        <v>0</v>
      </c>
      <c r="V157" s="88">
        <v>0</v>
      </c>
      <c r="W157" s="96">
        <f t="shared" si="6"/>
        <v>0</v>
      </c>
      <c r="X157" s="329"/>
      <c r="Y157" s="83"/>
      <c r="Z157" s="83"/>
      <c r="AA157" s="83"/>
      <c r="AB157" s="83"/>
      <c r="AC157" s="83"/>
      <c r="AD157" s="83"/>
      <c r="AE157" s="83"/>
      <c r="AF157" s="83"/>
      <c r="AG157" s="83"/>
      <c r="AH157" s="83"/>
      <c r="AI157" s="83"/>
      <c r="AJ157" s="83"/>
    </row>
    <row r="158" spans="1:36" ht="15" hidden="1" customHeight="1" x14ac:dyDescent="0.35">
      <c r="A158" s="344"/>
      <c r="B158" s="319"/>
      <c r="C158" s="333"/>
      <c r="D158" s="333"/>
      <c r="E158" s="87" t="s">
        <v>226</v>
      </c>
      <c r="F158" s="88">
        <v>0</v>
      </c>
      <c r="G158" s="88">
        <v>0</v>
      </c>
      <c r="H158" s="89">
        <f t="shared" si="275"/>
        <v>0</v>
      </c>
      <c r="I158" s="90" t="e">
        <f t="shared" si="276"/>
        <v>#DIV/0!</v>
      </c>
      <c r="J158" s="88">
        <v>0</v>
      </c>
      <c r="K158" s="88">
        <v>0</v>
      </c>
      <c r="L158" s="89">
        <f t="shared" si="277"/>
        <v>0</v>
      </c>
      <c r="M158" s="90" t="e">
        <f t="shared" si="278"/>
        <v>#DIV/0!</v>
      </c>
      <c r="N158" s="319"/>
      <c r="O158" s="88">
        <v>0</v>
      </c>
      <c r="P158" s="88">
        <v>0</v>
      </c>
      <c r="Q158" s="89">
        <f t="shared" si="279"/>
        <v>0</v>
      </c>
      <c r="R158" s="90" t="e">
        <f t="shared" si="280"/>
        <v>#DIV/0!</v>
      </c>
      <c r="S158" s="319"/>
      <c r="T158" s="333"/>
      <c r="U158" s="88">
        <v>0</v>
      </c>
      <c r="V158" s="88">
        <v>0</v>
      </c>
      <c r="W158" s="96">
        <f t="shared" si="6"/>
        <v>0</v>
      </c>
      <c r="X158" s="319"/>
      <c r="Y158" s="83"/>
      <c r="Z158" s="83"/>
      <c r="AA158" s="83"/>
      <c r="AB158" s="83"/>
      <c r="AC158" s="83"/>
      <c r="AD158" s="83"/>
      <c r="AE158" s="83"/>
      <c r="AF158" s="83"/>
      <c r="AG158" s="83"/>
      <c r="AH158" s="83"/>
      <c r="AI158" s="83"/>
      <c r="AJ158" s="83"/>
    </row>
    <row r="159" spans="1:36" ht="15" hidden="1" customHeight="1" x14ac:dyDescent="0.35">
      <c r="A159" s="344"/>
      <c r="B159" s="319"/>
      <c r="C159" s="333"/>
      <c r="D159" s="333"/>
      <c r="E159" s="87" t="s">
        <v>227</v>
      </c>
      <c r="F159" s="88">
        <v>0</v>
      </c>
      <c r="G159" s="88">
        <v>0</v>
      </c>
      <c r="H159" s="89">
        <f t="shared" si="275"/>
        <v>0</v>
      </c>
      <c r="I159" s="90" t="e">
        <f t="shared" si="276"/>
        <v>#DIV/0!</v>
      </c>
      <c r="J159" s="88">
        <v>0</v>
      </c>
      <c r="K159" s="88">
        <v>0</v>
      </c>
      <c r="L159" s="89">
        <f t="shared" si="277"/>
        <v>0</v>
      </c>
      <c r="M159" s="90" t="e">
        <f t="shared" si="278"/>
        <v>#DIV/0!</v>
      </c>
      <c r="N159" s="319"/>
      <c r="O159" s="88">
        <v>0</v>
      </c>
      <c r="P159" s="88">
        <v>0</v>
      </c>
      <c r="Q159" s="89">
        <f t="shared" si="279"/>
        <v>0</v>
      </c>
      <c r="R159" s="90" t="e">
        <f t="shared" si="280"/>
        <v>#DIV/0!</v>
      </c>
      <c r="S159" s="319"/>
      <c r="T159" s="333"/>
      <c r="U159" s="88">
        <v>0</v>
      </c>
      <c r="V159" s="88">
        <v>0</v>
      </c>
      <c r="W159" s="96">
        <f t="shared" si="6"/>
        <v>0</v>
      </c>
      <c r="X159" s="319"/>
      <c r="Y159" s="83"/>
      <c r="Z159" s="83"/>
      <c r="AA159" s="83"/>
      <c r="AB159" s="83"/>
      <c r="AC159" s="83"/>
      <c r="AD159" s="83"/>
      <c r="AE159" s="83"/>
      <c r="AF159" s="83"/>
      <c r="AG159" s="83"/>
      <c r="AH159" s="83"/>
      <c r="AI159" s="83"/>
      <c r="AJ159" s="83"/>
    </row>
    <row r="160" spans="1:36" ht="15" hidden="1" customHeight="1" x14ac:dyDescent="0.35">
      <c r="A160" s="344"/>
      <c r="B160" s="319"/>
      <c r="C160" s="333"/>
      <c r="D160" s="333"/>
      <c r="E160" s="87" t="s">
        <v>229</v>
      </c>
      <c r="F160" s="88">
        <v>0</v>
      </c>
      <c r="G160" s="88">
        <v>0</v>
      </c>
      <c r="H160" s="89">
        <f t="shared" si="275"/>
        <v>0</v>
      </c>
      <c r="I160" s="90" t="e">
        <f t="shared" si="276"/>
        <v>#DIV/0!</v>
      </c>
      <c r="J160" s="88">
        <v>0</v>
      </c>
      <c r="K160" s="88">
        <v>0</v>
      </c>
      <c r="L160" s="89">
        <f t="shared" si="277"/>
        <v>0</v>
      </c>
      <c r="M160" s="90" t="e">
        <f t="shared" si="278"/>
        <v>#DIV/0!</v>
      </c>
      <c r="N160" s="319"/>
      <c r="O160" s="88">
        <v>0</v>
      </c>
      <c r="P160" s="88">
        <v>0</v>
      </c>
      <c r="Q160" s="89">
        <f t="shared" si="279"/>
        <v>0</v>
      </c>
      <c r="R160" s="90" t="e">
        <f t="shared" si="280"/>
        <v>#DIV/0!</v>
      </c>
      <c r="S160" s="319"/>
      <c r="T160" s="333"/>
      <c r="U160" s="88">
        <v>0</v>
      </c>
      <c r="V160" s="88">
        <v>0</v>
      </c>
      <c r="W160" s="96">
        <f t="shared" si="6"/>
        <v>0</v>
      </c>
      <c r="X160" s="319"/>
      <c r="Y160" s="83"/>
      <c r="Z160" s="83"/>
      <c r="AA160" s="83"/>
      <c r="AB160" s="83"/>
      <c r="AC160" s="83"/>
      <c r="AD160" s="83"/>
      <c r="AE160" s="83"/>
      <c r="AF160" s="83"/>
      <c r="AG160" s="83"/>
      <c r="AH160" s="83"/>
      <c r="AI160" s="83"/>
      <c r="AJ160" s="83"/>
    </row>
    <row r="161" spans="1:36" ht="15.75" hidden="1" customHeight="1" x14ac:dyDescent="0.35">
      <c r="A161" s="345"/>
      <c r="B161" s="315"/>
      <c r="C161" s="334"/>
      <c r="D161" s="334"/>
      <c r="E161" s="87" t="s">
        <v>232</v>
      </c>
      <c r="F161" s="88">
        <v>0</v>
      </c>
      <c r="G161" s="88">
        <v>0</v>
      </c>
      <c r="H161" s="89">
        <f t="shared" si="275"/>
        <v>0</v>
      </c>
      <c r="I161" s="90" t="e">
        <f t="shared" si="276"/>
        <v>#DIV/0!</v>
      </c>
      <c r="J161" s="88">
        <v>0</v>
      </c>
      <c r="K161" s="88">
        <v>0</v>
      </c>
      <c r="L161" s="89">
        <f t="shared" si="277"/>
        <v>0</v>
      </c>
      <c r="M161" s="90" t="e">
        <f t="shared" si="278"/>
        <v>#DIV/0!</v>
      </c>
      <c r="N161" s="315"/>
      <c r="O161" s="88">
        <v>0</v>
      </c>
      <c r="P161" s="88">
        <v>0</v>
      </c>
      <c r="Q161" s="89">
        <f t="shared" si="279"/>
        <v>0</v>
      </c>
      <c r="R161" s="90" t="e">
        <f t="shared" si="280"/>
        <v>#DIV/0!</v>
      </c>
      <c r="S161" s="315"/>
      <c r="T161" s="334"/>
      <c r="U161" s="88">
        <v>0</v>
      </c>
      <c r="V161" s="88">
        <v>0</v>
      </c>
      <c r="W161" s="96">
        <f t="shared" si="6"/>
        <v>0</v>
      </c>
      <c r="X161" s="315"/>
      <c r="Y161" s="83"/>
      <c r="Z161" s="83"/>
      <c r="AA161" s="83"/>
      <c r="AB161" s="83"/>
      <c r="AC161" s="83"/>
      <c r="AD161" s="83"/>
      <c r="AE161" s="83"/>
      <c r="AF161" s="83"/>
      <c r="AG161" s="83"/>
      <c r="AH161" s="83"/>
      <c r="AI161" s="83"/>
      <c r="AJ161" s="83"/>
    </row>
    <row r="162" spans="1:36" ht="15.75" hidden="1" customHeight="1" x14ac:dyDescent="0.35">
      <c r="A162" s="346" t="s">
        <v>231</v>
      </c>
      <c r="B162" s="347"/>
      <c r="C162" s="348"/>
      <c r="D162" s="98"/>
      <c r="E162" s="99"/>
      <c r="F162" s="100">
        <f t="shared" ref="F162:H162" si="281">SUM(F157:F161)</f>
        <v>0</v>
      </c>
      <c r="G162" s="100">
        <f t="shared" si="281"/>
        <v>0</v>
      </c>
      <c r="H162" s="100">
        <f t="shared" si="281"/>
        <v>0</v>
      </c>
      <c r="I162" s="101">
        <v>1</v>
      </c>
      <c r="J162" s="100">
        <f t="shared" ref="J162:L162" si="282">SUM(J157:J161)</f>
        <v>0</v>
      </c>
      <c r="K162" s="100">
        <f t="shared" si="282"/>
        <v>0</v>
      </c>
      <c r="L162" s="100">
        <f t="shared" si="282"/>
        <v>0</v>
      </c>
      <c r="M162" s="101">
        <v>1</v>
      </c>
      <c r="N162" s="100">
        <f>N157</f>
        <v>0</v>
      </c>
      <c r="O162" s="100">
        <f t="shared" ref="O162:Q162" si="283">SUM(O157:O161)</f>
        <v>0</v>
      </c>
      <c r="P162" s="100">
        <f t="shared" si="283"/>
        <v>0</v>
      </c>
      <c r="Q162" s="100">
        <f t="shared" si="283"/>
        <v>0</v>
      </c>
      <c r="R162" s="101">
        <v>1</v>
      </c>
      <c r="S162" s="100">
        <f t="shared" ref="S162:T162" si="284">S157</f>
        <v>0</v>
      </c>
      <c r="T162" s="108">
        <f t="shared" si="284"/>
        <v>0</v>
      </c>
      <c r="U162" s="109">
        <f t="shared" ref="U162:V162" si="285">SUM(U157:U161)</f>
        <v>0</v>
      </c>
      <c r="V162" s="110">
        <f t="shared" si="285"/>
        <v>0</v>
      </c>
      <c r="W162" s="106">
        <f t="shared" si="6"/>
        <v>0</v>
      </c>
      <c r="X162" s="111">
        <f>IFERROR(((1-(1-T162)*W162)*1),0)</f>
        <v>1</v>
      </c>
      <c r="Y162" s="83"/>
      <c r="Z162" s="83"/>
      <c r="AA162" s="83"/>
      <c r="AB162" s="83"/>
      <c r="AC162" s="83"/>
      <c r="AD162" s="83"/>
      <c r="AE162" s="83"/>
      <c r="AF162" s="83"/>
      <c r="AG162" s="83"/>
      <c r="AH162" s="83"/>
      <c r="AI162" s="83"/>
      <c r="AJ162" s="83"/>
    </row>
    <row r="163" spans="1:36" ht="15" hidden="1" customHeight="1" x14ac:dyDescent="0.35">
      <c r="A163" s="343">
        <f>A157+1</f>
        <v>27</v>
      </c>
      <c r="B163" s="341"/>
      <c r="C163" s="342"/>
      <c r="D163" s="342"/>
      <c r="E163" s="87" t="s">
        <v>225</v>
      </c>
      <c r="F163" s="88">
        <v>0</v>
      </c>
      <c r="G163" s="88">
        <v>0</v>
      </c>
      <c r="H163" s="89">
        <f t="shared" ref="H163:H167" si="286">F163+G163</f>
        <v>0</v>
      </c>
      <c r="I163" s="90" t="e">
        <f t="shared" ref="I163:I167" si="287">H163/$H$168</f>
        <v>#DIV/0!</v>
      </c>
      <c r="J163" s="88">
        <v>0</v>
      </c>
      <c r="K163" s="88">
        <v>0</v>
      </c>
      <c r="L163" s="89">
        <f t="shared" ref="L163:L167" si="288">J163+K163</f>
        <v>0</v>
      </c>
      <c r="M163" s="90" t="e">
        <f t="shared" ref="M163:M167" si="289">L163/$L$168</f>
        <v>#DIV/0!</v>
      </c>
      <c r="N163" s="327">
        <v>0</v>
      </c>
      <c r="O163" s="88">
        <v>0</v>
      </c>
      <c r="P163" s="88">
        <v>0</v>
      </c>
      <c r="Q163" s="89">
        <f t="shared" ref="Q163:Q167" si="290">O163+P163</f>
        <v>0</v>
      </c>
      <c r="R163" s="90" t="e">
        <f t="shared" ref="R163:R167" si="291">Q163/$Q$168</f>
        <v>#DIV/0!</v>
      </c>
      <c r="S163" s="331">
        <f>N168-Q168</f>
        <v>0</v>
      </c>
      <c r="T163" s="332">
        <f>IFERROR((S163/N168),0)</f>
        <v>0</v>
      </c>
      <c r="U163" s="88">
        <v>0</v>
      </c>
      <c r="V163" s="88">
        <v>0</v>
      </c>
      <c r="W163" s="96">
        <f t="shared" si="6"/>
        <v>0</v>
      </c>
      <c r="X163" s="329"/>
      <c r="Y163" s="83"/>
      <c r="Z163" s="83"/>
      <c r="AA163" s="83"/>
      <c r="AB163" s="83"/>
      <c r="AC163" s="83"/>
      <c r="AD163" s="83"/>
      <c r="AE163" s="83"/>
      <c r="AF163" s="83"/>
      <c r="AG163" s="83"/>
      <c r="AH163" s="83"/>
      <c r="AI163" s="83"/>
      <c r="AJ163" s="83"/>
    </row>
    <row r="164" spans="1:36" ht="15" hidden="1" customHeight="1" x14ac:dyDescent="0.35">
      <c r="A164" s="344"/>
      <c r="B164" s="319"/>
      <c r="C164" s="333"/>
      <c r="D164" s="333"/>
      <c r="E164" s="87" t="s">
        <v>226</v>
      </c>
      <c r="F164" s="88">
        <v>0</v>
      </c>
      <c r="G164" s="88">
        <v>0</v>
      </c>
      <c r="H164" s="89">
        <f t="shared" si="286"/>
        <v>0</v>
      </c>
      <c r="I164" s="90" t="e">
        <f t="shared" si="287"/>
        <v>#DIV/0!</v>
      </c>
      <c r="J164" s="88">
        <v>0</v>
      </c>
      <c r="K164" s="88">
        <v>0</v>
      </c>
      <c r="L164" s="89">
        <f t="shared" si="288"/>
        <v>0</v>
      </c>
      <c r="M164" s="90" t="e">
        <f t="shared" si="289"/>
        <v>#DIV/0!</v>
      </c>
      <c r="N164" s="319"/>
      <c r="O164" s="88">
        <v>0</v>
      </c>
      <c r="P164" s="88">
        <v>0</v>
      </c>
      <c r="Q164" s="89">
        <f t="shared" si="290"/>
        <v>0</v>
      </c>
      <c r="R164" s="90" t="e">
        <f t="shared" si="291"/>
        <v>#DIV/0!</v>
      </c>
      <c r="S164" s="319"/>
      <c r="T164" s="333"/>
      <c r="U164" s="88">
        <v>0</v>
      </c>
      <c r="V164" s="88">
        <v>0</v>
      </c>
      <c r="W164" s="96">
        <f t="shared" si="6"/>
        <v>0</v>
      </c>
      <c r="X164" s="319"/>
      <c r="Y164" s="83"/>
      <c r="Z164" s="83"/>
      <c r="AA164" s="83"/>
      <c r="AB164" s="83"/>
      <c r="AC164" s="83"/>
      <c r="AD164" s="83"/>
      <c r="AE164" s="83"/>
      <c r="AF164" s="83"/>
      <c r="AG164" s="83"/>
      <c r="AH164" s="83"/>
      <c r="AI164" s="83"/>
      <c r="AJ164" s="83"/>
    </row>
    <row r="165" spans="1:36" ht="15" hidden="1" customHeight="1" x14ac:dyDescent="0.35">
      <c r="A165" s="344"/>
      <c r="B165" s="319"/>
      <c r="C165" s="333"/>
      <c r="D165" s="333"/>
      <c r="E165" s="87" t="s">
        <v>227</v>
      </c>
      <c r="F165" s="88">
        <v>0</v>
      </c>
      <c r="G165" s="88">
        <v>0</v>
      </c>
      <c r="H165" s="89">
        <f t="shared" si="286"/>
        <v>0</v>
      </c>
      <c r="I165" s="90" t="e">
        <f t="shared" si="287"/>
        <v>#DIV/0!</v>
      </c>
      <c r="J165" s="88">
        <v>0</v>
      </c>
      <c r="K165" s="88">
        <v>0</v>
      </c>
      <c r="L165" s="89">
        <f t="shared" si="288"/>
        <v>0</v>
      </c>
      <c r="M165" s="90" t="e">
        <f t="shared" si="289"/>
        <v>#DIV/0!</v>
      </c>
      <c r="N165" s="319"/>
      <c r="O165" s="88">
        <v>0</v>
      </c>
      <c r="P165" s="88">
        <v>0</v>
      </c>
      <c r="Q165" s="89">
        <f t="shared" si="290"/>
        <v>0</v>
      </c>
      <c r="R165" s="90" t="e">
        <f t="shared" si="291"/>
        <v>#DIV/0!</v>
      </c>
      <c r="S165" s="319"/>
      <c r="T165" s="333"/>
      <c r="U165" s="88">
        <v>0</v>
      </c>
      <c r="V165" s="88">
        <v>0</v>
      </c>
      <c r="W165" s="96">
        <f t="shared" si="6"/>
        <v>0</v>
      </c>
      <c r="X165" s="319"/>
      <c r="Y165" s="83"/>
      <c r="Z165" s="83"/>
      <c r="AA165" s="83"/>
      <c r="AB165" s="83"/>
      <c r="AC165" s="83"/>
      <c r="AD165" s="83"/>
      <c r="AE165" s="83"/>
      <c r="AF165" s="83"/>
      <c r="AG165" s="83"/>
      <c r="AH165" s="83"/>
      <c r="AI165" s="83"/>
      <c r="AJ165" s="83"/>
    </row>
    <row r="166" spans="1:36" ht="15" hidden="1" customHeight="1" x14ac:dyDescent="0.35">
      <c r="A166" s="344"/>
      <c r="B166" s="319"/>
      <c r="C166" s="333"/>
      <c r="D166" s="333"/>
      <c r="E166" s="87" t="s">
        <v>229</v>
      </c>
      <c r="F166" s="88">
        <v>0</v>
      </c>
      <c r="G166" s="88">
        <v>0</v>
      </c>
      <c r="H166" s="89">
        <f t="shared" si="286"/>
        <v>0</v>
      </c>
      <c r="I166" s="90" t="e">
        <f t="shared" si="287"/>
        <v>#DIV/0!</v>
      </c>
      <c r="J166" s="88">
        <v>0</v>
      </c>
      <c r="K166" s="88">
        <v>0</v>
      </c>
      <c r="L166" s="89">
        <f t="shared" si="288"/>
        <v>0</v>
      </c>
      <c r="M166" s="90" t="e">
        <f t="shared" si="289"/>
        <v>#DIV/0!</v>
      </c>
      <c r="N166" s="319"/>
      <c r="O166" s="88">
        <v>0</v>
      </c>
      <c r="P166" s="88">
        <v>0</v>
      </c>
      <c r="Q166" s="89">
        <f t="shared" si="290"/>
        <v>0</v>
      </c>
      <c r="R166" s="90" t="e">
        <f t="shared" si="291"/>
        <v>#DIV/0!</v>
      </c>
      <c r="S166" s="319"/>
      <c r="T166" s="333"/>
      <c r="U166" s="88">
        <v>0</v>
      </c>
      <c r="V166" s="88">
        <v>0</v>
      </c>
      <c r="W166" s="96">
        <f t="shared" si="6"/>
        <v>0</v>
      </c>
      <c r="X166" s="319"/>
      <c r="Y166" s="83"/>
      <c r="Z166" s="83"/>
      <c r="AA166" s="83"/>
      <c r="AB166" s="83"/>
      <c r="AC166" s="83"/>
      <c r="AD166" s="83"/>
      <c r="AE166" s="83"/>
      <c r="AF166" s="83"/>
      <c r="AG166" s="83"/>
      <c r="AH166" s="83"/>
      <c r="AI166" s="83"/>
      <c r="AJ166" s="83"/>
    </row>
    <row r="167" spans="1:36" ht="15.75" hidden="1" customHeight="1" x14ac:dyDescent="0.35">
      <c r="A167" s="345"/>
      <c r="B167" s="315"/>
      <c r="C167" s="334"/>
      <c r="D167" s="334"/>
      <c r="E167" s="87" t="s">
        <v>232</v>
      </c>
      <c r="F167" s="88">
        <v>0</v>
      </c>
      <c r="G167" s="88">
        <v>0</v>
      </c>
      <c r="H167" s="89">
        <f t="shared" si="286"/>
        <v>0</v>
      </c>
      <c r="I167" s="90" t="e">
        <f t="shared" si="287"/>
        <v>#DIV/0!</v>
      </c>
      <c r="J167" s="88">
        <v>0</v>
      </c>
      <c r="K167" s="88">
        <v>0</v>
      </c>
      <c r="L167" s="89">
        <f t="shared" si="288"/>
        <v>0</v>
      </c>
      <c r="M167" s="90" t="e">
        <f t="shared" si="289"/>
        <v>#DIV/0!</v>
      </c>
      <c r="N167" s="315"/>
      <c r="O167" s="88">
        <v>0</v>
      </c>
      <c r="P167" s="88">
        <v>0</v>
      </c>
      <c r="Q167" s="89">
        <f t="shared" si="290"/>
        <v>0</v>
      </c>
      <c r="R167" s="90" t="e">
        <f t="shared" si="291"/>
        <v>#DIV/0!</v>
      </c>
      <c r="S167" s="315"/>
      <c r="T167" s="334"/>
      <c r="U167" s="88">
        <v>0</v>
      </c>
      <c r="V167" s="88">
        <v>0</v>
      </c>
      <c r="W167" s="96">
        <f t="shared" si="6"/>
        <v>0</v>
      </c>
      <c r="X167" s="315"/>
      <c r="Y167" s="83"/>
      <c r="Z167" s="83"/>
      <c r="AA167" s="83"/>
      <c r="AB167" s="83"/>
      <c r="AC167" s="83"/>
      <c r="AD167" s="83"/>
      <c r="AE167" s="83"/>
      <c r="AF167" s="83"/>
      <c r="AG167" s="83"/>
      <c r="AH167" s="83"/>
      <c r="AI167" s="83"/>
      <c r="AJ167" s="83"/>
    </row>
    <row r="168" spans="1:36" ht="15.75" hidden="1" customHeight="1" x14ac:dyDescent="0.35">
      <c r="A168" s="346" t="s">
        <v>231</v>
      </c>
      <c r="B168" s="347"/>
      <c r="C168" s="348"/>
      <c r="D168" s="98"/>
      <c r="E168" s="99"/>
      <c r="F168" s="100">
        <f t="shared" ref="F168:H168" si="292">SUM(F163:F167)</f>
        <v>0</v>
      </c>
      <c r="G168" s="100">
        <f t="shared" si="292"/>
        <v>0</v>
      </c>
      <c r="H168" s="100">
        <f t="shared" si="292"/>
        <v>0</v>
      </c>
      <c r="I168" s="101">
        <v>1</v>
      </c>
      <c r="J168" s="100">
        <f t="shared" ref="J168:L168" si="293">SUM(J163:J167)</f>
        <v>0</v>
      </c>
      <c r="K168" s="100">
        <f t="shared" si="293"/>
        <v>0</v>
      </c>
      <c r="L168" s="100">
        <f t="shared" si="293"/>
        <v>0</v>
      </c>
      <c r="M168" s="101">
        <v>1</v>
      </c>
      <c r="N168" s="100">
        <f>N163</f>
        <v>0</v>
      </c>
      <c r="O168" s="100">
        <f t="shared" ref="O168:Q168" si="294">SUM(O163:O167)</f>
        <v>0</v>
      </c>
      <c r="P168" s="100">
        <f t="shared" si="294"/>
        <v>0</v>
      </c>
      <c r="Q168" s="100">
        <f t="shared" si="294"/>
        <v>0</v>
      </c>
      <c r="R168" s="101">
        <v>1</v>
      </c>
      <c r="S168" s="100">
        <f t="shared" ref="S168:T168" si="295">S163</f>
        <v>0</v>
      </c>
      <c r="T168" s="108">
        <f t="shared" si="295"/>
        <v>0</v>
      </c>
      <c r="U168" s="109">
        <f t="shared" ref="U168:V168" si="296">SUM(U163:U167)</f>
        <v>0</v>
      </c>
      <c r="V168" s="110">
        <f t="shared" si="296"/>
        <v>0</v>
      </c>
      <c r="W168" s="106">
        <f t="shared" si="6"/>
        <v>0</v>
      </c>
      <c r="X168" s="111">
        <f>IFERROR(((1-(1-T168)*W168)*1),0)</f>
        <v>1</v>
      </c>
      <c r="Y168" s="83"/>
      <c r="Z168" s="83"/>
      <c r="AA168" s="83"/>
      <c r="AB168" s="83"/>
      <c r="AC168" s="83"/>
      <c r="AD168" s="83"/>
      <c r="AE168" s="83"/>
      <c r="AF168" s="83"/>
      <c r="AG168" s="83"/>
      <c r="AH168" s="83"/>
      <c r="AI168" s="83"/>
      <c r="AJ168" s="83"/>
    </row>
    <row r="169" spans="1:36" ht="15" hidden="1" customHeight="1" x14ac:dyDescent="0.35">
      <c r="A169" s="343">
        <f>A163+1</f>
        <v>28</v>
      </c>
      <c r="B169" s="341"/>
      <c r="C169" s="342"/>
      <c r="D169" s="342"/>
      <c r="E169" s="87" t="s">
        <v>225</v>
      </c>
      <c r="F169" s="88">
        <v>0</v>
      </c>
      <c r="G169" s="88">
        <v>0</v>
      </c>
      <c r="H169" s="89">
        <f t="shared" ref="H169:H173" si="297">F169+G169</f>
        <v>0</v>
      </c>
      <c r="I169" s="90" t="e">
        <f t="shared" ref="I169:I173" si="298">H169/$H$174</f>
        <v>#DIV/0!</v>
      </c>
      <c r="J169" s="88">
        <v>0</v>
      </c>
      <c r="K169" s="88">
        <v>0</v>
      </c>
      <c r="L169" s="89">
        <f t="shared" ref="L169:L173" si="299">J169+K169</f>
        <v>0</v>
      </c>
      <c r="M169" s="90" t="e">
        <f t="shared" ref="M169:M173" si="300">L169/$L$174</f>
        <v>#DIV/0!</v>
      </c>
      <c r="N169" s="327">
        <v>0</v>
      </c>
      <c r="O169" s="88">
        <v>0</v>
      </c>
      <c r="P169" s="88">
        <v>0</v>
      </c>
      <c r="Q169" s="89">
        <f t="shared" ref="Q169:Q173" si="301">O169+P169</f>
        <v>0</v>
      </c>
      <c r="R169" s="90" t="e">
        <f t="shared" ref="R169:R173" si="302">Q169/$Q$174</f>
        <v>#DIV/0!</v>
      </c>
      <c r="S169" s="331">
        <f>N174-Q174</f>
        <v>0</v>
      </c>
      <c r="T169" s="332">
        <f>IFERROR((S169/N174),0)</f>
        <v>0</v>
      </c>
      <c r="U169" s="88">
        <v>0</v>
      </c>
      <c r="V169" s="88">
        <v>0</v>
      </c>
      <c r="W169" s="96">
        <f t="shared" si="6"/>
        <v>0</v>
      </c>
      <c r="X169" s="329"/>
      <c r="Y169" s="83"/>
      <c r="Z169" s="83"/>
      <c r="AA169" s="83"/>
      <c r="AB169" s="83"/>
      <c r="AC169" s="83"/>
      <c r="AD169" s="83"/>
      <c r="AE169" s="83"/>
      <c r="AF169" s="83"/>
      <c r="AG169" s="83"/>
      <c r="AH169" s="83"/>
      <c r="AI169" s="83"/>
      <c r="AJ169" s="83"/>
    </row>
    <row r="170" spans="1:36" ht="15" hidden="1" customHeight="1" x14ac:dyDescent="0.35">
      <c r="A170" s="344"/>
      <c r="B170" s="319"/>
      <c r="C170" s="333"/>
      <c r="D170" s="333"/>
      <c r="E170" s="87" t="s">
        <v>226</v>
      </c>
      <c r="F170" s="88">
        <v>0</v>
      </c>
      <c r="G170" s="88">
        <v>0</v>
      </c>
      <c r="H170" s="89">
        <f t="shared" si="297"/>
        <v>0</v>
      </c>
      <c r="I170" s="90" t="e">
        <f t="shared" si="298"/>
        <v>#DIV/0!</v>
      </c>
      <c r="J170" s="88">
        <v>0</v>
      </c>
      <c r="K170" s="88">
        <v>0</v>
      </c>
      <c r="L170" s="89">
        <f t="shared" si="299"/>
        <v>0</v>
      </c>
      <c r="M170" s="90" t="e">
        <f t="shared" si="300"/>
        <v>#DIV/0!</v>
      </c>
      <c r="N170" s="319"/>
      <c r="O170" s="88">
        <v>0</v>
      </c>
      <c r="P170" s="88">
        <v>0</v>
      </c>
      <c r="Q170" s="89">
        <f t="shared" si="301"/>
        <v>0</v>
      </c>
      <c r="R170" s="90" t="e">
        <f t="shared" si="302"/>
        <v>#DIV/0!</v>
      </c>
      <c r="S170" s="319"/>
      <c r="T170" s="333"/>
      <c r="U170" s="88">
        <v>0</v>
      </c>
      <c r="V170" s="88">
        <v>0</v>
      </c>
      <c r="W170" s="96">
        <f t="shared" si="6"/>
        <v>0</v>
      </c>
      <c r="X170" s="319"/>
      <c r="Y170" s="83"/>
      <c r="Z170" s="83"/>
      <c r="AA170" s="83"/>
      <c r="AB170" s="83"/>
      <c r="AC170" s="83"/>
      <c r="AD170" s="83"/>
      <c r="AE170" s="83"/>
      <c r="AF170" s="83"/>
      <c r="AG170" s="83"/>
      <c r="AH170" s="83"/>
      <c r="AI170" s="83"/>
      <c r="AJ170" s="83"/>
    </row>
    <row r="171" spans="1:36" ht="15" hidden="1" customHeight="1" x14ac:dyDescent="0.35">
      <c r="A171" s="344"/>
      <c r="B171" s="319"/>
      <c r="C171" s="333"/>
      <c r="D171" s="333"/>
      <c r="E171" s="87" t="s">
        <v>227</v>
      </c>
      <c r="F171" s="88">
        <v>0</v>
      </c>
      <c r="G171" s="88">
        <v>0</v>
      </c>
      <c r="H171" s="89">
        <f t="shared" si="297"/>
        <v>0</v>
      </c>
      <c r="I171" s="90" t="e">
        <f t="shared" si="298"/>
        <v>#DIV/0!</v>
      </c>
      <c r="J171" s="88">
        <v>0</v>
      </c>
      <c r="K171" s="88">
        <v>0</v>
      </c>
      <c r="L171" s="89">
        <f t="shared" si="299"/>
        <v>0</v>
      </c>
      <c r="M171" s="90" t="e">
        <f t="shared" si="300"/>
        <v>#DIV/0!</v>
      </c>
      <c r="N171" s="319"/>
      <c r="O171" s="88">
        <v>0</v>
      </c>
      <c r="P171" s="88">
        <v>0</v>
      </c>
      <c r="Q171" s="89">
        <f t="shared" si="301"/>
        <v>0</v>
      </c>
      <c r="R171" s="90" t="e">
        <f t="shared" si="302"/>
        <v>#DIV/0!</v>
      </c>
      <c r="S171" s="319"/>
      <c r="T171" s="333"/>
      <c r="U171" s="88">
        <v>0</v>
      </c>
      <c r="V171" s="88">
        <v>0</v>
      </c>
      <c r="W171" s="96">
        <f t="shared" si="6"/>
        <v>0</v>
      </c>
      <c r="X171" s="319"/>
      <c r="Y171" s="83"/>
      <c r="Z171" s="83"/>
      <c r="AA171" s="83"/>
      <c r="AB171" s="83"/>
      <c r="AC171" s="83"/>
      <c r="AD171" s="83"/>
      <c r="AE171" s="83"/>
      <c r="AF171" s="83"/>
      <c r="AG171" s="83"/>
      <c r="AH171" s="83"/>
      <c r="AI171" s="83"/>
      <c r="AJ171" s="83"/>
    </row>
    <row r="172" spans="1:36" ht="15" hidden="1" customHeight="1" x14ac:dyDescent="0.35">
      <c r="A172" s="344"/>
      <c r="B172" s="319"/>
      <c r="C172" s="333"/>
      <c r="D172" s="333"/>
      <c r="E172" s="87" t="s">
        <v>229</v>
      </c>
      <c r="F172" s="88">
        <v>0</v>
      </c>
      <c r="G172" s="88">
        <v>0</v>
      </c>
      <c r="H172" s="89">
        <f t="shared" si="297"/>
        <v>0</v>
      </c>
      <c r="I172" s="90" t="e">
        <f t="shared" si="298"/>
        <v>#DIV/0!</v>
      </c>
      <c r="J172" s="88">
        <v>0</v>
      </c>
      <c r="K172" s="88">
        <v>0</v>
      </c>
      <c r="L172" s="89">
        <f t="shared" si="299"/>
        <v>0</v>
      </c>
      <c r="M172" s="90" t="e">
        <f t="shared" si="300"/>
        <v>#DIV/0!</v>
      </c>
      <c r="N172" s="319"/>
      <c r="O172" s="88">
        <v>0</v>
      </c>
      <c r="P172" s="88">
        <v>0</v>
      </c>
      <c r="Q172" s="89">
        <f t="shared" si="301"/>
        <v>0</v>
      </c>
      <c r="R172" s="90" t="e">
        <f t="shared" si="302"/>
        <v>#DIV/0!</v>
      </c>
      <c r="S172" s="319"/>
      <c r="T172" s="333"/>
      <c r="U172" s="88">
        <v>0</v>
      </c>
      <c r="V172" s="88">
        <v>0</v>
      </c>
      <c r="W172" s="96">
        <f t="shared" si="6"/>
        <v>0</v>
      </c>
      <c r="X172" s="319"/>
      <c r="Y172" s="83"/>
      <c r="Z172" s="83"/>
      <c r="AA172" s="83"/>
      <c r="AB172" s="83"/>
      <c r="AC172" s="83"/>
      <c r="AD172" s="83"/>
      <c r="AE172" s="83"/>
      <c r="AF172" s="83"/>
      <c r="AG172" s="83"/>
      <c r="AH172" s="83"/>
      <c r="AI172" s="83"/>
      <c r="AJ172" s="83"/>
    </row>
    <row r="173" spans="1:36" ht="15.75" hidden="1" customHeight="1" x14ac:dyDescent="0.35">
      <c r="A173" s="345"/>
      <c r="B173" s="315"/>
      <c r="C173" s="334"/>
      <c r="D173" s="334"/>
      <c r="E173" s="87" t="s">
        <v>232</v>
      </c>
      <c r="F173" s="88">
        <v>0</v>
      </c>
      <c r="G173" s="88">
        <v>0</v>
      </c>
      <c r="H173" s="89">
        <f t="shared" si="297"/>
        <v>0</v>
      </c>
      <c r="I173" s="90" t="e">
        <f t="shared" si="298"/>
        <v>#DIV/0!</v>
      </c>
      <c r="J173" s="88">
        <v>0</v>
      </c>
      <c r="K173" s="88">
        <v>0</v>
      </c>
      <c r="L173" s="89">
        <f t="shared" si="299"/>
        <v>0</v>
      </c>
      <c r="M173" s="90" t="e">
        <f t="shared" si="300"/>
        <v>#DIV/0!</v>
      </c>
      <c r="N173" s="315"/>
      <c r="O173" s="88">
        <v>0</v>
      </c>
      <c r="P173" s="88">
        <v>0</v>
      </c>
      <c r="Q173" s="89">
        <f t="shared" si="301"/>
        <v>0</v>
      </c>
      <c r="R173" s="90" t="e">
        <f t="shared" si="302"/>
        <v>#DIV/0!</v>
      </c>
      <c r="S173" s="315"/>
      <c r="T173" s="334"/>
      <c r="U173" s="88">
        <v>0</v>
      </c>
      <c r="V173" s="88">
        <v>0</v>
      </c>
      <c r="W173" s="96">
        <f t="shared" si="6"/>
        <v>0</v>
      </c>
      <c r="X173" s="315"/>
      <c r="Y173" s="83"/>
      <c r="Z173" s="83"/>
      <c r="AA173" s="83"/>
      <c r="AB173" s="83"/>
      <c r="AC173" s="83"/>
      <c r="AD173" s="83"/>
      <c r="AE173" s="83"/>
      <c r="AF173" s="83"/>
      <c r="AG173" s="83"/>
      <c r="AH173" s="83"/>
      <c r="AI173" s="83"/>
      <c r="AJ173" s="83"/>
    </row>
    <row r="174" spans="1:36" ht="15.75" hidden="1" customHeight="1" x14ac:dyDescent="0.35">
      <c r="A174" s="346" t="s">
        <v>231</v>
      </c>
      <c r="B174" s="347"/>
      <c r="C174" s="348"/>
      <c r="D174" s="98"/>
      <c r="E174" s="99"/>
      <c r="F174" s="100">
        <f t="shared" ref="F174:H174" si="303">SUM(F169:F173)</f>
        <v>0</v>
      </c>
      <c r="G174" s="100">
        <f t="shared" si="303"/>
        <v>0</v>
      </c>
      <c r="H174" s="100">
        <f t="shared" si="303"/>
        <v>0</v>
      </c>
      <c r="I174" s="101">
        <v>1</v>
      </c>
      <c r="J174" s="100">
        <f t="shared" ref="J174:L174" si="304">SUM(J169:J173)</f>
        <v>0</v>
      </c>
      <c r="K174" s="100">
        <f t="shared" si="304"/>
        <v>0</v>
      </c>
      <c r="L174" s="100">
        <f t="shared" si="304"/>
        <v>0</v>
      </c>
      <c r="M174" s="101">
        <v>1</v>
      </c>
      <c r="N174" s="100">
        <f>N169</f>
        <v>0</v>
      </c>
      <c r="O174" s="100">
        <f t="shared" ref="O174:Q174" si="305">SUM(O169:O173)</f>
        <v>0</v>
      </c>
      <c r="P174" s="100">
        <f t="shared" si="305"/>
        <v>0</v>
      </c>
      <c r="Q174" s="100">
        <f t="shared" si="305"/>
        <v>0</v>
      </c>
      <c r="R174" s="101">
        <v>1</v>
      </c>
      <c r="S174" s="100">
        <f t="shared" ref="S174:T174" si="306">S169</f>
        <v>0</v>
      </c>
      <c r="T174" s="108">
        <f t="shared" si="306"/>
        <v>0</v>
      </c>
      <c r="U174" s="109">
        <f t="shared" ref="U174:V174" si="307">SUM(U169:U173)</f>
        <v>0</v>
      </c>
      <c r="V174" s="110">
        <f t="shared" si="307"/>
        <v>0</v>
      </c>
      <c r="W174" s="106">
        <f t="shared" si="6"/>
        <v>0</v>
      </c>
      <c r="X174" s="111">
        <f>IFERROR(((1-(1-T174)*W174)*1),0)</f>
        <v>1</v>
      </c>
      <c r="Y174" s="83"/>
      <c r="Z174" s="83"/>
      <c r="AA174" s="83"/>
      <c r="AB174" s="83"/>
      <c r="AC174" s="83"/>
      <c r="AD174" s="83"/>
      <c r="AE174" s="83"/>
      <c r="AF174" s="83"/>
      <c r="AG174" s="83"/>
      <c r="AH174" s="83"/>
      <c r="AI174" s="83"/>
      <c r="AJ174" s="83"/>
    </row>
    <row r="175" spans="1:36" ht="15" hidden="1" customHeight="1" x14ac:dyDescent="0.35">
      <c r="A175" s="343">
        <f>A169+1</f>
        <v>29</v>
      </c>
      <c r="B175" s="341"/>
      <c r="C175" s="342"/>
      <c r="D175" s="342"/>
      <c r="E175" s="87" t="s">
        <v>225</v>
      </c>
      <c r="F175" s="88">
        <v>0</v>
      </c>
      <c r="G175" s="88">
        <v>0</v>
      </c>
      <c r="H175" s="89">
        <f t="shared" ref="H175:H179" si="308">F175+G175</f>
        <v>0</v>
      </c>
      <c r="I175" s="90" t="e">
        <f t="shared" ref="I175:I179" si="309">H175/$H$180</f>
        <v>#DIV/0!</v>
      </c>
      <c r="J175" s="88">
        <v>0</v>
      </c>
      <c r="K175" s="88">
        <v>0</v>
      </c>
      <c r="L175" s="89">
        <f t="shared" ref="L175:L179" si="310">J175+K175</f>
        <v>0</v>
      </c>
      <c r="M175" s="90" t="e">
        <f t="shared" ref="M175:M179" si="311">L175/$L$180</f>
        <v>#DIV/0!</v>
      </c>
      <c r="N175" s="327">
        <v>0</v>
      </c>
      <c r="O175" s="88">
        <v>0</v>
      </c>
      <c r="P175" s="88">
        <v>0</v>
      </c>
      <c r="Q175" s="89">
        <f t="shared" ref="Q175:Q179" si="312">O175+P175</f>
        <v>0</v>
      </c>
      <c r="R175" s="90" t="e">
        <f t="shared" ref="R175:R179" si="313">Q175/$Q$180</f>
        <v>#DIV/0!</v>
      </c>
      <c r="S175" s="331">
        <f>N180-Q180</f>
        <v>0</v>
      </c>
      <c r="T175" s="332">
        <f>IFERROR((S175/N180),0)</f>
        <v>0</v>
      </c>
      <c r="U175" s="88">
        <v>0</v>
      </c>
      <c r="V175" s="88">
        <v>0</v>
      </c>
      <c r="W175" s="96">
        <f t="shared" si="6"/>
        <v>0</v>
      </c>
      <c r="X175" s="329"/>
      <c r="Y175" s="83"/>
      <c r="Z175" s="83"/>
      <c r="AA175" s="83"/>
      <c r="AB175" s="83"/>
      <c r="AC175" s="83"/>
      <c r="AD175" s="83"/>
      <c r="AE175" s="83"/>
      <c r="AF175" s="83"/>
      <c r="AG175" s="83"/>
      <c r="AH175" s="83"/>
      <c r="AI175" s="83"/>
      <c r="AJ175" s="83"/>
    </row>
    <row r="176" spans="1:36" ht="15" hidden="1" customHeight="1" x14ac:dyDescent="0.35">
      <c r="A176" s="344"/>
      <c r="B176" s="319"/>
      <c r="C176" s="333"/>
      <c r="D176" s="333"/>
      <c r="E176" s="87" t="s">
        <v>226</v>
      </c>
      <c r="F176" s="88">
        <v>0</v>
      </c>
      <c r="G176" s="88">
        <v>0</v>
      </c>
      <c r="H176" s="89">
        <f t="shared" si="308"/>
        <v>0</v>
      </c>
      <c r="I176" s="90" t="e">
        <f t="shared" si="309"/>
        <v>#DIV/0!</v>
      </c>
      <c r="J176" s="88">
        <v>0</v>
      </c>
      <c r="K176" s="88">
        <v>0</v>
      </c>
      <c r="L176" s="89">
        <f t="shared" si="310"/>
        <v>0</v>
      </c>
      <c r="M176" s="90" t="e">
        <f t="shared" si="311"/>
        <v>#DIV/0!</v>
      </c>
      <c r="N176" s="319"/>
      <c r="O176" s="88">
        <v>0</v>
      </c>
      <c r="P176" s="88">
        <v>0</v>
      </c>
      <c r="Q176" s="89">
        <f t="shared" si="312"/>
        <v>0</v>
      </c>
      <c r="R176" s="90" t="e">
        <f t="shared" si="313"/>
        <v>#DIV/0!</v>
      </c>
      <c r="S176" s="319"/>
      <c r="T176" s="333"/>
      <c r="U176" s="88">
        <v>0</v>
      </c>
      <c r="V176" s="88">
        <v>0</v>
      </c>
      <c r="W176" s="96">
        <f t="shared" si="6"/>
        <v>0</v>
      </c>
      <c r="X176" s="319"/>
      <c r="Y176" s="83"/>
      <c r="Z176" s="83"/>
      <c r="AA176" s="83"/>
      <c r="AB176" s="83"/>
      <c r="AC176" s="83"/>
      <c r="AD176" s="83"/>
      <c r="AE176" s="83"/>
      <c r="AF176" s="83"/>
      <c r="AG176" s="83"/>
      <c r="AH176" s="83"/>
      <c r="AI176" s="83"/>
      <c r="AJ176" s="83"/>
    </row>
    <row r="177" spans="1:36" ht="15" hidden="1" customHeight="1" x14ac:dyDescent="0.35">
      <c r="A177" s="344"/>
      <c r="B177" s="319"/>
      <c r="C177" s="333"/>
      <c r="D177" s="333"/>
      <c r="E177" s="87" t="s">
        <v>227</v>
      </c>
      <c r="F177" s="88">
        <v>0</v>
      </c>
      <c r="G177" s="88">
        <v>0</v>
      </c>
      <c r="H177" s="89">
        <f t="shared" si="308"/>
        <v>0</v>
      </c>
      <c r="I177" s="90" t="e">
        <f t="shared" si="309"/>
        <v>#DIV/0!</v>
      </c>
      <c r="J177" s="88">
        <v>0</v>
      </c>
      <c r="K177" s="88">
        <v>0</v>
      </c>
      <c r="L177" s="89">
        <f t="shared" si="310"/>
        <v>0</v>
      </c>
      <c r="M177" s="90" t="e">
        <f t="shared" si="311"/>
        <v>#DIV/0!</v>
      </c>
      <c r="N177" s="319"/>
      <c r="O177" s="88">
        <v>0</v>
      </c>
      <c r="P177" s="88">
        <v>0</v>
      </c>
      <c r="Q177" s="89">
        <f t="shared" si="312"/>
        <v>0</v>
      </c>
      <c r="R177" s="90" t="e">
        <f t="shared" si="313"/>
        <v>#DIV/0!</v>
      </c>
      <c r="S177" s="319"/>
      <c r="T177" s="333"/>
      <c r="U177" s="88">
        <v>0</v>
      </c>
      <c r="V177" s="88">
        <v>0</v>
      </c>
      <c r="W177" s="96">
        <f t="shared" si="6"/>
        <v>0</v>
      </c>
      <c r="X177" s="319"/>
      <c r="Y177" s="83"/>
      <c r="Z177" s="83"/>
      <c r="AA177" s="83"/>
      <c r="AB177" s="83"/>
      <c r="AC177" s="83"/>
      <c r="AD177" s="83"/>
      <c r="AE177" s="83"/>
      <c r="AF177" s="83"/>
      <c r="AG177" s="83"/>
      <c r="AH177" s="83"/>
      <c r="AI177" s="83"/>
      <c r="AJ177" s="83"/>
    </row>
    <row r="178" spans="1:36" ht="15" hidden="1" customHeight="1" x14ac:dyDescent="0.35">
      <c r="A178" s="344"/>
      <c r="B178" s="319"/>
      <c r="C178" s="333"/>
      <c r="D178" s="333"/>
      <c r="E178" s="87" t="s">
        <v>229</v>
      </c>
      <c r="F178" s="88">
        <v>0</v>
      </c>
      <c r="G178" s="88">
        <v>0</v>
      </c>
      <c r="H178" s="89">
        <f t="shared" si="308"/>
        <v>0</v>
      </c>
      <c r="I178" s="90" t="e">
        <f t="shared" si="309"/>
        <v>#DIV/0!</v>
      </c>
      <c r="J178" s="88">
        <v>0</v>
      </c>
      <c r="K178" s="88">
        <v>0</v>
      </c>
      <c r="L178" s="89">
        <f t="shared" si="310"/>
        <v>0</v>
      </c>
      <c r="M178" s="90" t="e">
        <f t="shared" si="311"/>
        <v>#DIV/0!</v>
      </c>
      <c r="N178" s="319"/>
      <c r="O178" s="88">
        <v>0</v>
      </c>
      <c r="P178" s="88">
        <v>0</v>
      </c>
      <c r="Q178" s="89">
        <f t="shared" si="312"/>
        <v>0</v>
      </c>
      <c r="R178" s="90" t="e">
        <f t="shared" si="313"/>
        <v>#DIV/0!</v>
      </c>
      <c r="S178" s="319"/>
      <c r="T178" s="333"/>
      <c r="U178" s="88">
        <v>0</v>
      </c>
      <c r="V178" s="88">
        <v>0</v>
      </c>
      <c r="W178" s="96">
        <f t="shared" si="6"/>
        <v>0</v>
      </c>
      <c r="X178" s="319"/>
      <c r="Y178" s="83"/>
      <c r="Z178" s="83"/>
      <c r="AA178" s="83"/>
      <c r="AB178" s="83"/>
      <c r="AC178" s="83"/>
      <c r="AD178" s="83"/>
      <c r="AE178" s="83"/>
      <c r="AF178" s="83"/>
      <c r="AG178" s="83"/>
      <c r="AH178" s="83"/>
      <c r="AI178" s="83"/>
      <c r="AJ178" s="83"/>
    </row>
    <row r="179" spans="1:36" ht="15.75" hidden="1" customHeight="1" x14ac:dyDescent="0.35">
      <c r="A179" s="345"/>
      <c r="B179" s="315"/>
      <c r="C179" s="334"/>
      <c r="D179" s="334"/>
      <c r="E179" s="87" t="s">
        <v>232</v>
      </c>
      <c r="F179" s="88">
        <v>0</v>
      </c>
      <c r="G179" s="88">
        <v>0</v>
      </c>
      <c r="H179" s="89">
        <f t="shared" si="308"/>
        <v>0</v>
      </c>
      <c r="I179" s="90" t="e">
        <f t="shared" si="309"/>
        <v>#DIV/0!</v>
      </c>
      <c r="J179" s="88">
        <v>0</v>
      </c>
      <c r="K179" s="88">
        <v>0</v>
      </c>
      <c r="L179" s="89">
        <f t="shared" si="310"/>
        <v>0</v>
      </c>
      <c r="M179" s="90" t="e">
        <f t="shared" si="311"/>
        <v>#DIV/0!</v>
      </c>
      <c r="N179" s="315"/>
      <c r="O179" s="88">
        <v>0</v>
      </c>
      <c r="P179" s="88">
        <v>0</v>
      </c>
      <c r="Q179" s="89">
        <f t="shared" si="312"/>
        <v>0</v>
      </c>
      <c r="R179" s="90" t="e">
        <f t="shared" si="313"/>
        <v>#DIV/0!</v>
      </c>
      <c r="S179" s="315"/>
      <c r="T179" s="334"/>
      <c r="U179" s="88">
        <v>0</v>
      </c>
      <c r="V179" s="88">
        <v>0</v>
      </c>
      <c r="W179" s="96">
        <f t="shared" si="6"/>
        <v>0</v>
      </c>
      <c r="X179" s="315"/>
      <c r="Y179" s="83"/>
      <c r="Z179" s="83"/>
      <c r="AA179" s="83"/>
      <c r="AB179" s="83"/>
      <c r="AC179" s="83"/>
      <c r="AD179" s="83"/>
      <c r="AE179" s="83"/>
      <c r="AF179" s="83"/>
      <c r="AG179" s="83"/>
      <c r="AH179" s="83"/>
      <c r="AI179" s="83"/>
      <c r="AJ179" s="83"/>
    </row>
    <row r="180" spans="1:36" ht="15.75" hidden="1" customHeight="1" x14ac:dyDescent="0.35">
      <c r="A180" s="346" t="s">
        <v>231</v>
      </c>
      <c r="B180" s="347"/>
      <c r="C180" s="348"/>
      <c r="D180" s="98"/>
      <c r="E180" s="99"/>
      <c r="F180" s="100">
        <f t="shared" ref="F180:H180" si="314">SUM(F175:F179)</f>
        <v>0</v>
      </c>
      <c r="G180" s="100">
        <f t="shared" si="314"/>
        <v>0</v>
      </c>
      <c r="H180" s="100">
        <f t="shared" si="314"/>
        <v>0</v>
      </c>
      <c r="I180" s="101">
        <v>1</v>
      </c>
      <c r="J180" s="100">
        <f t="shared" ref="J180:L180" si="315">SUM(J175:J179)</f>
        <v>0</v>
      </c>
      <c r="K180" s="100">
        <f t="shared" si="315"/>
        <v>0</v>
      </c>
      <c r="L180" s="100">
        <f t="shared" si="315"/>
        <v>0</v>
      </c>
      <c r="M180" s="101">
        <v>1</v>
      </c>
      <c r="N180" s="100">
        <f>N175</f>
        <v>0</v>
      </c>
      <c r="O180" s="100">
        <f t="shared" ref="O180:Q180" si="316">SUM(O175:O179)</f>
        <v>0</v>
      </c>
      <c r="P180" s="100">
        <f t="shared" si="316"/>
        <v>0</v>
      </c>
      <c r="Q180" s="100">
        <f t="shared" si="316"/>
        <v>0</v>
      </c>
      <c r="R180" s="101">
        <v>1</v>
      </c>
      <c r="S180" s="100">
        <f t="shared" ref="S180:T180" si="317">S175</f>
        <v>0</v>
      </c>
      <c r="T180" s="108">
        <f t="shared" si="317"/>
        <v>0</v>
      </c>
      <c r="U180" s="109">
        <f t="shared" ref="U180:V180" si="318">SUM(U175:U179)</f>
        <v>0</v>
      </c>
      <c r="V180" s="110">
        <f t="shared" si="318"/>
        <v>0</v>
      </c>
      <c r="W180" s="106">
        <f t="shared" si="6"/>
        <v>0</v>
      </c>
      <c r="X180" s="111">
        <f>IFERROR(((1-(1-T180)*W180)*1),0)</f>
        <v>1</v>
      </c>
      <c r="Y180" s="83"/>
      <c r="Z180" s="83"/>
      <c r="AA180" s="83"/>
      <c r="AB180" s="83"/>
      <c r="AC180" s="83"/>
      <c r="AD180" s="83"/>
      <c r="AE180" s="83"/>
      <c r="AF180" s="83"/>
      <c r="AG180" s="83"/>
      <c r="AH180" s="83"/>
      <c r="AI180" s="83"/>
      <c r="AJ180" s="83"/>
    </row>
    <row r="181" spans="1:36" ht="15" hidden="1" customHeight="1" x14ac:dyDescent="0.35">
      <c r="A181" s="343">
        <f>A175+1</f>
        <v>30</v>
      </c>
      <c r="B181" s="341"/>
      <c r="C181" s="342"/>
      <c r="D181" s="342"/>
      <c r="E181" s="87" t="s">
        <v>225</v>
      </c>
      <c r="F181" s="88">
        <v>0</v>
      </c>
      <c r="G181" s="88">
        <v>0</v>
      </c>
      <c r="H181" s="89">
        <f t="shared" ref="H181:H185" si="319">F181+G181</f>
        <v>0</v>
      </c>
      <c r="I181" s="90" t="e">
        <f t="shared" ref="I181:I185" si="320">H181/$H$186</f>
        <v>#DIV/0!</v>
      </c>
      <c r="J181" s="88">
        <v>0</v>
      </c>
      <c r="K181" s="88">
        <v>0</v>
      </c>
      <c r="L181" s="89">
        <f t="shared" ref="L181:L185" si="321">J181+K181</f>
        <v>0</v>
      </c>
      <c r="M181" s="90" t="e">
        <f t="shared" ref="M181:M185" si="322">L181/$L$186</f>
        <v>#DIV/0!</v>
      </c>
      <c r="N181" s="327">
        <v>0</v>
      </c>
      <c r="O181" s="88">
        <v>0</v>
      </c>
      <c r="P181" s="88">
        <v>0</v>
      </c>
      <c r="Q181" s="89">
        <f t="shared" ref="Q181:Q185" si="323">O181+P181</f>
        <v>0</v>
      </c>
      <c r="R181" s="90" t="e">
        <f t="shared" ref="R181:R185" si="324">Q181/$Q$186</f>
        <v>#DIV/0!</v>
      </c>
      <c r="S181" s="331">
        <f>N186-Q186</f>
        <v>0</v>
      </c>
      <c r="T181" s="332">
        <f>IFERROR((S181/N186),0)</f>
        <v>0</v>
      </c>
      <c r="U181" s="88">
        <v>0</v>
      </c>
      <c r="V181" s="88">
        <v>0</v>
      </c>
      <c r="W181" s="96">
        <f t="shared" si="6"/>
        <v>0</v>
      </c>
      <c r="X181" s="329"/>
      <c r="Y181" s="83"/>
      <c r="Z181" s="83"/>
      <c r="AA181" s="83"/>
      <c r="AB181" s="83"/>
      <c r="AC181" s="83"/>
      <c r="AD181" s="83"/>
      <c r="AE181" s="83"/>
      <c r="AF181" s="83"/>
      <c r="AG181" s="83"/>
      <c r="AH181" s="83"/>
      <c r="AI181" s="83"/>
      <c r="AJ181" s="83"/>
    </row>
    <row r="182" spans="1:36" ht="15" hidden="1" customHeight="1" x14ac:dyDescent="0.35">
      <c r="A182" s="344"/>
      <c r="B182" s="319"/>
      <c r="C182" s="333"/>
      <c r="D182" s="333"/>
      <c r="E182" s="87" t="s">
        <v>226</v>
      </c>
      <c r="F182" s="88">
        <v>0</v>
      </c>
      <c r="G182" s="88">
        <v>0</v>
      </c>
      <c r="H182" s="89">
        <f t="shared" si="319"/>
        <v>0</v>
      </c>
      <c r="I182" s="90" t="e">
        <f t="shared" si="320"/>
        <v>#DIV/0!</v>
      </c>
      <c r="J182" s="88">
        <v>0</v>
      </c>
      <c r="K182" s="88">
        <v>0</v>
      </c>
      <c r="L182" s="89">
        <f t="shared" si="321"/>
        <v>0</v>
      </c>
      <c r="M182" s="90" t="e">
        <f t="shared" si="322"/>
        <v>#DIV/0!</v>
      </c>
      <c r="N182" s="319"/>
      <c r="O182" s="88">
        <v>0</v>
      </c>
      <c r="P182" s="88">
        <v>0</v>
      </c>
      <c r="Q182" s="89">
        <f t="shared" si="323"/>
        <v>0</v>
      </c>
      <c r="R182" s="90" t="e">
        <f t="shared" si="324"/>
        <v>#DIV/0!</v>
      </c>
      <c r="S182" s="319"/>
      <c r="T182" s="333"/>
      <c r="U182" s="88">
        <v>0</v>
      </c>
      <c r="V182" s="88">
        <v>0</v>
      </c>
      <c r="W182" s="96">
        <f t="shared" si="6"/>
        <v>0</v>
      </c>
      <c r="X182" s="319"/>
      <c r="Y182" s="83"/>
      <c r="Z182" s="83"/>
      <c r="AA182" s="83"/>
      <c r="AB182" s="83"/>
      <c r="AC182" s="83"/>
      <c r="AD182" s="83"/>
      <c r="AE182" s="83"/>
      <c r="AF182" s="83"/>
      <c r="AG182" s="83"/>
      <c r="AH182" s="83"/>
      <c r="AI182" s="83"/>
      <c r="AJ182" s="83"/>
    </row>
    <row r="183" spans="1:36" ht="15" hidden="1" customHeight="1" x14ac:dyDescent="0.35">
      <c r="A183" s="344"/>
      <c r="B183" s="319"/>
      <c r="C183" s="333"/>
      <c r="D183" s="333"/>
      <c r="E183" s="87" t="s">
        <v>227</v>
      </c>
      <c r="F183" s="88">
        <v>0</v>
      </c>
      <c r="G183" s="88">
        <v>0</v>
      </c>
      <c r="H183" s="89">
        <f t="shared" si="319"/>
        <v>0</v>
      </c>
      <c r="I183" s="90" t="e">
        <f t="shared" si="320"/>
        <v>#DIV/0!</v>
      </c>
      <c r="J183" s="88">
        <v>0</v>
      </c>
      <c r="K183" s="88">
        <v>0</v>
      </c>
      <c r="L183" s="89">
        <f t="shared" si="321"/>
        <v>0</v>
      </c>
      <c r="M183" s="90" t="e">
        <f t="shared" si="322"/>
        <v>#DIV/0!</v>
      </c>
      <c r="N183" s="319"/>
      <c r="O183" s="88">
        <v>0</v>
      </c>
      <c r="P183" s="88">
        <v>0</v>
      </c>
      <c r="Q183" s="89">
        <f t="shared" si="323"/>
        <v>0</v>
      </c>
      <c r="R183" s="90" t="e">
        <f t="shared" si="324"/>
        <v>#DIV/0!</v>
      </c>
      <c r="S183" s="319"/>
      <c r="T183" s="333"/>
      <c r="U183" s="88">
        <v>0</v>
      </c>
      <c r="V183" s="88">
        <v>0</v>
      </c>
      <c r="W183" s="96">
        <f t="shared" si="6"/>
        <v>0</v>
      </c>
      <c r="X183" s="319"/>
      <c r="Y183" s="83"/>
      <c r="Z183" s="83"/>
      <c r="AA183" s="83"/>
      <c r="AB183" s="83"/>
      <c r="AC183" s="83"/>
      <c r="AD183" s="83"/>
      <c r="AE183" s="83"/>
      <c r="AF183" s="83"/>
      <c r="AG183" s="83"/>
      <c r="AH183" s="83"/>
      <c r="AI183" s="83"/>
      <c r="AJ183" s="83"/>
    </row>
    <row r="184" spans="1:36" ht="15" hidden="1" customHeight="1" x14ac:dyDescent="0.35">
      <c r="A184" s="344"/>
      <c r="B184" s="319"/>
      <c r="C184" s="333"/>
      <c r="D184" s="333"/>
      <c r="E184" s="87" t="s">
        <v>229</v>
      </c>
      <c r="F184" s="88">
        <v>0</v>
      </c>
      <c r="G184" s="88">
        <v>0</v>
      </c>
      <c r="H184" s="89">
        <f t="shared" si="319"/>
        <v>0</v>
      </c>
      <c r="I184" s="90" t="e">
        <f t="shared" si="320"/>
        <v>#DIV/0!</v>
      </c>
      <c r="J184" s="88">
        <v>0</v>
      </c>
      <c r="K184" s="88">
        <v>0</v>
      </c>
      <c r="L184" s="89">
        <f t="shared" si="321"/>
        <v>0</v>
      </c>
      <c r="M184" s="90" t="e">
        <f t="shared" si="322"/>
        <v>#DIV/0!</v>
      </c>
      <c r="N184" s="319"/>
      <c r="O184" s="88">
        <v>0</v>
      </c>
      <c r="P184" s="88">
        <v>0</v>
      </c>
      <c r="Q184" s="89">
        <f t="shared" si="323"/>
        <v>0</v>
      </c>
      <c r="R184" s="90" t="e">
        <f t="shared" si="324"/>
        <v>#DIV/0!</v>
      </c>
      <c r="S184" s="319"/>
      <c r="T184" s="333"/>
      <c r="U184" s="88">
        <v>0</v>
      </c>
      <c r="V184" s="88">
        <v>0</v>
      </c>
      <c r="W184" s="96">
        <f t="shared" si="6"/>
        <v>0</v>
      </c>
      <c r="X184" s="319"/>
      <c r="Y184" s="83"/>
      <c r="Z184" s="83"/>
      <c r="AA184" s="83"/>
      <c r="AB184" s="83"/>
      <c r="AC184" s="83"/>
      <c r="AD184" s="83"/>
      <c r="AE184" s="83"/>
      <c r="AF184" s="83"/>
      <c r="AG184" s="83"/>
      <c r="AH184" s="83"/>
      <c r="AI184" s="83"/>
      <c r="AJ184" s="83"/>
    </row>
    <row r="185" spans="1:36" ht="15.75" hidden="1" customHeight="1" x14ac:dyDescent="0.35">
      <c r="A185" s="345"/>
      <c r="B185" s="315"/>
      <c r="C185" s="334"/>
      <c r="D185" s="334"/>
      <c r="E185" s="87" t="s">
        <v>232</v>
      </c>
      <c r="F185" s="88">
        <v>0</v>
      </c>
      <c r="G185" s="88">
        <v>0</v>
      </c>
      <c r="H185" s="89">
        <f t="shared" si="319"/>
        <v>0</v>
      </c>
      <c r="I185" s="90" t="e">
        <f t="shared" si="320"/>
        <v>#DIV/0!</v>
      </c>
      <c r="J185" s="88">
        <v>0</v>
      </c>
      <c r="K185" s="88">
        <v>0</v>
      </c>
      <c r="L185" s="89">
        <f t="shared" si="321"/>
        <v>0</v>
      </c>
      <c r="M185" s="90" t="e">
        <f t="shared" si="322"/>
        <v>#DIV/0!</v>
      </c>
      <c r="N185" s="315"/>
      <c r="O185" s="88">
        <v>0</v>
      </c>
      <c r="P185" s="88">
        <v>0</v>
      </c>
      <c r="Q185" s="89">
        <f t="shared" si="323"/>
        <v>0</v>
      </c>
      <c r="R185" s="90" t="e">
        <f t="shared" si="324"/>
        <v>#DIV/0!</v>
      </c>
      <c r="S185" s="315"/>
      <c r="T185" s="334"/>
      <c r="U185" s="88">
        <v>0</v>
      </c>
      <c r="V185" s="88">
        <v>0</v>
      </c>
      <c r="W185" s="96">
        <f t="shared" si="6"/>
        <v>0</v>
      </c>
      <c r="X185" s="315"/>
      <c r="Y185" s="83"/>
      <c r="Z185" s="83"/>
      <c r="AA185" s="83"/>
      <c r="AB185" s="83"/>
      <c r="AC185" s="83"/>
      <c r="AD185" s="83"/>
      <c r="AE185" s="83"/>
      <c r="AF185" s="83"/>
      <c r="AG185" s="83"/>
      <c r="AH185" s="83"/>
      <c r="AI185" s="83"/>
      <c r="AJ185" s="83"/>
    </row>
    <row r="186" spans="1:36" ht="15.75" hidden="1" customHeight="1" x14ac:dyDescent="0.35">
      <c r="A186" s="346" t="s">
        <v>231</v>
      </c>
      <c r="B186" s="347"/>
      <c r="C186" s="348"/>
      <c r="D186" s="98"/>
      <c r="E186" s="99"/>
      <c r="F186" s="100">
        <f t="shared" ref="F186:H186" si="325">SUM(F181:F185)</f>
        <v>0</v>
      </c>
      <c r="G186" s="100">
        <f t="shared" si="325"/>
        <v>0</v>
      </c>
      <c r="H186" s="100">
        <f t="shared" si="325"/>
        <v>0</v>
      </c>
      <c r="I186" s="101">
        <v>1</v>
      </c>
      <c r="J186" s="100">
        <f t="shared" ref="J186:L186" si="326">SUM(J181:J185)</f>
        <v>0</v>
      </c>
      <c r="K186" s="100">
        <f t="shared" si="326"/>
        <v>0</v>
      </c>
      <c r="L186" s="100">
        <f t="shared" si="326"/>
        <v>0</v>
      </c>
      <c r="M186" s="101">
        <v>1</v>
      </c>
      <c r="N186" s="100">
        <f>N181</f>
        <v>0</v>
      </c>
      <c r="O186" s="100">
        <f t="shared" ref="O186:Q186" si="327">SUM(O181:O185)</f>
        <v>0</v>
      </c>
      <c r="P186" s="100">
        <f t="shared" si="327"/>
        <v>0</v>
      </c>
      <c r="Q186" s="100">
        <f t="shared" si="327"/>
        <v>0</v>
      </c>
      <c r="R186" s="101">
        <v>1</v>
      </c>
      <c r="S186" s="100">
        <f t="shared" ref="S186:T186" si="328">S181</f>
        <v>0</v>
      </c>
      <c r="T186" s="108">
        <f t="shared" si="328"/>
        <v>0</v>
      </c>
      <c r="U186" s="109">
        <f t="shared" ref="U186:V186" si="329">SUM(U181:U185)</f>
        <v>0</v>
      </c>
      <c r="V186" s="110">
        <f t="shared" si="329"/>
        <v>0</v>
      </c>
      <c r="W186" s="106">
        <f t="shared" si="6"/>
        <v>0</v>
      </c>
      <c r="X186" s="111">
        <f>IFERROR(((1-(1-T186)*W186)*1),0)</f>
        <v>1</v>
      </c>
      <c r="Y186" s="83"/>
      <c r="Z186" s="83"/>
      <c r="AA186" s="83"/>
      <c r="AB186" s="83"/>
      <c r="AC186" s="83"/>
      <c r="AD186" s="83"/>
      <c r="AE186" s="83"/>
      <c r="AF186" s="83"/>
      <c r="AG186" s="83"/>
      <c r="AH186" s="83"/>
      <c r="AI186" s="83"/>
      <c r="AJ186" s="83"/>
    </row>
    <row r="187" spans="1:36" ht="15" hidden="1" customHeight="1" x14ac:dyDescent="0.35">
      <c r="A187" s="343">
        <f>A181+1</f>
        <v>31</v>
      </c>
      <c r="B187" s="341"/>
      <c r="C187" s="342"/>
      <c r="D187" s="342"/>
      <c r="E187" s="87" t="s">
        <v>225</v>
      </c>
      <c r="F187" s="88">
        <v>0</v>
      </c>
      <c r="G187" s="88">
        <v>0</v>
      </c>
      <c r="H187" s="89">
        <f t="shared" ref="H187:H191" si="330">F187+G187</f>
        <v>0</v>
      </c>
      <c r="I187" s="90" t="e">
        <f t="shared" ref="I187:I191" si="331">H187/$H$192</f>
        <v>#DIV/0!</v>
      </c>
      <c r="J187" s="88">
        <v>0</v>
      </c>
      <c r="K187" s="88">
        <v>0</v>
      </c>
      <c r="L187" s="89">
        <f t="shared" ref="L187:L191" si="332">J187+K187</f>
        <v>0</v>
      </c>
      <c r="M187" s="90" t="e">
        <f t="shared" ref="M187:M191" si="333">L187/$L$192</f>
        <v>#DIV/0!</v>
      </c>
      <c r="N187" s="327">
        <v>0</v>
      </c>
      <c r="O187" s="88">
        <v>0</v>
      </c>
      <c r="P187" s="88">
        <v>0</v>
      </c>
      <c r="Q187" s="89">
        <f t="shared" ref="Q187:Q191" si="334">O187+P187</f>
        <v>0</v>
      </c>
      <c r="R187" s="90" t="e">
        <f t="shared" ref="R187:R191" si="335">Q187/$Q$192</f>
        <v>#DIV/0!</v>
      </c>
      <c r="S187" s="331">
        <f>N192-Q192</f>
        <v>0</v>
      </c>
      <c r="T187" s="332">
        <f>IFERROR((S187/N192),0)</f>
        <v>0</v>
      </c>
      <c r="U187" s="88">
        <v>0</v>
      </c>
      <c r="V187" s="88">
        <v>0</v>
      </c>
      <c r="W187" s="96">
        <f t="shared" si="6"/>
        <v>0</v>
      </c>
      <c r="X187" s="329"/>
      <c r="Y187" s="83"/>
      <c r="Z187" s="83"/>
      <c r="AA187" s="83"/>
      <c r="AB187" s="83"/>
      <c r="AC187" s="83"/>
      <c r="AD187" s="83"/>
      <c r="AE187" s="83"/>
      <c r="AF187" s="83"/>
      <c r="AG187" s="83"/>
      <c r="AH187" s="83"/>
      <c r="AI187" s="83"/>
      <c r="AJ187" s="83"/>
    </row>
    <row r="188" spans="1:36" ht="15" hidden="1" customHeight="1" x14ac:dyDescent="0.35">
      <c r="A188" s="344"/>
      <c r="B188" s="319"/>
      <c r="C188" s="333"/>
      <c r="D188" s="333"/>
      <c r="E188" s="87" t="s">
        <v>226</v>
      </c>
      <c r="F188" s="88">
        <v>0</v>
      </c>
      <c r="G188" s="88">
        <v>0</v>
      </c>
      <c r="H188" s="89">
        <f t="shared" si="330"/>
        <v>0</v>
      </c>
      <c r="I188" s="90" t="e">
        <f t="shared" si="331"/>
        <v>#DIV/0!</v>
      </c>
      <c r="J188" s="88">
        <v>0</v>
      </c>
      <c r="K188" s="88">
        <v>0</v>
      </c>
      <c r="L188" s="89">
        <f t="shared" si="332"/>
        <v>0</v>
      </c>
      <c r="M188" s="90" t="e">
        <f t="shared" si="333"/>
        <v>#DIV/0!</v>
      </c>
      <c r="N188" s="319"/>
      <c r="O188" s="88">
        <v>0</v>
      </c>
      <c r="P188" s="88">
        <v>0</v>
      </c>
      <c r="Q188" s="89">
        <f t="shared" si="334"/>
        <v>0</v>
      </c>
      <c r="R188" s="90" t="e">
        <f t="shared" si="335"/>
        <v>#DIV/0!</v>
      </c>
      <c r="S188" s="319"/>
      <c r="T188" s="333"/>
      <c r="U188" s="88">
        <v>0</v>
      </c>
      <c r="V188" s="88">
        <v>0</v>
      </c>
      <c r="W188" s="96">
        <f t="shared" si="6"/>
        <v>0</v>
      </c>
      <c r="X188" s="319"/>
      <c r="Y188" s="83"/>
      <c r="Z188" s="83"/>
      <c r="AA188" s="83"/>
      <c r="AB188" s="83"/>
      <c r="AC188" s="83"/>
      <c r="AD188" s="83"/>
      <c r="AE188" s="83"/>
      <c r="AF188" s="83"/>
      <c r="AG188" s="83"/>
      <c r="AH188" s="83"/>
      <c r="AI188" s="83"/>
      <c r="AJ188" s="83"/>
    </row>
    <row r="189" spans="1:36" ht="15" hidden="1" customHeight="1" x14ac:dyDescent="0.35">
      <c r="A189" s="344"/>
      <c r="B189" s="319"/>
      <c r="C189" s="333"/>
      <c r="D189" s="333"/>
      <c r="E189" s="87" t="s">
        <v>227</v>
      </c>
      <c r="F189" s="88">
        <v>0</v>
      </c>
      <c r="G189" s="88">
        <v>0</v>
      </c>
      <c r="H189" s="89">
        <f t="shared" si="330"/>
        <v>0</v>
      </c>
      <c r="I189" s="90" t="e">
        <f t="shared" si="331"/>
        <v>#DIV/0!</v>
      </c>
      <c r="J189" s="88">
        <v>0</v>
      </c>
      <c r="K189" s="88">
        <v>0</v>
      </c>
      <c r="L189" s="89">
        <f t="shared" si="332"/>
        <v>0</v>
      </c>
      <c r="M189" s="90" t="e">
        <f t="shared" si="333"/>
        <v>#DIV/0!</v>
      </c>
      <c r="N189" s="319"/>
      <c r="O189" s="88">
        <v>0</v>
      </c>
      <c r="P189" s="88">
        <v>0</v>
      </c>
      <c r="Q189" s="89">
        <f t="shared" si="334"/>
        <v>0</v>
      </c>
      <c r="R189" s="90" t="e">
        <f t="shared" si="335"/>
        <v>#DIV/0!</v>
      </c>
      <c r="S189" s="319"/>
      <c r="T189" s="333"/>
      <c r="U189" s="88">
        <v>0</v>
      </c>
      <c r="V189" s="88">
        <v>0</v>
      </c>
      <c r="W189" s="96">
        <f t="shared" si="6"/>
        <v>0</v>
      </c>
      <c r="X189" s="319"/>
      <c r="Y189" s="83"/>
      <c r="Z189" s="83"/>
      <c r="AA189" s="83"/>
      <c r="AB189" s="83"/>
      <c r="AC189" s="83"/>
      <c r="AD189" s="83"/>
      <c r="AE189" s="83"/>
      <c r="AF189" s="83"/>
      <c r="AG189" s="83"/>
      <c r="AH189" s="83"/>
      <c r="AI189" s="83"/>
      <c r="AJ189" s="83"/>
    </row>
    <row r="190" spans="1:36" ht="15" hidden="1" customHeight="1" x14ac:dyDescent="0.35">
      <c r="A190" s="344"/>
      <c r="B190" s="319"/>
      <c r="C190" s="333"/>
      <c r="D190" s="333"/>
      <c r="E190" s="87" t="s">
        <v>229</v>
      </c>
      <c r="F190" s="88">
        <v>0</v>
      </c>
      <c r="G190" s="88">
        <v>0</v>
      </c>
      <c r="H190" s="89">
        <f t="shared" si="330"/>
        <v>0</v>
      </c>
      <c r="I190" s="90" t="e">
        <f t="shared" si="331"/>
        <v>#DIV/0!</v>
      </c>
      <c r="J190" s="88">
        <v>0</v>
      </c>
      <c r="K190" s="88">
        <v>0</v>
      </c>
      <c r="L190" s="89">
        <f t="shared" si="332"/>
        <v>0</v>
      </c>
      <c r="M190" s="90" t="e">
        <f t="shared" si="333"/>
        <v>#DIV/0!</v>
      </c>
      <c r="N190" s="319"/>
      <c r="O190" s="88">
        <v>0</v>
      </c>
      <c r="P190" s="88">
        <v>0</v>
      </c>
      <c r="Q190" s="89">
        <f t="shared" si="334"/>
        <v>0</v>
      </c>
      <c r="R190" s="90" t="e">
        <f t="shared" si="335"/>
        <v>#DIV/0!</v>
      </c>
      <c r="S190" s="319"/>
      <c r="T190" s="333"/>
      <c r="U190" s="88">
        <v>0</v>
      </c>
      <c r="V190" s="88">
        <v>0</v>
      </c>
      <c r="W190" s="96">
        <f t="shared" si="6"/>
        <v>0</v>
      </c>
      <c r="X190" s="319"/>
      <c r="Y190" s="83"/>
      <c r="Z190" s="83"/>
      <c r="AA190" s="83"/>
      <c r="AB190" s="83"/>
      <c r="AC190" s="83"/>
      <c r="AD190" s="83"/>
      <c r="AE190" s="83"/>
      <c r="AF190" s="83"/>
      <c r="AG190" s="83"/>
      <c r="AH190" s="83"/>
      <c r="AI190" s="83"/>
      <c r="AJ190" s="83"/>
    </row>
    <row r="191" spans="1:36" ht="15.75" hidden="1" customHeight="1" x14ac:dyDescent="0.35">
      <c r="A191" s="345"/>
      <c r="B191" s="315"/>
      <c r="C191" s="334"/>
      <c r="D191" s="334"/>
      <c r="E191" s="87" t="s">
        <v>232</v>
      </c>
      <c r="F191" s="88">
        <v>0</v>
      </c>
      <c r="G191" s="88">
        <v>0</v>
      </c>
      <c r="H191" s="89">
        <f t="shared" si="330"/>
        <v>0</v>
      </c>
      <c r="I191" s="90" t="e">
        <f t="shared" si="331"/>
        <v>#DIV/0!</v>
      </c>
      <c r="J191" s="88">
        <v>0</v>
      </c>
      <c r="K191" s="88">
        <v>0</v>
      </c>
      <c r="L191" s="89">
        <f t="shared" si="332"/>
        <v>0</v>
      </c>
      <c r="M191" s="90" t="e">
        <f t="shared" si="333"/>
        <v>#DIV/0!</v>
      </c>
      <c r="N191" s="315"/>
      <c r="O191" s="88">
        <v>0</v>
      </c>
      <c r="P191" s="88">
        <v>0</v>
      </c>
      <c r="Q191" s="89">
        <f t="shared" si="334"/>
        <v>0</v>
      </c>
      <c r="R191" s="90" t="e">
        <f t="shared" si="335"/>
        <v>#DIV/0!</v>
      </c>
      <c r="S191" s="315"/>
      <c r="T191" s="334"/>
      <c r="U191" s="88">
        <v>0</v>
      </c>
      <c r="V191" s="88">
        <v>0</v>
      </c>
      <c r="W191" s="96">
        <f t="shared" si="6"/>
        <v>0</v>
      </c>
      <c r="X191" s="315"/>
      <c r="Y191" s="83"/>
      <c r="Z191" s="83"/>
      <c r="AA191" s="83"/>
      <c r="AB191" s="83"/>
      <c r="AC191" s="83"/>
      <c r="AD191" s="83"/>
      <c r="AE191" s="83"/>
      <c r="AF191" s="83"/>
      <c r="AG191" s="83"/>
      <c r="AH191" s="83"/>
      <c r="AI191" s="83"/>
      <c r="AJ191" s="83"/>
    </row>
    <row r="192" spans="1:36" ht="15.75" hidden="1" customHeight="1" x14ac:dyDescent="0.35">
      <c r="A192" s="346" t="s">
        <v>231</v>
      </c>
      <c r="B192" s="347"/>
      <c r="C192" s="348"/>
      <c r="D192" s="98"/>
      <c r="E192" s="99"/>
      <c r="F192" s="100">
        <f t="shared" ref="F192:H192" si="336">SUM(F187:F191)</f>
        <v>0</v>
      </c>
      <c r="G192" s="100">
        <f t="shared" si="336"/>
        <v>0</v>
      </c>
      <c r="H192" s="100">
        <f t="shared" si="336"/>
        <v>0</v>
      </c>
      <c r="I192" s="101">
        <v>1</v>
      </c>
      <c r="J192" s="100">
        <f t="shared" ref="J192:L192" si="337">SUM(J187:J191)</f>
        <v>0</v>
      </c>
      <c r="K192" s="100">
        <f t="shared" si="337"/>
        <v>0</v>
      </c>
      <c r="L192" s="100">
        <f t="shared" si="337"/>
        <v>0</v>
      </c>
      <c r="M192" s="101">
        <v>1</v>
      </c>
      <c r="N192" s="100">
        <f>N187</f>
        <v>0</v>
      </c>
      <c r="O192" s="100">
        <f t="shared" ref="O192:Q192" si="338">SUM(O187:O191)</f>
        <v>0</v>
      </c>
      <c r="P192" s="100">
        <f t="shared" si="338"/>
        <v>0</v>
      </c>
      <c r="Q192" s="100">
        <f t="shared" si="338"/>
        <v>0</v>
      </c>
      <c r="R192" s="101">
        <v>1</v>
      </c>
      <c r="S192" s="100">
        <f t="shared" ref="S192:T192" si="339">S187</f>
        <v>0</v>
      </c>
      <c r="T192" s="108">
        <f t="shared" si="339"/>
        <v>0</v>
      </c>
      <c r="U192" s="109">
        <f t="shared" ref="U192:V192" si="340">SUM(U187:U191)</f>
        <v>0</v>
      </c>
      <c r="V192" s="110">
        <f t="shared" si="340"/>
        <v>0</v>
      </c>
      <c r="W192" s="106">
        <f t="shared" si="6"/>
        <v>0</v>
      </c>
      <c r="X192" s="111">
        <f>IFERROR(((1-(1-T192)*W192)*1),0)</f>
        <v>1</v>
      </c>
      <c r="Y192" s="83"/>
      <c r="Z192" s="83"/>
      <c r="AA192" s="83"/>
      <c r="AB192" s="83"/>
      <c r="AC192" s="83"/>
      <c r="AD192" s="83"/>
      <c r="AE192" s="83"/>
      <c r="AF192" s="83"/>
      <c r="AG192" s="83"/>
      <c r="AH192" s="83"/>
      <c r="AI192" s="83"/>
      <c r="AJ192" s="83"/>
    </row>
    <row r="193" spans="1:36" ht="15" hidden="1" customHeight="1" x14ac:dyDescent="0.35">
      <c r="A193" s="343">
        <f>A187+1</f>
        <v>32</v>
      </c>
      <c r="B193" s="341"/>
      <c r="C193" s="342"/>
      <c r="D193" s="342"/>
      <c r="E193" s="87" t="s">
        <v>225</v>
      </c>
      <c r="F193" s="88">
        <v>0</v>
      </c>
      <c r="G193" s="88">
        <v>0</v>
      </c>
      <c r="H193" s="89">
        <f t="shared" ref="H193:H197" si="341">F193+G193</f>
        <v>0</v>
      </c>
      <c r="I193" s="90" t="e">
        <f t="shared" ref="I193:I197" si="342">H193/$H$198</f>
        <v>#DIV/0!</v>
      </c>
      <c r="J193" s="88">
        <v>0</v>
      </c>
      <c r="K193" s="88">
        <v>0</v>
      </c>
      <c r="L193" s="89">
        <f t="shared" ref="L193:L197" si="343">J193+K193</f>
        <v>0</v>
      </c>
      <c r="M193" s="90" t="e">
        <f t="shared" ref="M193:M197" si="344">L193/$L$198</f>
        <v>#DIV/0!</v>
      </c>
      <c r="N193" s="327">
        <v>0</v>
      </c>
      <c r="O193" s="88">
        <v>0</v>
      </c>
      <c r="P193" s="88">
        <v>0</v>
      </c>
      <c r="Q193" s="89">
        <f t="shared" ref="Q193:Q197" si="345">O193+P193</f>
        <v>0</v>
      </c>
      <c r="R193" s="90" t="e">
        <f t="shared" ref="R193:R197" si="346">Q193/$Q$198</f>
        <v>#DIV/0!</v>
      </c>
      <c r="S193" s="331">
        <f>N198-Q198</f>
        <v>0</v>
      </c>
      <c r="T193" s="332">
        <f>IFERROR((S193/N198),0)</f>
        <v>0</v>
      </c>
      <c r="U193" s="88">
        <v>0</v>
      </c>
      <c r="V193" s="88">
        <v>0</v>
      </c>
      <c r="W193" s="96">
        <f t="shared" si="6"/>
        <v>0</v>
      </c>
      <c r="X193" s="329"/>
      <c r="Y193" s="83"/>
      <c r="Z193" s="83"/>
      <c r="AA193" s="83"/>
      <c r="AB193" s="83"/>
      <c r="AC193" s="83"/>
      <c r="AD193" s="83"/>
      <c r="AE193" s="83"/>
      <c r="AF193" s="83"/>
      <c r="AG193" s="83"/>
      <c r="AH193" s="83"/>
      <c r="AI193" s="83"/>
      <c r="AJ193" s="83"/>
    </row>
    <row r="194" spans="1:36" ht="15" hidden="1" customHeight="1" x14ac:dyDescent="0.35">
      <c r="A194" s="344"/>
      <c r="B194" s="319"/>
      <c r="C194" s="333"/>
      <c r="D194" s="333"/>
      <c r="E194" s="87" t="s">
        <v>226</v>
      </c>
      <c r="F194" s="88">
        <v>0</v>
      </c>
      <c r="G194" s="88">
        <v>0</v>
      </c>
      <c r="H194" s="89">
        <f t="shared" si="341"/>
        <v>0</v>
      </c>
      <c r="I194" s="90" t="e">
        <f t="shared" si="342"/>
        <v>#DIV/0!</v>
      </c>
      <c r="J194" s="88">
        <v>0</v>
      </c>
      <c r="K194" s="88">
        <v>0</v>
      </c>
      <c r="L194" s="89">
        <f t="shared" si="343"/>
        <v>0</v>
      </c>
      <c r="M194" s="90" t="e">
        <f t="shared" si="344"/>
        <v>#DIV/0!</v>
      </c>
      <c r="N194" s="319"/>
      <c r="O194" s="88">
        <v>0</v>
      </c>
      <c r="P194" s="88">
        <v>0</v>
      </c>
      <c r="Q194" s="89">
        <f t="shared" si="345"/>
        <v>0</v>
      </c>
      <c r="R194" s="90" t="e">
        <f t="shared" si="346"/>
        <v>#DIV/0!</v>
      </c>
      <c r="S194" s="319"/>
      <c r="T194" s="333"/>
      <c r="U194" s="88">
        <v>0</v>
      </c>
      <c r="V194" s="88">
        <v>0</v>
      </c>
      <c r="W194" s="96">
        <f t="shared" si="6"/>
        <v>0</v>
      </c>
      <c r="X194" s="319"/>
      <c r="Y194" s="83"/>
      <c r="Z194" s="83"/>
      <c r="AA194" s="83"/>
      <c r="AB194" s="83"/>
      <c r="AC194" s="83"/>
      <c r="AD194" s="83"/>
      <c r="AE194" s="83"/>
      <c r="AF194" s="83"/>
      <c r="AG194" s="83"/>
      <c r="AH194" s="83"/>
      <c r="AI194" s="83"/>
      <c r="AJ194" s="83"/>
    </row>
    <row r="195" spans="1:36" ht="15" hidden="1" customHeight="1" x14ac:dyDescent="0.35">
      <c r="A195" s="344"/>
      <c r="B195" s="319"/>
      <c r="C195" s="333"/>
      <c r="D195" s="333"/>
      <c r="E195" s="87" t="s">
        <v>227</v>
      </c>
      <c r="F195" s="88">
        <v>0</v>
      </c>
      <c r="G195" s="88">
        <v>0</v>
      </c>
      <c r="H195" s="89">
        <f t="shared" si="341"/>
        <v>0</v>
      </c>
      <c r="I195" s="90" t="e">
        <f t="shared" si="342"/>
        <v>#DIV/0!</v>
      </c>
      <c r="J195" s="88">
        <v>0</v>
      </c>
      <c r="K195" s="88">
        <v>0</v>
      </c>
      <c r="L195" s="89">
        <f t="shared" si="343"/>
        <v>0</v>
      </c>
      <c r="M195" s="90" t="e">
        <f t="shared" si="344"/>
        <v>#DIV/0!</v>
      </c>
      <c r="N195" s="319"/>
      <c r="O195" s="88">
        <v>0</v>
      </c>
      <c r="P195" s="88">
        <v>0</v>
      </c>
      <c r="Q195" s="89">
        <f t="shared" si="345"/>
        <v>0</v>
      </c>
      <c r="R195" s="90" t="e">
        <f t="shared" si="346"/>
        <v>#DIV/0!</v>
      </c>
      <c r="S195" s="319"/>
      <c r="T195" s="333"/>
      <c r="U195" s="88">
        <v>0</v>
      </c>
      <c r="V195" s="88">
        <v>0</v>
      </c>
      <c r="W195" s="96">
        <f t="shared" si="6"/>
        <v>0</v>
      </c>
      <c r="X195" s="319"/>
      <c r="Y195" s="83"/>
      <c r="Z195" s="83"/>
      <c r="AA195" s="83"/>
      <c r="AB195" s="83"/>
      <c r="AC195" s="83"/>
      <c r="AD195" s="83"/>
      <c r="AE195" s="83"/>
      <c r="AF195" s="83"/>
      <c r="AG195" s="83"/>
      <c r="AH195" s="83"/>
      <c r="AI195" s="83"/>
      <c r="AJ195" s="83"/>
    </row>
    <row r="196" spans="1:36" ht="15" hidden="1" customHeight="1" x14ac:dyDescent="0.35">
      <c r="A196" s="344"/>
      <c r="B196" s="319"/>
      <c r="C196" s="333"/>
      <c r="D196" s="333"/>
      <c r="E196" s="87" t="s">
        <v>229</v>
      </c>
      <c r="F196" s="88">
        <v>0</v>
      </c>
      <c r="G196" s="88">
        <v>0</v>
      </c>
      <c r="H196" s="89">
        <f t="shared" si="341"/>
        <v>0</v>
      </c>
      <c r="I196" s="90" t="e">
        <f t="shared" si="342"/>
        <v>#DIV/0!</v>
      </c>
      <c r="J196" s="88">
        <v>0</v>
      </c>
      <c r="K196" s="88">
        <v>0</v>
      </c>
      <c r="L196" s="89">
        <f t="shared" si="343"/>
        <v>0</v>
      </c>
      <c r="M196" s="90" t="e">
        <f t="shared" si="344"/>
        <v>#DIV/0!</v>
      </c>
      <c r="N196" s="319"/>
      <c r="O196" s="88">
        <v>0</v>
      </c>
      <c r="P196" s="88">
        <v>0</v>
      </c>
      <c r="Q196" s="89">
        <f t="shared" si="345"/>
        <v>0</v>
      </c>
      <c r="R196" s="90" t="e">
        <f t="shared" si="346"/>
        <v>#DIV/0!</v>
      </c>
      <c r="S196" s="319"/>
      <c r="T196" s="333"/>
      <c r="U196" s="88">
        <v>0</v>
      </c>
      <c r="V196" s="88">
        <v>0</v>
      </c>
      <c r="W196" s="96">
        <f t="shared" si="6"/>
        <v>0</v>
      </c>
      <c r="X196" s="319"/>
      <c r="Y196" s="83"/>
      <c r="Z196" s="83"/>
      <c r="AA196" s="83"/>
      <c r="AB196" s="83"/>
      <c r="AC196" s="83"/>
      <c r="AD196" s="83"/>
      <c r="AE196" s="83"/>
      <c r="AF196" s="83"/>
      <c r="AG196" s="83"/>
      <c r="AH196" s="83"/>
      <c r="AI196" s="83"/>
      <c r="AJ196" s="83"/>
    </row>
    <row r="197" spans="1:36" ht="15.75" hidden="1" customHeight="1" x14ac:dyDescent="0.35">
      <c r="A197" s="345"/>
      <c r="B197" s="315"/>
      <c r="C197" s="334"/>
      <c r="D197" s="334"/>
      <c r="E197" s="87" t="s">
        <v>232</v>
      </c>
      <c r="F197" s="88">
        <v>0</v>
      </c>
      <c r="G197" s="88">
        <v>0</v>
      </c>
      <c r="H197" s="89">
        <f t="shared" si="341"/>
        <v>0</v>
      </c>
      <c r="I197" s="90" t="e">
        <f t="shared" si="342"/>
        <v>#DIV/0!</v>
      </c>
      <c r="J197" s="88">
        <v>0</v>
      </c>
      <c r="K197" s="88">
        <v>0</v>
      </c>
      <c r="L197" s="89">
        <f t="shared" si="343"/>
        <v>0</v>
      </c>
      <c r="M197" s="90" t="e">
        <f t="shared" si="344"/>
        <v>#DIV/0!</v>
      </c>
      <c r="N197" s="315"/>
      <c r="O197" s="88">
        <v>0</v>
      </c>
      <c r="P197" s="88">
        <v>0</v>
      </c>
      <c r="Q197" s="89">
        <f t="shared" si="345"/>
        <v>0</v>
      </c>
      <c r="R197" s="90" t="e">
        <f t="shared" si="346"/>
        <v>#DIV/0!</v>
      </c>
      <c r="S197" s="315"/>
      <c r="T197" s="334"/>
      <c r="U197" s="88">
        <v>0</v>
      </c>
      <c r="V197" s="88">
        <v>0</v>
      </c>
      <c r="W197" s="96">
        <f t="shared" si="6"/>
        <v>0</v>
      </c>
      <c r="X197" s="315"/>
      <c r="Y197" s="83"/>
      <c r="Z197" s="83"/>
      <c r="AA197" s="83"/>
      <c r="AB197" s="83"/>
      <c r="AC197" s="83"/>
      <c r="AD197" s="83"/>
      <c r="AE197" s="83"/>
      <c r="AF197" s="83"/>
      <c r="AG197" s="83"/>
      <c r="AH197" s="83"/>
      <c r="AI197" s="83"/>
      <c r="AJ197" s="83"/>
    </row>
    <row r="198" spans="1:36" ht="15.75" hidden="1" customHeight="1" x14ac:dyDescent="0.35">
      <c r="A198" s="346" t="s">
        <v>231</v>
      </c>
      <c r="B198" s="347"/>
      <c r="C198" s="348"/>
      <c r="D198" s="98"/>
      <c r="E198" s="99"/>
      <c r="F198" s="100">
        <f t="shared" ref="F198:H198" si="347">SUM(F193:F197)</f>
        <v>0</v>
      </c>
      <c r="G198" s="100">
        <f t="shared" si="347"/>
        <v>0</v>
      </c>
      <c r="H198" s="100">
        <f t="shared" si="347"/>
        <v>0</v>
      </c>
      <c r="I198" s="101">
        <v>1</v>
      </c>
      <c r="J198" s="100">
        <f t="shared" ref="J198:L198" si="348">SUM(J193:J197)</f>
        <v>0</v>
      </c>
      <c r="K198" s="100">
        <f t="shared" si="348"/>
        <v>0</v>
      </c>
      <c r="L198" s="100">
        <f t="shared" si="348"/>
        <v>0</v>
      </c>
      <c r="M198" s="101">
        <v>1</v>
      </c>
      <c r="N198" s="100">
        <f>N193</f>
        <v>0</v>
      </c>
      <c r="O198" s="100">
        <f t="shared" ref="O198:Q198" si="349">SUM(O193:O197)</f>
        <v>0</v>
      </c>
      <c r="P198" s="100">
        <f t="shared" si="349"/>
        <v>0</v>
      </c>
      <c r="Q198" s="100">
        <f t="shared" si="349"/>
        <v>0</v>
      </c>
      <c r="R198" s="101">
        <v>1</v>
      </c>
      <c r="S198" s="100">
        <f t="shared" ref="S198:T198" si="350">S193</f>
        <v>0</v>
      </c>
      <c r="T198" s="108">
        <f t="shared" si="350"/>
        <v>0</v>
      </c>
      <c r="U198" s="109">
        <f t="shared" ref="U198:V198" si="351">SUM(U193:U197)</f>
        <v>0</v>
      </c>
      <c r="V198" s="110">
        <f t="shared" si="351"/>
        <v>0</v>
      </c>
      <c r="W198" s="106">
        <f t="shared" si="6"/>
        <v>0</v>
      </c>
      <c r="X198" s="111">
        <f>IFERROR(((1-(1-T198)*W198)*1),0)</f>
        <v>1</v>
      </c>
      <c r="Y198" s="83"/>
      <c r="Z198" s="83"/>
      <c r="AA198" s="83"/>
      <c r="AB198" s="83"/>
      <c r="AC198" s="83"/>
      <c r="AD198" s="83"/>
      <c r="AE198" s="83"/>
      <c r="AF198" s="83"/>
      <c r="AG198" s="83"/>
      <c r="AH198" s="83"/>
      <c r="AI198" s="83"/>
      <c r="AJ198" s="83"/>
    </row>
    <row r="199" spans="1:36" ht="15" hidden="1" customHeight="1" x14ac:dyDescent="0.35">
      <c r="A199" s="343">
        <f>A193+1</f>
        <v>33</v>
      </c>
      <c r="B199" s="341"/>
      <c r="C199" s="342"/>
      <c r="D199" s="342"/>
      <c r="E199" s="87" t="s">
        <v>225</v>
      </c>
      <c r="F199" s="88">
        <v>0</v>
      </c>
      <c r="G199" s="88">
        <v>0</v>
      </c>
      <c r="H199" s="89">
        <f t="shared" ref="H199:H203" si="352">F199+G199</f>
        <v>0</v>
      </c>
      <c r="I199" s="90" t="e">
        <f t="shared" ref="I199:I203" si="353">H199/$H$204</f>
        <v>#DIV/0!</v>
      </c>
      <c r="J199" s="88">
        <v>0</v>
      </c>
      <c r="K199" s="88">
        <v>0</v>
      </c>
      <c r="L199" s="89">
        <f t="shared" ref="L199:L203" si="354">J199+K199</f>
        <v>0</v>
      </c>
      <c r="M199" s="90" t="e">
        <f t="shared" ref="M199:M203" si="355">L199/$L$204</f>
        <v>#DIV/0!</v>
      </c>
      <c r="N199" s="327">
        <v>0</v>
      </c>
      <c r="O199" s="88">
        <v>0</v>
      </c>
      <c r="P199" s="88">
        <v>0</v>
      </c>
      <c r="Q199" s="89">
        <f t="shared" ref="Q199:Q203" si="356">O199+P199</f>
        <v>0</v>
      </c>
      <c r="R199" s="90" t="e">
        <f t="shared" ref="R199:R203" si="357">Q199/$Q$204</f>
        <v>#DIV/0!</v>
      </c>
      <c r="S199" s="331">
        <f>N204-Q204</f>
        <v>0</v>
      </c>
      <c r="T199" s="332">
        <f>IFERROR((S199/N204),0)</f>
        <v>0</v>
      </c>
      <c r="U199" s="88">
        <v>0</v>
      </c>
      <c r="V199" s="88">
        <v>0</v>
      </c>
      <c r="W199" s="96">
        <f t="shared" si="6"/>
        <v>0</v>
      </c>
      <c r="X199" s="329"/>
      <c r="Y199" s="83"/>
      <c r="Z199" s="83"/>
      <c r="AA199" s="83"/>
      <c r="AB199" s="83"/>
      <c r="AC199" s="83"/>
      <c r="AD199" s="83"/>
      <c r="AE199" s="83"/>
      <c r="AF199" s="83"/>
      <c r="AG199" s="83"/>
      <c r="AH199" s="83"/>
      <c r="AI199" s="83"/>
      <c r="AJ199" s="83"/>
    </row>
    <row r="200" spans="1:36" ht="15" hidden="1" customHeight="1" x14ac:dyDescent="0.35">
      <c r="A200" s="344"/>
      <c r="B200" s="319"/>
      <c r="C200" s="333"/>
      <c r="D200" s="333"/>
      <c r="E200" s="87" t="s">
        <v>226</v>
      </c>
      <c r="F200" s="88">
        <v>0</v>
      </c>
      <c r="G200" s="88">
        <v>0</v>
      </c>
      <c r="H200" s="89">
        <f t="shared" si="352"/>
        <v>0</v>
      </c>
      <c r="I200" s="90" t="e">
        <f t="shared" si="353"/>
        <v>#DIV/0!</v>
      </c>
      <c r="J200" s="88">
        <v>0</v>
      </c>
      <c r="K200" s="88">
        <v>0</v>
      </c>
      <c r="L200" s="89">
        <f t="shared" si="354"/>
        <v>0</v>
      </c>
      <c r="M200" s="90" t="e">
        <f t="shared" si="355"/>
        <v>#DIV/0!</v>
      </c>
      <c r="N200" s="319"/>
      <c r="O200" s="88">
        <v>0</v>
      </c>
      <c r="P200" s="88">
        <v>0</v>
      </c>
      <c r="Q200" s="89">
        <f t="shared" si="356"/>
        <v>0</v>
      </c>
      <c r="R200" s="90" t="e">
        <f t="shared" si="357"/>
        <v>#DIV/0!</v>
      </c>
      <c r="S200" s="319"/>
      <c r="T200" s="333"/>
      <c r="U200" s="88">
        <v>0</v>
      </c>
      <c r="V200" s="88">
        <v>0</v>
      </c>
      <c r="W200" s="96">
        <f t="shared" si="6"/>
        <v>0</v>
      </c>
      <c r="X200" s="319"/>
      <c r="Y200" s="83"/>
      <c r="Z200" s="83"/>
      <c r="AA200" s="83"/>
      <c r="AB200" s="83"/>
      <c r="AC200" s="83"/>
      <c r="AD200" s="83"/>
      <c r="AE200" s="83"/>
      <c r="AF200" s="83"/>
      <c r="AG200" s="83"/>
      <c r="AH200" s="83"/>
      <c r="AI200" s="83"/>
      <c r="AJ200" s="83"/>
    </row>
    <row r="201" spans="1:36" ht="15" hidden="1" customHeight="1" x14ac:dyDescent="0.35">
      <c r="A201" s="344"/>
      <c r="B201" s="319"/>
      <c r="C201" s="333"/>
      <c r="D201" s="333"/>
      <c r="E201" s="87" t="s">
        <v>227</v>
      </c>
      <c r="F201" s="88">
        <v>0</v>
      </c>
      <c r="G201" s="88">
        <v>0</v>
      </c>
      <c r="H201" s="89">
        <f t="shared" si="352"/>
        <v>0</v>
      </c>
      <c r="I201" s="90" t="e">
        <f t="shared" si="353"/>
        <v>#DIV/0!</v>
      </c>
      <c r="J201" s="88">
        <v>0</v>
      </c>
      <c r="K201" s="88">
        <v>0</v>
      </c>
      <c r="L201" s="89">
        <f t="shared" si="354"/>
        <v>0</v>
      </c>
      <c r="M201" s="90" t="e">
        <f t="shared" si="355"/>
        <v>#DIV/0!</v>
      </c>
      <c r="N201" s="319"/>
      <c r="O201" s="88">
        <v>0</v>
      </c>
      <c r="P201" s="88">
        <v>0</v>
      </c>
      <c r="Q201" s="89">
        <f t="shared" si="356"/>
        <v>0</v>
      </c>
      <c r="R201" s="90" t="e">
        <f t="shared" si="357"/>
        <v>#DIV/0!</v>
      </c>
      <c r="S201" s="319"/>
      <c r="T201" s="333"/>
      <c r="U201" s="88">
        <v>0</v>
      </c>
      <c r="V201" s="88">
        <v>0</v>
      </c>
      <c r="W201" s="96">
        <f t="shared" si="6"/>
        <v>0</v>
      </c>
      <c r="X201" s="319"/>
      <c r="Y201" s="83"/>
      <c r="Z201" s="83"/>
      <c r="AA201" s="83"/>
      <c r="AB201" s="83"/>
      <c r="AC201" s="83"/>
      <c r="AD201" s="83"/>
      <c r="AE201" s="83"/>
      <c r="AF201" s="83"/>
      <c r="AG201" s="83"/>
      <c r="AH201" s="83"/>
      <c r="AI201" s="83"/>
      <c r="AJ201" s="83"/>
    </row>
    <row r="202" spans="1:36" ht="15" hidden="1" customHeight="1" x14ac:dyDescent="0.35">
      <c r="A202" s="344"/>
      <c r="B202" s="319"/>
      <c r="C202" s="333"/>
      <c r="D202" s="333"/>
      <c r="E202" s="87" t="s">
        <v>229</v>
      </c>
      <c r="F202" s="88">
        <v>0</v>
      </c>
      <c r="G202" s="88">
        <v>0</v>
      </c>
      <c r="H202" s="89">
        <f t="shared" si="352"/>
        <v>0</v>
      </c>
      <c r="I202" s="90" t="e">
        <f t="shared" si="353"/>
        <v>#DIV/0!</v>
      </c>
      <c r="J202" s="88">
        <v>0</v>
      </c>
      <c r="K202" s="88">
        <v>0</v>
      </c>
      <c r="L202" s="89">
        <f t="shared" si="354"/>
        <v>0</v>
      </c>
      <c r="M202" s="90" t="e">
        <f t="shared" si="355"/>
        <v>#DIV/0!</v>
      </c>
      <c r="N202" s="319"/>
      <c r="O202" s="88">
        <v>0</v>
      </c>
      <c r="P202" s="88">
        <v>0</v>
      </c>
      <c r="Q202" s="89">
        <f t="shared" si="356"/>
        <v>0</v>
      </c>
      <c r="R202" s="90" t="e">
        <f t="shared" si="357"/>
        <v>#DIV/0!</v>
      </c>
      <c r="S202" s="319"/>
      <c r="T202" s="333"/>
      <c r="U202" s="88">
        <v>0</v>
      </c>
      <c r="V202" s="88">
        <v>0</v>
      </c>
      <c r="W202" s="96">
        <f t="shared" si="6"/>
        <v>0</v>
      </c>
      <c r="X202" s="319"/>
      <c r="Y202" s="83"/>
      <c r="Z202" s="83"/>
      <c r="AA202" s="83"/>
      <c r="AB202" s="83"/>
      <c r="AC202" s="83"/>
      <c r="AD202" s="83"/>
      <c r="AE202" s="83"/>
      <c r="AF202" s="83"/>
      <c r="AG202" s="83"/>
      <c r="AH202" s="83"/>
      <c r="AI202" s="83"/>
      <c r="AJ202" s="83"/>
    </row>
    <row r="203" spans="1:36" ht="15.75" hidden="1" customHeight="1" x14ac:dyDescent="0.35">
      <c r="A203" s="345"/>
      <c r="B203" s="315"/>
      <c r="C203" s="334"/>
      <c r="D203" s="334"/>
      <c r="E203" s="87" t="s">
        <v>232</v>
      </c>
      <c r="F203" s="88">
        <v>0</v>
      </c>
      <c r="G203" s="88">
        <v>0</v>
      </c>
      <c r="H203" s="89">
        <f t="shared" si="352"/>
        <v>0</v>
      </c>
      <c r="I203" s="90" t="e">
        <f t="shared" si="353"/>
        <v>#DIV/0!</v>
      </c>
      <c r="J203" s="88">
        <v>0</v>
      </c>
      <c r="K203" s="88">
        <v>0</v>
      </c>
      <c r="L203" s="89">
        <f t="shared" si="354"/>
        <v>0</v>
      </c>
      <c r="M203" s="90" t="e">
        <f t="shared" si="355"/>
        <v>#DIV/0!</v>
      </c>
      <c r="N203" s="315"/>
      <c r="O203" s="88">
        <v>0</v>
      </c>
      <c r="P203" s="88">
        <v>0</v>
      </c>
      <c r="Q203" s="89">
        <f t="shared" si="356"/>
        <v>0</v>
      </c>
      <c r="R203" s="90" t="e">
        <f t="shared" si="357"/>
        <v>#DIV/0!</v>
      </c>
      <c r="S203" s="315"/>
      <c r="T203" s="334"/>
      <c r="U203" s="88">
        <v>0</v>
      </c>
      <c r="V203" s="88">
        <v>0</v>
      </c>
      <c r="W203" s="96">
        <f t="shared" si="6"/>
        <v>0</v>
      </c>
      <c r="X203" s="315"/>
      <c r="Y203" s="83"/>
      <c r="Z203" s="83"/>
      <c r="AA203" s="83"/>
      <c r="AB203" s="83"/>
      <c r="AC203" s="83"/>
      <c r="AD203" s="83"/>
      <c r="AE203" s="83"/>
      <c r="AF203" s="83"/>
      <c r="AG203" s="83"/>
      <c r="AH203" s="83"/>
      <c r="AI203" s="83"/>
      <c r="AJ203" s="83"/>
    </row>
    <row r="204" spans="1:36" ht="15.75" hidden="1" customHeight="1" x14ac:dyDescent="0.35">
      <c r="A204" s="346" t="s">
        <v>231</v>
      </c>
      <c r="B204" s="347"/>
      <c r="C204" s="348"/>
      <c r="D204" s="98"/>
      <c r="E204" s="99"/>
      <c r="F204" s="100">
        <f t="shared" ref="F204:H204" si="358">SUM(F199:F203)</f>
        <v>0</v>
      </c>
      <c r="G204" s="100">
        <f t="shared" si="358"/>
        <v>0</v>
      </c>
      <c r="H204" s="100">
        <f t="shared" si="358"/>
        <v>0</v>
      </c>
      <c r="I204" s="101">
        <v>1</v>
      </c>
      <c r="J204" s="100">
        <f t="shared" ref="J204:L204" si="359">SUM(J199:J203)</f>
        <v>0</v>
      </c>
      <c r="K204" s="100">
        <f t="shared" si="359"/>
        <v>0</v>
      </c>
      <c r="L204" s="100">
        <f t="shared" si="359"/>
        <v>0</v>
      </c>
      <c r="M204" s="101">
        <v>1</v>
      </c>
      <c r="N204" s="100">
        <f>N199</f>
        <v>0</v>
      </c>
      <c r="O204" s="100">
        <f t="shared" ref="O204:Q204" si="360">SUM(O199:O203)</f>
        <v>0</v>
      </c>
      <c r="P204" s="100">
        <f t="shared" si="360"/>
        <v>0</v>
      </c>
      <c r="Q204" s="100">
        <f t="shared" si="360"/>
        <v>0</v>
      </c>
      <c r="R204" s="101">
        <v>1</v>
      </c>
      <c r="S204" s="100">
        <f t="shared" ref="S204:T204" si="361">S199</f>
        <v>0</v>
      </c>
      <c r="T204" s="108">
        <f t="shared" si="361"/>
        <v>0</v>
      </c>
      <c r="U204" s="109">
        <f t="shared" ref="U204:V204" si="362">SUM(U199:U203)</f>
        <v>0</v>
      </c>
      <c r="V204" s="110">
        <f t="shared" si="362"/>
        <v>0</v>
      </c>
      <c r="W204" s="106">
        <f t="shared" si="6"/>
        <v>0</v>
      </c>
      <c r="X204" s="111">
        <f>IFERROR(((1-(1-T204)*W204)*1),0)</f>
        <v>1</v>
      </c>
      <c r="Y204" s="83"/>
      <c r="Z204" s="83"/>
      <c r="AA204" s="83"/>
      <c r="AB204" s="83"/>
      <c r="AC204" s="83"/>
      <c r="AD204" s="83"/>
      <c r="AE204" s="83"/>
      <c r="AF204" s="83"/>
      <c r="AG204" s="83"/>
      <c r="AH204" s="83"/>
      <c r="AI204" s="83"/>
      <c r="AJ204" s="83"/>
    </row>
    <row r="205" spans="1:36" ht="15" hidden="1" customHeight="1" x14ac:dyDescent="0.35">
      <c r="A205" s="343">
        <f>A199+1</f>
        <v>34</v>
      </c>
      <c r="B205" s="341"/>
      <c r="C205" s="342"/>
      <c r="D205" s="342"/>
      <c r="E205" s="87" t="s">
        <v>225</v>
      </c>
      <c r="F205" s="88">
        <v>0</v>
      </c>
      <c r="G205" s="88">
        <v>0</v>
      </c>
      <c r="H205" s="89">
        <f t="shared" ref="H205:H209" si="363">F205+G205</f>
        <v>0</v>
      </c>
      <c r="I205" s="90" t="e">
        <f t="shared" ref="I205:I209" si="364">H205/$H$210</f>
        <v>#DIV/0!</v>
      </c>
      <c r="J205" s="88">
        <v>0</v>
      </c>
      <c r="K205" s="88">
        <v>0</v>
      </c>
      <c r="L205" s="89">
        <f t="shared" ref="L205:L209" si="365">J205+K205</f>
        <v>0</v>
      </c>
      <c r="M205" s="90" t="e">
        <f t="shared" ref="M205:M209" si="366">L205/$L$210</f>
        <v>#DIV/0!</v>
      </c>
      <c r="N205" s="327">
        <v>0</v>
      </c>
      <c r="O205" s="88">
        <v>0</v>
      </c>
      <c r="P205" s="88">
        <v>0</v>
      </c>
      <c r="Q205" s="89">
        <f t="shared" ref="Q205:Q209" si="367">O205+P205</f>
        <v>0</v>
      </c>
      <c r="R205" s="90" t="e">
        <f t="shared" ref="R205:R209" si="368">Q205/$Q$210</f>
        <v>#DIV/0!</v>
      </c>
      <c r="S205" s="331">
        <f>N210-Q210</f>
        <v>0</v>
      </c>
      <c r="T205" s="332">
        <f>IFERROR((S205/N210),0)</f>
        <v>0</v>
      </c>
      <c r="U205" s="88">
        <v>0</v>
      </c>
      <c r="V205" s="88">
        <v>0</v>
      </c>
      <c r="W205" s="96">
        <f t="shared" si="6"/>
        <v>0</v>
      </c>
      <c r="X205" s="329"/>
      <c r="Y205" s="83"/>
      <c r="Z205" s="83"/>
      <c r="AA205" s="83"/>
      <c r="AB205" s="83"/>
      <c r="AC205" s="83"/>
      <c r="AD205" s="83"/>
      <c r="AE205" s="83"/>
      <c r="AF205" s="83"/>
      <c r="AG205" s="83"/>
      <c r="AH205" s="83"/>
      <c r="AI205" s="83"/>
      <c r="AJ205" s="83"/>
    </row>
    <row r="206" spans="1:36" ht="15" hidden="1" customHeight="1" x14ac:dyDescent="0.35">
      <c r="A206" s="344"/>
      <c r="B206" s="319"/>
      <c r="C206" s="333"/>
      <c r="D206" s="333"/>
      <c r="E206" s="87" t="s">
        <v>226</v>
      </c>
      <c r="F206" s="88">
        <v>0</v>
      </c>
      <c r="G206" s="88">
        <v>0</v>
      </c>
      <c r="H206" s="89">
        <f t="shared" si="363"/>
        <v>0</v>
      </c>
      <c r="I206" s="90" t="e">
        <f t="shared" si="364"/>
        <v>#DIV/0!</v>
      </c>
      <c r="J206" s="88">
        <v>0</v>
      </c>
      <c r="K206" s="88">
        <v>0</v>
      </c>
      <c r="L206" s="89">
        <f t="shared" si="365"/>
        <v>0</v>
      </c>
      <c r="M206" s="90" t="e">
        <f t="shared" si="366"/>
        <v>#DIV/0!</v>
      </c>
      <c r="N206" s="319"/>
      <c r="O206" s="88">
        <v>0</v>
      </c>
      <c r="P206" s="88">
        <v>0</v>
      </c>
      <c r="Q206" s="89">
        <f t="shared" si="367"/>
        <v>0</v>
      </c>
      <c r="R206" s="90" t="e">
        <f t="shared" si="368"/>
        <v>#DIV/0!</v>
      </c>
      <c r="S206" s="319"/>
      <c r="T206" s="333"/>
      <c r="U206" s="88">
        <v>0</v>
      </c>
      <c r="V206" s="88">
        <v>0</v>
      </c>
      <c r="W206" s="96">
        <f t="shared" si="6"/>
        <v>0</v>
      </c>
      <c r="X206" s="319"/>
      <c r="Y206" s="83"/>
      <c r="Z206" s="83"/>
      <c r="AA206" s="83"/>
      <c r="AB206" s="83"/>
      <c r="AC206" s="83"/>
      <c r="AD206" s="83"/>
      <c r="AE206" s="83"/>
      <c r="AF206" s="83"/>
      <c r="AG206" s="83"/>
      <c r="AH206" s="83"/>
      <c r="AI206" s="83"/>
      <c r="AJ206" s="83"/>
    </row>
    <row r="207" spans="1:36" ht="15" hidden="1" customHeight="1" x14ac:dyDescent="0.35">
      <c r="A207" s="344"/>
      <c r="B207" s="319"/>
      <c r="C207" s="333"/>
      <c r="D207" s="333"/>
      <c r="E207" s="87" t="s">
        <v>227</v>
      </c>
      <c r="F207" s="88">
        <v>0</v>
      </c>
      <c r="G207" s="88">
        <v>0</v>
      </c>
      <c r="H207" s="89">
        <f t="shared" si="363"/>
        <v>0</v>
      </c>
      <c r="I207" s="90" t="e">
        <f t="shared" si="364"/>
        <v>#DIV/0!</v>
      </c>
      <c r="J207" s="88">
        <v>0</v>
      </c>
      <c r="K207" s="88">
        <v>0</v>
      </c>
      <c r="L207" s="89">
        <f t="shared" si="365"/>
        <v>0</v>
      </c>
      <c r="M207" s="90" t="e">
        <f t="shared" si="366"/>
        <v>#DIV/0!</v>
      </c>
      <c r="N207" s="319"/>
      <c r="O207" s="88">
        <v>0</v>
      </c>
      <c r="P207" s="88">
        <v>0</v>
      </c>
      <c r="Q207" s="89">
        <f t="shared" si="367"/>
        <v>0</v>
      </c>
      <c r="R207" s="90" t="e">
        <f t="shared" si="368"/>
        <v>#DIV/0!</v>
      </c>
      <c r="S207" s="319"/>
      <c r="T207" s="333"/>
      <c r="U207" s="88">
        <v>0</v>
      </c>
      <c r="V207" s="88">
        <v>0</v>
      </c>
      <c r="W207" s="96">
        <f t="shared" si="6"/>
        <v>0</v>
      </c>
      <c r="X207" s="319"/>
      <c r="Y207" s="83"/>
      <c r="Z207" s="83"/>
      <c r="AA207" s="83"/>
      <c r="AB207" s="83"/>
      <c r="AC207" s="83"/>
      <c r="AD207" s="83"/>
      <c r="AE207" s="83"/>
      <c r="AF207" s="83"/>
      <c r="AG207" s="83"/>
      <c r="AH207" s="83"/>
      <c r="AI207" s="83"/>
      <c r="AJ207" s="83"/>
    </row>
    <row r="208" spans="1:36" ht="15" hidden="1" customHeight="1" x14ac:dyDescent="0.35">
      <c r="A208" s="344"/>
      <c r="B208" s="319"/>
      <c r="C208" s="333"/>
      <c r="D208" s="333"/>
      <c r="E208" s="87" t="s">
        <v>229</v>
      </c>
      <c r="F208" s="88">
        <v>0</v>
      </c>
      <c r="G208" s="88">
        <v>0</v>
      </c>
      <c r="H208" s="89">
        <f t="shared" si="363"/>
        <v>0</v>
      </c>
      <c r="I208" s="90" t="e">
        <f t="shared" si="364"/>
        <v>#DIV/0!</v>
      </c>
      <c r="J208" s="88">
        <v>0</v>
      </c>
      <c r="K208" s="88">
        <v>0</v>
      </c>
      <c r="L208" s="89">
        <f t="shared" si="365"/>
        <v>0</v>
      </c>
      <c r="M208" s="90" t="e">
        <f t="shared" si="366"/>
        <v>#DIV/0!</v>
      </c>
      <c r="N208" s="319"/>
      <c r="O208" s="88">
        <v>0</v>
      </c>
      <c r="P208" s="88">
        <v>0</v>
      </c>
      <c r="Q208" s="89">
        <f t="shared" si="367"/>
        <v>0</v>
      </c>
      <c r="R208" s="90" t="e">
        <f t="shared" si="368"/>
        <v>#DIV/0!</v>
      </c>
      <c r="S208" s="319"/>
      <c r="T208" s="333"/>
      <c r="U208" s="88">
        <v>0</v>
      </c>
      <c r="V208" s="88">
        <v>0</v>
      </c>
      <c r="W208" s="96">
        <f t="shared" si="6"/>
        <v>0</v>
      </c>
      <c r="X208" s="319"/>
      <c r="Y208" s="83"/>
      <c r="Z208" s="83"/>
      <c r="AA208" s="83"/>
      <c r="AB208" s="83"/>
      <c r="AC208" s="83"/>
      <c r="AD208" s="83"/>
      <c r="AE208" s="83"/>
      <c r="AF208" s="83"/>
      <c r="AG208" s="83"/>
      <c r="AH208" s="83"/>
      <c r="AI208" s="83"/>
      <c r="AJ208" s="83"/>
    </row>
    <row r="209" spans="1:36" ht="15.75" hidden="1" customHeight="1" x14ac:dyDescent="0.35">
      <c r="A209" s="345"/>
      <c r="B209" s="315"/>
      <c r="C209" s="334"/>
      <c r="D209" s="334"/>
      <c r="E209" s="87" t="s">
        <v>232</v>
      </c>
      <c r="F209" s="88">
        <v>0</v>
      </c>
      <c r="G209" s="88">
        <v>0</v>
      </c>
      <c r="H209" s="89">
        <f t="shared" si="363"/>
        <v>0</v>
      </c>
      <c r="I209" s="90" t="e">
        <f t="shared" si="364"/>
        <v>#DIV/0!</v>
      </c>
      <c r="J209" s="88">
        <v>0</v>
      </c>
      <c r="K209" s="88">
        <v>0</v>
      </c>
      <c r="L209" s="89">
        <f t="shared" si="365"/>
        <v>0</v>
      </c>
      <c r="M209" s="90" t="e">
        <f t="shared" si="366"/>
        <v>#DIV/0!</v>
      </c>
      <c r="N209" s="315"/>
      <c r="O209" s="88">
        <v>0</v>
      </c>
      <c r="P209" s="88">
        <v>0</v>
      </c>
      <c r="Q209" s="89">
        <f t="shared" si="367"/>
        <v>0</v>
      </c>
      <c r="R209" s="90" t="e">
        <f t="shared" si="368"/>
        <v>#DIV/0!</v>
      </c>
      <c r="S209" s="315"/>
      <c r="T209" s="334"/>
      <c r="U209" s="88">
        <v>0</v>
      </c>
      <c r="V209" s="88">
        <v>0</v>
      </c>
      <c r="W209" s="96">
        <f t="shared" si="6"/>
        <v>0</v>
      </c>
      <c r="X209" s="315"/>
      <c r="Y209" s="83"/>
      <c r="Z209" s="83"/>
      <c r="AA209" s="83"/>
      <c r="AB209" s="83"/>
      <c r="AC209" s="83"/>
      <c r="AD209" s="83"/>
      <c r="AE209" s="83"/>
      <c r="AF209" s="83"/>
      <c r="AG209" s="83"/>
      <c r="AH209" s="83"/>
      <c r="AI209" s="83"/>
      <c r="AJ209" s="83"/>
    </row>
    <row r="210" spans="1:36" ht="15.75" hidden="1" customHeight="1" x14ac:dyDescent="0.35">
      <c r="A210" s="346" t="s">
        <v>231</v>
      </c>
      <c r="B210" s="347"/>
      <c r="C210" s="348"/>
      <c r="D210" s="98"/>
      <c r="E210" s="99"/>
      <c r="F210" s="100">
        <f t="shared" ref="F210:H210" si="369">SUM(F205:F209)</f>
        <v>0</v>
      </c>
      <c r="G210" s="100">
        <f t="shared" si="369"/>
        <v>0</v>
      </c>
      <c r="H210" s="100">
        <f t="shared" si="369"/>
        <v>0</v>
      </c>
      <c r="I210" s="101">
        <v>1</v>
      </c>
      <c r="J210" s="100">
        <f t="shared" ref="J210:L210" si="370">SUM(J205:J209)</f>
        <v>0</v>
      </c>
      <c r="K210" s="100">
        <f t="shared" si="370"/>
        <v>0</v>
      </c>
      <c r="L210" s="100">
        <f t="shared" si="370"/>
        <v>0</v>
      </c>
      <c r="M210" s="101">
        <v>1</v>
      </c>
      <c r="N210" s="100">
        <f>N205</f>
        <v>0</v>
      </c>
      <c r="O210" s="100">
        <f t="shared" ref="O210:Q210" si="371">SUM(O205:O209)</f>
        <v>0</v>
      </c>
      <c r="P210" s="100">
        <f t="shared" si="371"/>
        <v>0</v>
      </c>
      <c r="Q210" s="100">
        <f t="shared" si="371"/>
        <v>0</v>
      </c>
      <c r="R210" s="101">
        <v>1</v>
      </c>
      <c r="S210" s="100">
        <f t="shared" ref="S210:T210" si="372">S205</f>
        <v>0</v>
      </c>
      <c r="T210" s="108">
        <f t="shared" si="372"/>
        <v>0</v>
      </c>
      <c r="U210" s="109">
        <f t="shared" ref="U210:V210" si="373">SUM(U205:U209)</f>
        <v>0</v>
      </c>
      <c r="V210" s="110">
        <f t="shared" si="373"/>
        <v>0</v>
      </c>
      <c r="W210" s="106">
        <f t="shared" si="6"/>
        <v>0</v>
      </c>
      <c r="X210" s="111">
        <f>IFERROR(((1-(1-T210)*W210)*1),0)</f>
        <v>1</v>
      </c>
      <c r="Y210" s="83"/>
      <c r="Z210" s="83"/>
      <c r="AA210" s="83"/>
      <c r="AB210" s="83"/>
      <c r="AC210" s="83"/>
      <c r="AD210" s="83"/>
      <c r="AE210" s="83"/>
      <c r="AF210" s="83"/>
      <c r="AG210" s="83"/>
      <c r="AH210" s="83"/>
      <c r="AI210" s="83"/>
      <c r="AJ210" s="83"/>
    </row>
    <row r="211" spans="1:36" ht="15" hidden="1" customHeight="1" x14ac:dyDescent="0.35">
      <c r="A211" s="343">
        <f>A205+1</f>
        <v>35</v>
      </c>
      <c r="B211" s="341"/>
      <c r="C211" s="342"/>
      <c r="D211" s="342"/>
      <c r="E211" s="87" t="s">
        <v>225</v>
      </c>
      <c r="F211" s="88">
        <v>0</v>
      </c>
      <c r="G211" s="88">
        <v>0</v>
      </c>
      <c r="H211" s="89">
        <f t="shared" ref="H211:H215" si="374">F211+G211</f>
        <v>0</v>
      </c>
      <c r="I211" s="90" t="e">
        <f t="shared" ref="I211:I215" si="375">H211/$H$216</f>
        <v>#DIV/0!</v>
      </c>
      <c r="J211" s="88">
        <v>0</v>
      </c>
      <c r="K211" s="88">
        <v>0</v>
      </c>
      <c r="L211" s="89">
        <f t="shared" ref="L211:L215" si="376">J211+K211</f>
        <v>0</v>
      </c>
      <c r="M211" s="90" t="e">
        <f t="shared" ref="M211:M215" si="377">L211/$L$216</f>
        <v>#DIV/0!</v>
      </c>
      <c r="N211" s="327">
        <v>0</v>
      </c>
      <c r="O211" s="88">
        <v>0</v>
      </c>
      <c r="P211" s="88">
        <v>0</v>
      </c>
      <c r="Q211" s="89">
        <f t="shared" ref="Q211:Q215" si="378">O211+P211</f>
        <v>0</v>
      </c>
      <c r="R211" s="90" t="e">
        <f t="shared" ref="R211:R215" si="379">Q211/$Q$216</f>
        <v>#DIV/0!</v>
      </c>
      <c r="S211" s="331">
        <f>N216-Q216</f>
        <v>0</v>
      </c>
      <c r="T211" s="332">
        <f>IFERROR((S211/N216),0)</f>
        <v>0</v>
      </c>
      <c r="U211" s="88">
        <v>0</v>
      </c>
      <c r="V211" s="88">
        <v>0</v>
      </c>
      <c r="W211" s="96">
        <f t="shared" si="6"/>
        <v>0</v>
      </c>
      <c r="X211" s="329"/>
      <c r="Y211" s="83"/>
      <c r="Z211" s="83"/>
      <c r="AA211" s="83"/>
      <c r="AB211" s="83"/>
      <c r="AC211" s="83"/>
      <c r="AD211" s="83"/>
      <c r="AE211" s="83"/>
      <c r="AF211" s="83"/>
      <c r="AG211" s="83"/>
      <c r="AH211" s="83"/>
      <c r="AI211" s="83"/>
      <c r="AJ211" s="83"/>
    </row>
    <row r="212" spans="1:36" ht="15" hidden="1" customHeight="1" x14ac:dyDescent="0.35">
      <c r="A212" s="344"/>
      <c r="B212" s="319"/>
      <c r="C212" s="333"/>
      <c r="D212" s="333"/>
      <c r="E212" s="87" t="s">
        <v>226</v>
      </c>
      <c r="F212" s="88">
        <v>0</v>
      </c>
      <c r="G212" s="88">
        <v>0</v>
      </c>
      <c r="H212" s="89">
        <f t="shared" si="374"/>
        <v>0</v>
      </c>
      <c r="I212" s="90" t="e">
        <f t="shared" si="375"/>
        <v>#DIV/0!</v>
      </c>
      <c r="J212" s="88">
        <v>0</v>
      </c>
      <c r="K212" s="88">
        <v>0</v>
      </c>
      <c r="L212" s="89">
        <f t="shared" si="376"/>
        <v>0</v>
      </c>
      <c r="M212" s="90" t="e">
        <f t="shared" si="377"/>
        <v>#DIV/0!</v>
      </c>
      <c r="N212" s="319"/>
      <c r="O212" s="88">
        <v>0</v>
      </c>
      <c r="P212" s="88">
        <v>0</v>
      </c>
      <c r="Q212" s="89">
        <f t="shared" si="378"/>
        <v>0</v>
      </c>
      <c r="R212" s="90" t="e">
        <f t="shared" si="379"/>
        <v>#DIV/0!</v>
      </c>
      <c r="S212" s="319"/>
      <c r="T212" s="333"/>
      <c r="U212" s="88">
        <v>0</v>
      </c>
      <c r="V212" s="88">
        <v>0</v>
      </c>
      <c r="W212" s="96">
        <f t="shared" si="6"/>
        <v>0</v>
      </c>
      <c r="X212" s="319"/>
      <c r="Y212" s="83"/>
      <c r="Z212" s="83"/>
      <c r="AA212" s="83"/>
      <c r="AB212" s="83"/>
      <c r="AC212" s="83"/>
      <c r="AD212" s="83"/>
      <c r="AE212" s="83"/>
      <c r="AF212" s="83"/>
      <c r="AG212" s="83"/>
      <c r="AH212" s="83"/>
      <c r="AI212" s="83"/>
      <c r="AJ212" s="83"/>
    </row>
    <row r="213" spans="1:36" ht="15" hidden="1" customHeight="1" x14ac:dyDescent="0.35">
      <c r="A213" s="344"/>
      <c r="B213" s="319"/>
      <c r="C213" s="333"/>
      <c r="D213" s="333"/>
      <c r="E213" s="87" t="s">
        <v>227</v>
      </c>
      <c r="F213" s="88">
        <v>0</v>
      </c>
      <c r="G213" s="88">
        <v>0</v>
      </c>
      <c r="H213" s="89">
        <f t="shared" si="374"/>
        <v>0</v>
      </c>
      <c r="I213" s="90" t="e">
        <f t="shared" si="375"/>
        <v>#DIV/0!</v>
      </c>
      <c r="J213" s="88">
        <v>0</v>
      </c>
      <c r="K213" s="88">
        <v>0</v>
      </c>
      <c r="L213" s="89">
        <f t="shared" si="376"/>
        <v>0</v>
      </c>
      <c r="M213" s="90" t="e">
        <f t="shared" si="377"/>
        <v>#DIV/0!</v>
      </c>
      <c r="N213" s="319"/>
      <c r="O213" s="88">
        <v>0</v>
      </c>
      <c r="P213" s="88">
        <v>0</v>
      </c>
      <c r="Q213" s="89">
        <f t="shared" si="378"/>
        <v>0</v>
      </c>
      <c r="R213" s="90" t="e">
        <f t="shared" si="379"/>
        <v>#DIV/0!</v>
      </c>
      <c r="S213" s="319"/>
      <c r="T213" s="333"/>
      <c r="U213" s="88">
        <v>0</v>
      </c>
      <c r="V213" s="88">
        <v>0</v>
      </c>
      <c r="W213" s="96">
        <f t="shared" si="6"/>
        <v>0</v>
      </c>
      <c r="X213" s="319"/>
      <c r="Y213" s="83"/>
      <c r="Z213" s="83"/>
      <c r="AA213" s="83"/>
      <c r="AB213" s="83"/>
      <c r="AC213" s="83"/>
      <c r="AD213" s="83"/>
      <c r="AE213" s="83"/>
      <c r="AF213" s="83"/>
      <c r="AG213" s="83"/>
      <c r="AH213" s="83"/>
      <c r="AI213" s="83"/>
      <c r="AJ213" s="83"/>
    </row>
    <row r="214" spans="1:36" ht="15" hidden="1" customHeight="1" x14ac:dyDescent="0.35">
      <c r="A214" s="344"/>
      <c r="B214" s="319"/>
      <c r="C214" s="333"/>
      <c r="D214" s="333"/>
      <c r="E214" s="87" t="s">
        <v>229</v>
      </c>
      <c r="F214" s="88">
        <v>0</v>
      </c>
      <c r="G214" s="88">
        <v>0</v>
      </c>
      <c r="H214" s="89">
        <f t="shared" si="374"/>
        <v>0</v>
      </c>
      <c r="I214" s="90" t="e">
        <f t="shared" si="375"/>
        <v>#DIV/0!</v>
      </c>
      <c r="J214" s="88">
        <v>0</v>
      </c>
      <c r="K214" s="88">
        <v>0</v>
      </c>
      <c r="L214" s="89">
        <f t="shared" si="376"/>
        <v>0</v>
      </c>
      <c r="M214" s="90" t="e">
        <f t="shared" si="377"/>
        <v>#DIV/0!</v>
      </c>
      <c r="N214" s="319"/>
      <c r="O214" s="88">
        <v>0</v>
      </c>
      <c r="P214" s="88">
        <v>0</v>
      </c>
      <c r="Q214" s="89">
        <f t="shared" si="378"/>
        <v>0</v>
      </c>
      <c r="R214" s="90" t="e">
        <f t="shared" si="379"/>
        <v>#DIV/0!</v>
      </c>
      <c r="S214" s="319"/>
      <c r="T214" s="333"/>
      <c r="U214" s="88">
        <v>0</v>
      </c>
      <c r="V214" s="88">
        <v>0</v>
      </c>
      <c r="W214" s="96">
        <f t="shared" si="6"/>
        <v>0</v>
      </c>
      <c r="X214" s="319"/>
      <c r="Y214" s="83"/>
      <c r="Z214" s="83"/>
      <c r="AA214" s="83"/>
      <c r="AB214" s="83"/>
      <c r="AC214" s="83"/>
      <c r="AD214" s="83"/>
      <c r="AE214" s="83"/>
      <c r="AF214" s="83"/>
      <c r="AG214" s="83"/>
      <c r="AH214" s="83"/>
      <c r="AI214" s="83"/>
      <c r="AJ214" s="83"/>
    </row>
    <row r="215" spans="1:36" ht="15.75" hidden="1" customHeight="1" x14ac:dyDescent="0.35">
      <c r="A215" s="345"/>
      <c r="B215" s="315"/>
      <c r="C215" s="334"/>
      <c r="D215" s="334"/>
      <c r="E215" s="87" t="s">
        <v>232</v>
      </c>
      <c r="F215" s="88">
        <v>0</v>
      </c>
      <c r="G215" s="88">
        <v>0</v>
      </c>
      <c r="H215" s="89">
        <f t="shared" si="374"/>
        <v>0</v>
      </c>
      <c r="I215" s="90" t="e">
        <f t="shared" si="375"/>
        <v>#DIV/0!</v>
      </c>
      <c r="J215" s="88">
        <v>0</v>
      </c>
      <c r="K215" s="88">
        <v>0</v>
      </c>
      <c r="L215" s="89">
        <f t="shared" si="376"/>
        <v>0</v>
      </c>
      <c r="M215" s="90" t="e">
        <f t="shared" si="377"/>
        <v>#DIV/0!</v>
      </c>
      <c r="N215" s="315"/>
      <c r="O215" s="88">
        <v>0</v>
      </c>
      <c r="P215" s="88">
        <v>0</v>
      </c>
      <c r="Q215" s="89">
        <f t="shared" si="378"/>
        <v>0</v>
      </c>
      <c r="R215" s="90" t="e">
        <f t="shared" si="379"/>
        <v>#DIV/0!</v>
      </c>
      <c r="S215" s="315"/>
      <c r="T215" s="334"/>
      <c r="U215" s="88">
        <v>0</v>
      </c>
      <c r="V215" s="88">
        <v>0</v>
      </c>
      <c r="W215" s="96">
        <f t="shared" si="6"/>
        <v>0</v>
      </c>
      <c r="X215" s="315"/>
      <c r="Y215" s="83"/>
      <c r="Z215" s="83"/>
      <c r="AA215" s="83"/>
      <c r="AB215" s="83"/>
      <c r="AC215" s="83"/>
      <c r="AD215" s="83"/>
      <c r="AE215" s="83"/>
      <c r="AF215" s="83"/>
      <c r="AG215" s="83"/>
      <c r="AH215" s="83"/>
      <c r="AI215" s="83"/>
      <c r="AJ215" s="83"/>
    </row>
    <row r="216" spans="1:36" ht="15.75" hidden="1" customHeight="1" x14ac:dyDescent="0.35">
      <c r="A216" s="346" t="s">
        <v>231</v>
      </c>
      <c r="B216" s="347"/>
      <c r="C216" s="348"/>
      <c r="D216" s="98"/>
      <c r="E216" s="99"/>
      <c r="F216" s="100">
        <f t="shared" ref="F216:H216" si="380">SUM(F211:F215)</f>
        <v>0</v>
      </c>
      <c r="G216" s="100">
        <f t="shared" si="380"/>
        <v>0</v>
      </c>
      <c r="H216" s="100">
        <f t="shared" si="380"/>
        <v>0</v>
      </c>
      <c r="I216" s="101">
        <v>1</v>
      </c>
      <c r="J216" s="100">
        <f t="shared" ref="J216:L216" si="381">SUM(J211:J215)</f>
        <v>0</v>
      </c>
      <c r="K216" s="100">
        <f t="shared" si="381"/>
        <v>0</v>
      </c>
      <c r="L216" s="100">
        <f t="shared" si="381"/>
        <v>0</v>
      </c>
      <c r="M216" s="101">
        <v>1</v>
      </c>
      <c r="N216" s="100">
        <f>N211</f>
        <v>0</v>
      </c>
      <c r="O216" s="100">
        <f t="shared" ref="O216:Q216" si="382">SUM(O211:O215)</f>
        <v>0</v>
      </c>
      <c r="P216" s="100">
        <f t="shared" si="382"/>
        <v>0</v>
      </c>
      <c r="Q216" s="100">
        <f t="shared" si="382"/>
        <v>0</v>
      </c>
      <c r="R216" s="101">
        <v>1</v>
      </c>
      <c r="S216" s="100">
        <f t="shared" ref="S216:T216" si="383">S211</f>
        <v>0</v>
      </c>
      <c r="T216" s="108">
        <f t="shared" si="383"/>
        <v>0</v>
      </c>
      <c r="U216" s="109">
        <f t="shared" ref="U216:V216" si="384">SUM(U211:U215)</f>
        <v>0</v>
      </c>
      <c r="V216" s="110">
        <f t="shared" si="384"/>
        <v>0</v>
      </c>
      <c r="W216" s="106">
        <f t="shared" si="6"/>
        <v>0</v>
      </c>
      <c r="X216" s="111">
        <f>IFERROR(((1-(1-T216)*W216)*1),0)</f>
        <v>1</v>
      </c>
      <c r="Y216" s="83"/>
      <c r="Z216" s="83"/>
      <c r="AA216" s="83"/>
      <c r="AB216" s="83"/>
      <c r="AC216" s="83"/>
      <c r="AD216" s="83"/>
      <c r="AE216" s="83"/>
      <c r="AF216" s="83"/>
      <c r="AG216" s="83"/>
      <c r="AH216" s="83"/>
      <c r="AI216" s="83"/>
      <c r="AJ216" s="83"/>
    </row>
    <row r="217" spans="1:36" ht="15" hidden="1" customHeight="1" x14ac:dyDescent="0.35">
      <c r="A217" s="343">
        <f>A211+1</f>
        <v>36</v>
      </c>
      <c r="B217" s="341"/>
      <c r="C217" s="342"/>
      <c r="D217" s="342"/>
      <c r="E217" s="87" t="s">
        <v>225</v>
      </c>
      <c r="F217" s="88">
        <v>0</v>
      </c>
      <c r="G217" s="88">
        <v>0</v>
      </c>
      <c r="H217" s="89">
        <f t="shared" ref="H217:H221" si="385">F217+G217</f>
        <v>0</v>
      </c>
      <c r="I217" s="90" t="e">
        <f t="shared" ref="I217:I221" si="386">H217/$H$222</f>
        <v>#DIV/0!</v>
      </c>
      <c r="J217" s="88">
        <v>0</v>
      </c>
      <c r="K217" s="88">
        <v>0</v>
      </c>
      <c r="L217" s="89">
        <f t="shared" ref="L217:L221" si="387">J217+K217</f>
        <v>0</v>
      </c>
      <c r="M217" s="90" t="e">
        <f t="shared" ref="M217:M221" si="388">L217/$L$222</f>
        <v>#DIV/0!</v>
      </c>
      <c r="N217" s="327">
        <v>0</v>
      </c>
      <c r="O217" s="88">
        <v>0</v>
      </c>
      <c r="P217" s="88">
        <v>0</v>
      </c>
      <c r="Q217" s="89">
        <f t="shared" ref="Q217:Q221" si="389">O217+P217</f>
        <v>0</v>
      </c>
      <c r="R217" s="90" t="e">
        <f t="shared" ref="R217:R221" si="390">Q217/$Q$222</f>
        <v>#DIV/0!</v>
      </c>
      <c r="S217" s="331">
        <f>N222-Q222</f>
        <v>0</v>
      </c>
      <c r="T217" s="332">
        <f>IFERROR((S217/N222),0)</f>
        <v>0</v>
      </c>
      <c r="U217" s="88">
        <v>0</v>
      </c>
      <c r="V217" s="88">
        <v>0</v>
      </c>
      <c r="W217" s="96">
        <f t="shared" si="6"/>
        <v>0</v>
      </c>
      <c r="X217" s="329"/>
      <c r="Y217" s="83"/>
      <c r="Z217" s="83"/>
      <c r="AA217" s="83"/>
      <c r="AB217" s="83"/>
      <c r="AC217" s="83"/>
      <c r="AD217" s="83"/>
      <c r="AE217" s="83"/>
      <c r="AF217" s="83"/>
      <c r="AG217" s="83"/>
      <c r="AH217" s="83"/>
      <c r="AI217" s="83"/>
      <c r="AJ217" s="83"/>
    </row>
    <row r="218" spans="1:36" ht="15" hidden="1" customHeight="1" x14ac:dyDescent="0.35">
      <c r="A218" s="344"/>
      <c r="B218" s="319"/>
      <c r="C218" s="333"/>
      <c r="D218" s="333"/>
      <c r="E218" s="87" t="s">
        <v>226</v>
      </c>
      <c r="F218" s="88">
        <v>0</v>
      </c>
      <c r="G218" s="88">
        <v>0</v>
      </c>
      <c r="H218" s="89">
        <f t="shared" si="385"/>
        <v>0</v>
      </c>
      <c r="I218" s="90" t="e">
        <f t="shared" si="386"/>
        <v>#DIV/0!</v>
      </c>
      <c r="J218" s="88">
        <v>0</v>
      </c>
      <c r="K218" s="88">
        <v>0</v>
      </c>
      <c r="L218" s="89">
        <f t="shared" si="387"/>
        <v>0</v>
      </c>
      <c r="M218" s="90" t="e">
        <f t="shared" si="388"/>
        <v>#DIV/0!</v>
      </c>
      <c r="N218" s="319"/>
      <c r="O218" s="88">
        <v>0</v>
      </c>
      <c r="P218" s="88">
        <v>0</v>
      </c>
      <c r="Q218" s="89">
        <f t="shared" si="389"/>
        <v>0</v>
      </c>
      <c r="R218" s="90" t="e">
        <f t="shared" si="390"/>
        <v>#DIV/0!</v>
      </c>
      <c r="S218" s="319"/>
      <c r="T218" s="333"/>
      <c r="U218" s="88">
        <v>0</v>
      </c>
      <c r="V218" s="88">
        <v>0</v>
      </c>
      <c r="W218" s="96">
        <f t="shared" si="6"/>
        <v>0</v>
      </c>
      <c r="X218" s="319"/>
      <c r="Y218" s="83"/>
      <c r="Z218" s="83"/>
      <c r="AA218" s="83"/>
      <c r="AB218" s="83"/>
      <c r="AC218" s="83"/>
      <c r="AD218" s="83"/>
      <c r="AE218" s="83"/>
      <c r="AF218" s="83"/>
      <c r="AG218" s="83"/>
      <c r="AH218" s="83"/>
      <c r="AI218" s="83"/>
      <c r="AJ218" s="83"/>
    </row>
    <row r="219" spans="1:36" ht="15" hidden="1" customHeight="1" x14ac:dyDescent="0.35">
      <c r="A219" s="344"/>
      <c r="B219" s="319"/>
      <c r="C219" s="333"/>
      <c r="D219" s="333"/>
      <c r="E219" s="87" t="s">
        <v>227</v>
      </c>
      <c r="F219" s="88">
        <v>0</v>
      </c>
      <c r="G219" s="88">
        <v>0</v>
      </c>
      <c r="H219" s="89">
        <f t="shared" si="385"/>
        <v>0</v>
      </c>
      <c r="I219" s="90" t="e">
        <f t="shared" si="386"/>
        <v>#DIV/0!</v>
      </c>
      <c r="J219" s="88">
        <v>0</v>
      </c>
      <c r="K219" s="88">
        <v>0</v>
      </c>
      <c r="L219" s="89">
        <f t="shared" si="387"/>
        <v>0</v>
      </c>
      <c r="M219" s="90" t="e">
        <f t="shared" si="388"/>
        <v>#DIV/0!</v>
      </c>
      <c r="N219" s="319"/>
      <c r="O219" s="88">
        <v>0</v>
      </c>
      <c r="P219" s="88">
        <v>0</v>
      </c>
      <c r="Q219" s="89">
        <f t="shared" si="389"/>
        <v>0</v>
      </c>
      <c r="R219" s="90" t="e">
        <f t="shared" si="390"/>
        <v>#DIV/0!</v>
      </c>
      <c r="S219" s="319"/>
      <c r="T219" s="333"/>
      <c r="U219" s="88">
        <v>0</v>
      </c>
      <c r="V219" s="88">
        <v>0</v>
      </c>
      <c r="W219" s="96">
        <f t="shared" si="6"/>
        <v>0</v>
      </c>
      <c r="X219" s="319"/>
      <c r="Y219" s="83"/>
      <c r="Z219" s="83"/>
      <c r="AA219" s="83"/>
      <c r="AB219" s="83"/>
      <c r="AC219" s="83"/>
      <c r="AD219" s="83"/>
      <c r="AE219" s="83"/>
      <c r="AF219" s="83"/>
      <c r="AG219" s="83"/>
      <c r="AH219" s="83"/>
      <c r="AI219" s="83"/>
      <c r="AJ219" s="83"/>
    </row>
    <row r="220" spans="1:36" ht="15" hidden="1" customHeight="1" x14ac:dyDescent="0.35">
      <c r="A220" s="344"/>
      <c r="B220" s="319"/>
      <c r="C220" s="333"/>
      <c r="D220" s="333"/>
      <c r="E220" s="87" t="s">
        <v>229</v>
      </c>
      <c r="F220" s="88">
        <v>0</v>
      </c>
      <c r="G220" s="88">
        <v>0</v>
      </c>
      <c r="H220" s="89">
        <f t="shared" si="385"/>
        <v>0</v>
      </c>
      <c r="I220" s="90" t="e">
        <f t="shared" si="386"/>
        <v>#DIV/0!</v>
      </c>
      <c r="J220" s="88">
        <v>0</v>
      </c>
      <c r="K220" s="88">
        <v>0</v>
      </c>
      <c r="L220" s="89">
        <f t="shared" si="387"/>
        <v>0</v>
      </c>
      <c r="M220" s="90" t="e">
        <f t="shared" si="388"/>
        <v>#DIV/0!</v>
      </c>
      <c r="N220" s="319"/>
      <c r="O220" s="88">
        <v>0</v>
      </c>
      <c r="P220" s="88">
        <v>0</v>
      </c>
      <c r="Q220" s="89">
        <f t="shared" si="389"/>
        <v>0</v>
      </c>
      <c r="R220" s="90" t="e">
        <f t="shared" si="390"/>
        <v>#DIV/0!</v>
      </c>
      <c r="S220" s="319"/>
      <c r="T220" s="333"/>
      <c r="U220" s="88">
        <v>0</v>
      </c>
      <c r="V220" s="88">
        <v>0</v>
      </c>
      <c r="W220" s="96">
        <f t="shared" si="6"/>
        <v>0</v>
      </c>
      <c r="X220" s="319"/>
      <c r="Y220" s="83"/>
      <c r="Z220" s="83"/>
      <c r="AA220" s="83"/>
      <c r="AB220" s="83"/>
      <c r="AC220" s="83"/>
      <c r="AD220" s="83"/>
      <c r="AE220" s="83"/>
      <c r="AF220" s="83"/>
      <c r="AG220" s="83"/>
      <c r="AH220" s="83"/>
      <c r="AI220" s="83"/>
      <c r="AJ220" s="83"/>
    </row>
    <row r="221" spans="1:36" ht="15.75" hidden="1" customHeight="1" x14ac:dyDescent="0.35">
      <c r="A221" s="345"/>
      <c r="B221" s="315"/>
      <c r="C221" s="334"/>
      <c r="D221" s="334"/>
      <c r="E221" s="87" t="s">
        <v>232</v>
      </c>
      <c r="F221" s="88">
        <v>0</v>
      </c>
      <c r="G221" s="88">
        <v>0</v>
      </c>
      <c r="H221" s="89">
        <f t="shared" si="385"/>
        <v>0</v>
      </c>
      <c r="I221" s="90" t="e">
        <f t="shared" si="386"/>
        <v>#DIV/0!</v>
      </c>
      <c r="J221" s="88">
        <v>0</v>
      </c>
      <c r="K221" s="88">
        <v>0</v>
      </c>
      <c r="L221" s="89">
        <f t="shared" si="387"/>
        <v>0</v>
      </c>
      <c r="M221" s="90" t="e">
        <f t="shared" si="388"/>
        <v>#DIV/0!</v>
      </c>
      <c r="N221" s="315"/>
      <c r="O221" s="88">
        <v>0</v>
      </c>
      <c r="P221" s="88">
        <v>0</v>
      </c>
      <c r="Q221" s="89">
        <f t="shared" si="389"/>
        <v>0</v>
      </c>
      <c r="R221" s="90" t="e">
        <f t="shared" si="390"/>
        <v>#DIV/0!</v>
      </c>
      <c r="S221" s="315"/>
      <c r="T221" s="334"/>
      <c r="U221" s="88">
        <v>0</v>
      </c>
      <c r="V221" s="88">
        <v>0</v>
      </c>
      <c r="W221" s="96">
        <f t="shared" si="6"/>
        <v>0</v>
      </c>
      <c r="X221" s="315"/>
      <c r="Y221" s="83"/>
      <c r="Z221" s="83"/>
      <c r="AA221" s="83"/>
      <c r="AB221" s="83"/>
      <c r="AC221" s="83"/>
      <c r="AD221" s="83"/>
      <c r="AE221" s="83"/>
      <c r="AF221" s="83"/>
      <c r="AG221" s="83"/>
      <c r="AH221" s="83"/>
      <c r="AI221" s="83"/>
      <c r="AJ221" s="83"/>
    </row>
    <row r="222" spans="1:36" ht="15.75" hidden="1" customHeight="1" x14ac:dyDescent="0.35">
      <c r="A222" s="346" t="s">
        <v>231</v>
      </c>
      <c r="B222" s="347"/>
      <c r="C222" s="348"/>
      <c r="D222" s="98"/>
      <c r="E222" s="99"/>
      <c r="F222" s="100">
        <f t="shared" ref="F222:H222" si="391">SUM(F217:F221)</f>
        <v>0</v>
      </c>
      <c r="G222" s="100">
        <f t="shared" si="391"/>
        <v>0</v>
      </c>
      <c r="H222" s="100">
        <f t="shared" si="391"/>
        <v>0</v>
      </c>
      <c r="I222" s="101">
        <v>1</v>
      </c>
      <c r="J222" s="100">
        <f t="shared" ref="J222:L222" si="392">SUM(J217:J221)</f>
        <v>0</v>
      </c>
      <c r="K222" s="100">
        <f t="shared" si="392"/>
        <v>0</v>
      </c>
      <c r="L222" s="100">
        <f t="shared" si="392"/>
        <v>0</v>
      </c>
      <c r="M222" s="101">
        <v>1</v>
      </c>
      <c r="N222" s="100">
        <f>N217</f>
        <v>0</v>
      </c>
      <c r="O222" s="100">
        <f t="shared" ref="O222:Q222" si="393">SUM(O217:O221)</f>
        <v>0</v>
      </c>
      <c r="P222" s="100">
        <f t="shared" si="393"/>
        <v>0</v>
      </c>
      <c r="Q222" s="100">
        <f t="shared" si="393"/>
        <v>0</v>
      </c>
      <c r="R222" s="101">
        <v>1</v>
      </c>
      <c r="S222" s="100">
        <f t="shared" ref="S222:T222" si="394">S217</f>
        <v>0</v>
      </c>
      <c r="T222" s="108">
        <f t="shared" si="394"/>
        <v>0</v>
      </c>
      <c r="U222" s="109">
        <f t="shared" ref="U222:V222" si="395">SUM(U217:U221)</f>
        <v>0</v>
      </c>
      <c r="V222" s="110">
        <f t="shared" si="395"/>
        <v>0</v>
      </c>
      <c r="W222" s="106">
        <f t="shared" si="6"/>
        <v>0</v>
      </c>
      <c r="X222" s="111">
        <f>IFERROR(((1-(1-T222)*W222)*1),0)</f>
        <v>1</v>
      </c>
      <c r="Y222" s="83"/>
      <c r="Z222" s="83"/>
      <c r="AA222" s="83"/>
      <c r="AB222" s="83"/>
      <c r="AC222" s="83"/>
      <c r="AD222" s="83"/>
      <c r="AE222" s="83"/>
      <c r="AF222" s="83"/>
      <c r="AG222" s="83"/>
      <c r="AH222" s="83"/>
      <c r="AI222" s="83"/>
      <c r="AJ222" s="83"/>
    </row>
    <row r="223" spans="1:36" ht="15" hidden="1" customHeight="1" x14ac:dyDescent="0.35">
      <c r="A223" s="343">
        <f>A217+1</f>
        <v>37</v>
      </c>
      <c r="B223" s="341"/>
      <c r="C223" s="342"/>
      <c r="D223" s="342"/>
      <c r="E223" s="87" t="s">
        <v>225</v>
      </c>
      <c r="F223" s="88">
        <v>0</v>
      </c>
      <c r="G223" s="88">
        <v>0</v>
      </c>
      <c r="H223" s="89">
        <f t="shared" ref="H223:H227" si="396">F223+G223</f>
        <v>0</v>
      </c>
      <c r="I223" s="90" t="e">
        <f t="shared" ref="I223:I227" si="397">H223/$H$228</f>
        <v>#DIV/0!</v>
      </c>
      <c r="J223" s="88">
        <v>0</v>
      </c>
      <c r="K223" s="88">
        <v>0</v>
      </c>
      <c r="L223" s="89">
        <f t="shared" ref="L223:L227" si="398">J223+K223</f>
        <v>0</v>
      </c>
      <c r="M223" s="90" t="e">
        <f t="shared" ref="M223:M227" si="399">L223/$L$228</f>
        <v>#DIV/0!</v>
      </c>
      <c r="N223" s="327">
        <v>0</v>
      </c>
      <c r="O223" s="88">
        <v>0</v>
      </c>
      <c r="P223" s="88">
        <v>0</v>
      </c>
      <c r="Q223" s="89">
        <f t="shared" ref="Q223:Q227" si="400">O223+P223</f>
        <v>0</v>
      </c>
      <c r="R223" s="90" t="e">
        <f t="shared" ref="R223:R227" si="401">Q223/$Q$228</f>
        <v>#DIV/0!</v>
      </c>
      <c r="S223" s="331">
        <f>N228-Q228</f>
        <v>0</v>
      </c>
      <c r="T223" s="332">
        <f>IFERROR((S223/N228),0)</f>
        <v>0</v>
      </c>
      <c r="U223" s="88">
        <v>0</v>
      </c>
      <c r="V223" s="88">
        <v>0</v>
      </c>
      <c r="W223" s="96">
        <f t="shared" si="6"/>
        <v>0</v>
      </c>
      <c r="X223" s="329"/>
      <c r="Y223" s="83"/>
      <c r="Z223" s="83"/>
      <c r="AA223" s="83"/>
      <c r="AB223" s="83"/>
      <c r="AC223" s="83"/>
      <c r="AD223" s="83"/>
      <c r="AE223" s="83"/>
      <c r="AF223" s="83"/>
      <c r="AG223" s="83"/>
      <c r="AH223" s="83"/>
      <c r="AI223" s="83"/>
      <c r="AJ223" s="83"/>
    </row>
    <row r="224" spans="1:36" ht="15" hidden="1" customHeight="1" x14ac:dyDescent="0.35">
      <c r="A224" s="344"/>
      <c r="B224" s="319"/>
      <c r="C224" s="333"/>
      <c r="D224" s="333"/>
      <c r="E224" s="87" t="s">
        <v>226</v>
      </c>
      <c r="F224" s="88">
        <v>0</v>
      </c>
      <c r="G224" s="88">
        <v>0</v>
      </c>
      <c r="H224" s="89">
        <f t="shared" si="396"/>
        <v>0</v>
      </c>
      <c r="I224" s="90" t="e">
        <f t="shared" si="397"/>
        <v>#DIV/0!</v>
      </c>
      <c r="J224" s="88">
        <v>0</v>
      </c>
      <c r="K224" s="88">
        <v>0</v>
      </c>
      <c r="L224" s="89">
        <f t="shared" si="398"/>
        <v>0</v>
      </c>
      <c r="M224" s="90" t="e">
        <f t="shared" si="399"/>
        <v>#DIV/0!</v>
      </c>
      <c r="N224" s="319"/>
      <c r="O224" s="88">
        <v>0</v>
      </c>
      <c r="P224" s="88">
        <v>0</v>
      </c>
      <c r="Q224" s="89">
        <f t="shared" si="400"/>
        <v>0</v>
      </c>
      <c r="R224" s="90" t="e">
        <f t="shared" si="401"/>
        <v>#DIV/0!</v>
      </c>
      <c r="S224" s="319"/>
      <c r="T224" s="333"/>
      <c r="U224" s="88">
        <v>0</v>
      </c>
      <c r="V224" s="88">
        <v>0</v>
      </c>
      <c r="W224" s="96">
        <f t="shared" si="6"/>
        <v>0</v>
      </c>
      <c r="X224" s="319"/>
      <c r="Y224" s="83"/>
      <c r="Z224" s="83"/>
      <c r="AA224" s="83"/>
      <c r="AB224" s="83"/>
      <c r="AC224" s="83"/>
      <c r="AD224" s="83"/>
      <c r="AE224" s="83"/>
      <c r="AF224" s="83"/>
      <c r="AG224" s="83"/>
      <c r="AH224" s="83"/>
      <c r="AI224" s="83"/>
      <c r="AJ224" s="83"/>
    </row>
    <row r="225" spans="1:36" ht="15" hidden="1" customHeight="1" x14ac:dyDescent="0.35">
      <c r="A225" s="344"/>
      <c r="B225" s="319"/>
      <c r="C225" s="333"/>
      <c r="D225" s="333"/>
      <c r="E225" s="87" t="s">
        <v>227</v>
      </c>
      <c r="F225" s="88">
        <v>0</v>
      </c>
      <c r="G225" s="88">
        <v>0</v>
      </c>
      <c r="H225" s="89">
        <f t="shared" si="396"/>
        <v>0</v>
      </c>
      <c r="I225" s="90" t="e">
        <f t="shared" si="397"/>
        <v>#DIV/0!</v>
      </c>
      <c r="J225" s="88">
        <v>0</v>
      </c>
      <c r="K225" s="88">
        <v>0</v>
      </c>
      <c r="L225" s="89">
        <f t="shared" si="398"/>
        <v>0</v>
      </c>
      <c r="M225" s="90" t="e">
        <f t="shared" si="399"/>
        <v>#DIV/0!</v>
      </c>
      <c r="N225" s="319"/>
      <c r="O225" s="88">
        <v>0</v>
      </c>
      <c r="P225" s="88">
        <v>0</v>
      </c>
      <c r="Q225" s="89">
        <f t="shared" si="400"/>
        <v>0</v>
      </c>
      <c r="R225" s="90" t="e">
        <f t="shared" si="401"/>
        <v>#DIV/0!</v>
      </c>
      <c r="S225" s="319"/>
      <c r="T225" s="333"/>
      <c r="U225" s="88">
        <v>0</v>
      </c>
      <c r="V225" s="88">
        <v>0</v>
      </c>
      <c r="W225" s="96">
        <f t="shared" si="6"/>
        <v>0</v>
      </c>
      <c r="X225" s="319"/>
      <c r="Y225" s="83"/>
      <c r="Z225" s="83"/>
      <c r="AA225" s="83"/>
      <c r="AB225" s="83"/>
      <c r="AC225" s="83"/>
      <c r="AD225" s="83"/>
      <c r="AE225" s="83"/>
      <c r="AF225" s="83"/>
      <c r="AG225" s="83"/>
      <c r="AH225" s="83"/>
      <c r="AI225" s="83"/>
      <c r="AJ225" s="83"/>
    </row>
    <row r="226" spans="1:36" ht="15" hidden="1" customHeight="1" x14ac:dyDescent="0.35">
      <c r="A226" s="344"/>
      <c r="B226" s="319"/>
      <c r="C226" s="333"/>
      <c r="D226" s="333"/>
      <c r="E226" s="87" t="s">
        <v>229</v>
      </c>
      <c r="F226" s="88">
        <v>0</v>
      </c>
      <c r="G226" s="88">
        <v>0</v>
      </c>
      <c r="H226" s="89">
        <f t="shared" si="396"/>
        <v>0</v>
      </c>
      <c r="I226" s="90" t="e">
        <f t="shared" si="397"/>
        <v>#DIV/0!</v>
      </c>
      <c r="J226" s="88">
        <v>0</v>
      </c>
      <c r="K226" s="88">
        <v>0</v>
      </c>
      <c r="L226" s="89">
        <f t="shared" si="398"/>
        <v>0</v>
      </c>
      <c r="M226" s="90" t="e">
        <f t="shared" si="399"/>
        <v>#DIV/0!</v>
      </c>
      <c r="N226" s="319"/>
      <c r="O226" s="88">
        <v>0</v>
      </c>
      <c r="P226" s="88">
        <v>0</v>
      </c>
      <c r="Q226" s="89">
        <f t="shared" si="400"/>
        <v>0</v>
      </c>
      <c r="R226" s="90" t="e">
        <f t="shared" si="401"/>
        <v>#DIV/0!</v>
      </c>
      <c r="S226" s="319"/>
      <c r="T226" s="333"/>
      <c r="U226" s="88">
        <v>0</v>
      </c>
      <c r="V226" s="88">
        <v>0</v>
      </c>
      <c r="W226" s="96">
        <f t="shared" si="6"/>
        <v>0</v>
      </c>
      <c r="X226" s="319"/>
      <c r="Y226" s="83"/>
      <c r="Z226" s="83"/>
      <c r="AA226" s="83"/>
      <c r="AB226" s="83"/>
      <c r="AC226" s="83"/>
      <c r="AD226" s="83"/>
      <c r="AE226" s="83"/>
      <c r="AF226" s="83"/>
      <c r="AG226" s="83"/>
      <c r="AH226" s="83"/>
      <c r="AI226" s="83"/>
      <c r="AJ226" s="83"/>
    </row>
    <row r="227" spans="1:36" ht="15.75" hidden="1" customHeight="1" x14ac:dyDescent="0.35">
      <c r="A227" s="345"/>
      <c r="B227" s="315"/>
      <c r="C227" s="334"/>
      <c r="D227" s="334"/>
      <c r="E227" s="87" t="s">
        <v>232</v>
      </c>
      <c r="F227" s="88">
        <v>0</v>
      </c>
      <c r="G227" s="88">
        <v>0</v>
      </c>
      <c r="H227" s="89">
        <f t="shared" si="396"/>
        <v>0</v>
      </c>
      <c r="I227" s="90" t="e">
        <f t="shared" si="397"/>
        <v>#DIV/0!</v>
      </c>
      <c r="J227" s="88">
        <v>0</v>
      </c>
      <c r="K227" s="88">
        <v>0</v>
      </c>
      <c r="L227" s="89">
        <f t="shared" si="398"/>
        <v>0</v>
      </c>
      <c r="M227" s="90" t="e">
        <f t="shared" si="399"/>
        <v>#DIV/0!</v>
      </c>
      <c r="N227" s="315"/>
      <c r="O227" s="88">
        <v>0</v>
      </c>
      <c r="P227" s="88">
        <v>0</v>
      </c>
      <c r="Q227" s="89">
        <f t="shared" si="400"/>
        <v>0</v>
      </c>
      <c r="R227" s="90" t="e">
        <f t="shared" si="401"/>
        <v>#DIV/0!</v>
      </c>
      <c r="S227" s="315"/>
      <c r="T227" s="334"/>
      <c r="U227" s="88">
        <v>0</v>
      </c>
      <c r="V227" s="88">
        <v>0</v>
      </c>
      <c r="W227" s="96">
        <f t="shared" si="6"/>
        <v>0</v>
      </c>
      <c r="X227" s="315"/>
      <c r="Y227" s="83"/>
      <c r="Z227" s="83"/>
      <c r="AA227" s="83"/>
      <c r="AB227" s="83"/>
      <c r="AC227" s="83"/>
      <c r="AD227" s="83"/>
      <c r="AE227" s="83"/>
      <c r="AF227" s="83"/>
      <c r="AG227" s="83"/>
      <c r="AH227" s="83"/>
      <c r="AI227" s="83"/>
      <c r="AJ227" s="83"/>
    </row>
    <row r="228" spans="1:36" ht="15.75" hidden="1" customHeight="1" x14ac:dyDescent="0.35">
      <c r="A228" s="346" t="s">
        <v>231</v>
      </c>
      <c r="B228" s="347"/>
      <c r="C228" s="348"/>
      <c r="D228" s="98"/>
      <c r="E228" s="99"/>
      <c r="F228" s="100">
        <f t="shared" ref="F228:H228" si="402">SUM(F223:F227)</f>
        <v>0</v>
      </c>
      <c r="G228" s="100">
        <f t="shared" si="402"/>
        <v>0</v>
      </c>
      <c r="H228" s="100">
        <f t="shared" si="402"/>
        <v>0</v>
      </c>
      <c r="I228" s="101">
        <v>1</v>
      </c>
      <c r="J228" s="100">
        <f t="shared" ref="J228:L228" si="403">SUM(J223:J227)</f>
        <v>0</v>
      </c>
      <c r="K228" s="100">
        <f t="shared" si="403"/>
        <v>0</v>
      </c>
      <c r="L228" s="100">
        <f t="shared" si="403"/>
        <v>0</v>
      </c>
      <c r="M228" s="101">
        <v>1</v>
      </c>
      <c r="N228" s="100">
        <f>N223</f>
        <v>0</v>
      </c>
      <c r="O228" s="100">
        <f t="shared" ref="O228:Q228" si="404">SUM(O223:O227)</f>
        <v>0</v>
      </c>
      <c r="P228" s="100">
        <f t="shared" si="404"/>
        <v>0</v>
      </c>
      <c r="Q228" s="100">
        <f t="shared" si="404"/>
        <v>0</v>
      </c>
      <c r="R228" s="101">
        <v>1</v>
      </c>
      <c r="S228" s="100">
        <f t="shared" ref="S228:T228" si="405">S223</f>
        <v>0</v>
      </c>
      <c r="T228" s="108">
        <f t="shared" si="405"/>
        <v>0</v>
      </c>
      <c r="U228" s="109">
        <f t="shared" ref="U228:V228" si="406">SUM(U223:U227)</f>
        <v>0</v>
      </c>
      <c r="V228" s="110">
        <f t="shared" si="406"/>
        <v>0</v>
      </c>
      <c r="W228" s="106">
        <f t="shared" si="6"/>
        <v>0</v>
      </c>
      <c r="X228" s="111">
        <f>IFERROR(((1-(1-T228)*W228)*1),0)</f>
        <v>1</v>
      </c>
      <c r="Y228" s="83"/>
      <c r="Z228" s="83"/>
      <c r="AA228" s="83"/>
      <c r="AB228" s="83"/>
      <c r="AC228" s="83"/>
      <c r="AD228" s="83"/>
      <c r="AE228" s="83"/>
      <c r="AF228" s="83"/>
      <c r="AG228" s="83"/>
      <c r="AH228" s="83"/>
      <c r="AI228" s="83"/>
      <c r="AJ228" s="83"/>
    </row>
    <row r="229" spans="1:36" ht="15" hidden="1" customHeight="1" x14ac:dyDescent="0.35">
      <c r="A229" s="343">
        <f>A223+1</f>
        <v>38</v>
      </c>
      <c r="B229" s="341"/>
      <c r="C229" s="342"/>
      <c r="D229" s="342"/>
      <c r="E229" s="87" t="s">
        <v>225</v>
      </c>
      <c r="F229" s="88">
        <v>0</v>
      </c>
      <c r="G229" s="88">
        <v>0</v>
      </c>
      <c r="H229" s="89">
        <f t="shared" ref="H229:H233" si="407">F229+G229</f>
        <v>0</v>
      </c>
      <c r="I229" s="90" t="e">
        <f t="shared" ref="I229:I233" si="408">H229/$H$234</f>
        <v>#DIV/0!</v>
      </c>
      <c r="J229" s="88">
        <v>0</v>
      </c>
      <c r="K229" s="88">
        <v>0</v>
      </c>
      <c r="L229" s="89">
        <f t="shared" ref="L229:L233" si="409">J229+K229</f>
        <v>0</v>
      </c>
      <c r="M229" s="90" t="e">
        <f t="shared" ref="M229:M233" si="410">L229/$L$234</f>
        <v>#DIV/0!</v>
      </c>
      <c r="N229" s="327">
        <v>0</v>
      </c>
      <c r="O229" s="88">
        <v>0</v>
      </c>
      <c r="P229" s="88">
        <v>0</v>
      </c>
      <c r="Q229" s="89">
        <f t="shared" ref="Q229:Q233" si="411">O229+P229</f>
        <v>0</v>
      </c>
      <c r="R229" s="90" t="e">
        <f t="shared" ref="R229:R233" si="412">Q229/$Q$234</f>
        <v>#DIV/0!</v>
      </c>
      <c r="S229" s="331">
        <f>N234-Q234</f>
        <v>0</v>
      </c>
      <c r="T229" s="332">
        <f>IFERROR((S229/N234),0)</f>
        <v>0</v>
      </c>
      <c r="U229" s="88">
        <v>0</v>
      </c>
      <c r="V229" s="88">
        <v>0</v>
      </c>
      <c r="W229" s="96">
        <f t="shared" si="6"/>
        <v>0</v>
      </c>
      <c r="X229" s="329"/>
      <c r="Y229" s="83"/>
      <c r="Z229" s="83"/>
      <c r="AA229" s="83"/>
      <c r="AB229" s="83"/>
      <c r="AC229" s="83"/>
      <c r="AD229" s="83"/>
      <c r="AE229" s="83"/>
      <c r="AF229" s="83"/>
      <c r="AG229" s="83"/>
      <c r="AH229" s="83"/>
      <c r="AI229" s="83"/>
      <c r="AJ229" s="83"/>
    </row>
    <row r="230" spans="1:36" ht="15" hidden="1" customHeight="1" x14ac:dyDescent="0.35">
      <c r="A230" s="344"/>
      <c r="B230" s="319"/>
      <c r="C230" s="333"/>
      <c r="D230" s="333"/>
      <c r="E230" s="87" t="s">
        <v>226</v>
      </c>
      <c r="F230" s="88">
        <v>0</v>
      </c>
      <c r="G230" s="88">
        <v>0</v>
      </c>
      <c r="H230" s="89">
        <f t="shared" si="407"/>
        <v>0</v>
      </c>
      <c r="I230" s="90" t="e">
        <f t="shared" si="408"/>
        <v>#DIV/0!</v>
      </c>
      <c r="J230" s="88">
        <v>0</v>
      </c>
      <c r="K230" s="88">
        <v>0</v>
      </c>
      <c r="L230" s="89">
        <f t="shared" si="409"/>
        <v>0</v>
      </c>
      <c r="M230" s="90" t="e">
        <f t="shared" si="410"/>
        <v>#DIV/0!</v>
      </c>
      <c r="N230" s="319"/>
      <c r="O230" s="88">
        <v>0</v>
      </c>
      <c r="P230" s="88">
        <v>0</v>
      </c>
      <c r="Q230" s="89">
        <f t="shared" si="411"/>
        <v>0</v>
      </c>
      <c r="R230" s="90" t="e">
        <f t="shared" si="412"/>
        <v>#DIV/0!</v>
      </c>
      <c r="S230" s="319"/>
      <c r="T230" s="333"/>
      <c r="U230" s="88">
        <v>0</v>
      </c>
      <c r="V230" s="88">
        <v>0</v>
      </c>
      <c r="W230" s="96">
        <f t="shared" si="6"/>
        <v>0</v>
      </c>
      <c r="X230" s="319"/>
      <c r="Y230" s="83"/>
      <c r="Z230" s="83"/>
      <c r="AA230" s="83"/>
      <c r="AB230" s="83"/>
      <c r="AC230" s="83"/>
      <c r="AD230" s="83"/>
      <c r="AE230" s="83"/>
      <c r="AF230" s="83"/>
      <c r="AG230" s="83"/>
      <c r="AH230" s="83"/>
      <c r="AI230" s="83"/>
      <c r="AJ230" s="83"/>
    </row>
    <row r="231" spans="1:36" ht="15" hidden="1" customHeight="1" x14ac:dyDescent="0.35">
      <c r="A231" s="344"/>
      <c r="B231" s="319"/>
      <c r="C231" s="333"/>
      <c r="D231" s="333"/>
      <c r="E231" s="87" t="s">
        <v>227</v>
      </c>
      <c r="F231" s="88">
        <v>0</v>
      </c>
      <c r="G231" s="88">
        <v>0</v>
      </c>
      <c r="H231" s="89">
        <f t="shared" si="407"/>
        <v>0</v>
      </c>
      <c r="I231" s="90" t="e">
        <f t="shared" si="408"/>
        <v>#DIV/0!</v>
      </c>
      <c r="J231" s="88">
        <v>0</v>
      </c>
      <c r="K231" s="88">
        <v>0</v>
      </c>
      <c r="L231" s="89">
        <f t="shared" si="409"/>
        <v>0</v>
      </c>
      <c r="M231" s="90" t="e">
        <f t="shared" si="410"/>
        <v>#DIV/0!</v>
      </c>
      <c r="N231" s="319"/>
      <c r="O231" s="88">
        <v>0</v>
      </c>
      <c r="P231" s="88">
        <v>0</v>
      </c>
      <c r="Q231" s="89">
        <f t="shared" si="411"/>
        <v>0</v>
      </c>
      <c r="R231" s="90" t="e">
        <f t="shared" si="412"/>
        <v>#DIV/0!</v>
      </c>
      <c r="S231" s="319"/>
      <c r="T231" s="333"/>
      <c r="U231" s="88">
        <v>0</v>
      </c>
      <c r="V231" s="88">
        <v>0</v>
      </c>
      <c r="W231" s="96">
        <f t="shared" si="6"/>
        <v>0</v>
      </c>
      <c r="X231" s="319"/>
      <c r="Y231" s="83"/>
      <c r="Z231" s="83"/>
      <c r="AA231" s="83"/>
      <c r="AB231" s="83"/>
      <c r="AC231" s="83"/>
      <c r="AD231" s="83"/>
      <c r="AE231" s="83"/>
      <c r="AF231" s="83"/>
      <c r="AG231" s="83"/>
      <c r="AH231" s="83"/>
      <c r="AI231" s="83"/>
      <c r="AJ231" s="83"/>
    </row>
    <row r="232" spans="1:36" ht="15" hidden="1" customHeight="1" x14ac:dyDescent="0.35">
      <c r="A232" s="344"/>
      <c r="B232" s="319"/>
      <c r="C232" s="333"/>
      <c r="D232" s="333"/>
      <c r="E232" s="87" t="s">
        <v>229</v>
      </c>
      <c r="F232" s="88">
        <v>0</v>
      </c>
      <c r="G232" s="88">
        <v>0</v>
      </c>
      <c r="H232" s="89">
        <f t="shared" si="407"/>
        <v>0</v>
      </c>
      <c r="I232" s="90" t="e">
        <f t="shared" si="408"/>
        <v>#DIV/0!</v>
      </c>
      <c r="J232" s="88">
        <v>0</v>
      </c>
      <c r="K232" s="88">
        <v>0</v>
      </c>
      <c r="L232" s="89">
        <f t="shared" si="409"/>
        <v>0</v>
      </c>
      <c r="M232" s="90" t="e">
        <f t="shared" si="410"/>
        <v>#DIV/0!</v>
      </c>
      <c r="N232" s="319"/>
      <c r="O232" s="88">
        <v>0</v>
      </c>
      <c r="P232" s="88">
        <v>0</v>
      </c>
      <c r="Q232" s="89">
        <f t="shared" si="411"/>
        <v>0</v>
      </c>
      <c r="R232" s="90" t="e">
        <f t="shared" si="412"/>
        <v>#DIV/0!</v>
      </c>
      <c r="S232" s="319"/>
      <c r="T232" s="333"/>
      <c r="U232" s="88">
        <v>0</v>
      </c>
      <c r="V232" s="88">
        <v>0</v>
      </c>
      <c r="W232" s="96">
        <f t="shared" si="6"/>
        <v>0</v>
      </c>
      <c r="X232" s="319"/>
      <c r="Y232" s="83"/>
      <c r="Z232" s="83"/>
      <c r="AA232" s="83"/>
      <c r="AB232" s="83"/>
      <c r="AC232" s="83"/>
      <c r="AD232" s="83"/>
      <c r="AE232" s="83"/>
      <c r="AF232" s="83"/>
      <c r="AG232" s="83"/>
      <c r="AH232" s="83"/>
      <c r="AI232" s="83"/>
      <c r="AJ232" s="83"/>
    </row>
    <row r="233" spans="1:36" ht="15.75" hidden="1" customHeight="1" x14ac:dyDescent="0.35">
      <c r="A233" s="345"/>
      <c r="B233" s="315"/>
      <c r="C233" s="334"/>
      <c r="D233" s="334"/>
      <c r="E233" s="87" t="s">
        <v>232</v>
      </c>
      <c r="F233" s="88">
        <v>0</v>
      </c>
      <c r="G233" s="88">
        <v>0</v>
      </c>
      <c r="H233" s="89">
        <f t="shared" si="407"/>
        <v>0</v>
      </c>
      <c r="I233" s="90" t="e">
        <f t="shared" si="408"/>
        <v>#DIV/0!</v>
      </c>
      <c r="J233" s="88">
        <v>0</v>
      </c>
      <c r="K233" s="88">
        <v>0</v>
      </c>
      <c r="L233" s="89">
        <f t="shared" si="409"/>
        <v>0</v>
      </c>
      <c r="M233" s="90" t="e">
        <f t="shared" si="410"/>
        <v>#DIV/0!</v>
      </c>
      <c r="N233" s="315"/>
      <c r="O233" s="88">
        <v>0</v>
      </c>
      <c r="P233" s="88">
        <v>0</v>
      </c>
      <c r="Q233" s="89">
        <f t="shared" si="411"/>
        <v>0</v>
      </c>
      <c r="R233" s="90" t="e">
        <f t="shared" si="412"/>
        <v>#DIV/0!</v>
      </c>
      <c r="S233" s="315"/>
      <c r="T233" s="334"/>
      <c r="U233" s="88">
        <v>0</v>
      </c>
      <c r="V233" s="88">
        <v>0</v>
      </c>
      <c r="W233" s="96">
        <f t="shared" si="6"/>
        <v>0</v>
      </c>
      <c r="X233" s="315"/>
      <c r="Y233" s="83"/>
      <c r="Z233" s="83"/>
      <c r="AA233" s="83"/>
      <c r="AB233" s="83"/>
      <c r="AC233" s="83"/>
      <c r="AD233" s="83"/>
      <c r="AE233" s="83"/>
      <c r="AF233" s="83"/>
      <c r="AG233" s="83"/>
      <c r="AH233" s="83"/>
      <c r="AI233" s="83"/>
      <c r="AJ233" s="83"/>
    </row>
    <row r="234" spans="1:36" ht="15.75" hidden="1" customHeight="1" x14ac:dyDescent="0.35">
      <c r="A234" s="346" t="s">
        <v>231</v>
      </c>
      <c r="B234" s="347"/>
      <c r="C234" s="348"/>
      <c r="D234" s="98"/>
      <c r="E234" s="99"/>
      <c r="F234" s="100">
        <f t="shared" ref="F234:H234" si="413">SUM(F229:F233)</f>
        <v>0</v>
      </c>
      <c r="G234" s="100">
        <f t="shared" si="413"/>
        <v>0</v>
      </c>
      <c r="H234" s="100">
        <f t="shared" si="413"/>
        <v>0</v>
      </c>
      <c r="I234" s="101">
        <v>1</v>
      </c>
      <c r="J234" s="100">
        <f t="shared" ref="J234:L234" si="414">SUM(J229:J233)</f>
        <v>0</v>
      </c>
      <c r="K234" s="100">
        <f t="shared" si="414"/>
        <v>0</v>
      </c>
      <c r="L234" s="100">
        <f t="shared" si="414"/>
        <v>0</v>
      </c>
      <c r="M234" s="101">
        <v>1</v>
      </c>
      <c r="N234" s="100">
        <f>N229</f>
        <v>0</v>
      </c>
      <c r="O234" s="100">
        <f t="shared" ref="O234:Q234" si="415">SUM(O229:O233)</f>
        <v>0</v>
      </c>
      <c r="P234" s="100">
        <f t="shared" si="415"/>
        <v>0</v>
      </c>
      <c r="Q234" s="100">
        <f t="shared" si="415"/>
        <v>0</v>
      </c>
      <c r="R234" s="101">
        <v>1</v>
      </c>
      <c r="S234" s="100">
        <f t="shared" ref="S234:T234" si="416">S229</f>
        <v>0</v>
      </c>
      <c r="T234" s="108">
        <f t="shared" si="416"/>
        <v>0</v>
      </c>
      <c r="U234" s="109">
        <f t="shared" ref="U234:V234" si="417">SUM(U229:U233)</f>
        <v>0</v>
      </c>
      <c r="V234" s="110">
        <f t="shared" si="417"/>
        <v>0</v>
      </c>
      <c r="W234" s="106">
        <f t="shared" si="6"/>
        <v>0</v>
      </c>
      <c r="X234" s="111">
        <f>IFERROR(((1-(1-T234)*W234)*1),0)</f>
        <v>1</v>
      </c>
      <c r="Y234" s="83"/>
      <c r="Z234" s="83"/>
      <c r="AA234" s="83"/>
      <c r="AB234" s="83"/>
      <c r="AC234" s="83"/>
      <c r="AD234" s="83"/>
      <c r="AE234" s="83"/>
      <c r="AF234" s="83"/>
      <c r="AG234" s="83"/>
      <c r="AH234" s="83"/>
      <c r="AI234" s="83"/>
      <c r="AJ234" s="83"/>
    </row>
    <row r="235" spans="1:36" ht="15" hidden="1" customHeight="1" x14ac:dyDescent="0.35">
      <c r="A235" s="343">
        <f>A229+1</f>
        <v>39</v>
      </c>
      <c r="B235" s="341"/>
      <c r="C235" s="342"/>
      <c r="D235" s="342"/>
      <c r="E235" s="87" t="s">
        <v>225</v>
      </c>
      <c r="F235" s="88">
        <v>0</v>
      </c>
      <c r="G235" s="88">
        <v>0</v>
      </c>
      <c r="H235" s="89">
        <f t="shared" ref="H235:H239" si="418">F235+G235</f>
        <v>0</v>
      </c>
      <c r="I235" s="90" t="e">
        <f t="shared" ref="I235:I239" si="419">H235/$H$240</f>
        <v>#DIV/0!</v>
      </c>
      <c r="J235" s="88">
        <v>0</v>
      </c>
      <c r="K235" s="88">
        <v>0</v>
      </c>
      <c r="L235" s="89">
        <f t="shared" ref="L235:L239" si="420">J235+K235</f>
        <v>0</v>
      </c>
      <c r="M235" s="90" t="e">
        <f t="shared" ref="M235:M239" si="421">L235/$L$240</f>
        <v>#DIV/0!</v>
      </c>
      <c r="N235" s="327">
        <v>0</v>
      </c>
      <c r="O235" s="88">
        <v>0</v>
      </c>
      <c r="P235" s="88">
        <v>0</v>
      </c>
      <c r="Q235" s="89">
        <f t="shared" ref="Q235:Q239" si="422">O235+P235</f>
        <v>0</v>
      </c>
      <c r="R235" s="90" t="e">
        <f t="shared" ref="R235:R239" si="423">Q235/$Q$240</f>
        <v>#DIV/0!</v>
      </c>
      <c r="S235" s="331">
        <f>N240-Q240</f>
        <v>0</v>
      </c>
      <c r="T235" s="332">
        <f>IFERROR((S235/N240),0)</f>
        <v>0</v>
      </c>
      <c r="U235" s="88">
        <v>0</v>
      </c>
      <c r="V235" s="88">
        <v>0</v>
      </c>
      <c r="W235" s="96">
        <f t="shared" si="6"/>
        <v>0</v>
      </c>
      <c r="X235" s="329"/>
      <c r="Y235" s="83"/>
      <c r="Z235" s="83"/>
      <c r="AA235" s="83"/>
      <c r="AB235" s="83"/>
      <c r="AC235" s="83"/>
      <c r="AD235" s="83"/>
      <c r="AE235" s="83"/>
      <c r="AF235" s="83"/>
      <c r="AG235" s="83"/>
      <c r="AH235" s="83"/>
      <c r="AI235" s="83"/>
      <c r="AJ235" s="83"/>
    </row>
    <row r="236" spans="1:36" ht="15" hidden="1" customHeight="1" x14ac:dyDescent="0.35">
      <c r="A236" s="344"/>
      <c r="B236" s="319"/>
      <c r="C236" s="333"/>
      <c r="D236" s="333"/>
      <c r="E236" s="87" t="s">
        <v>226</v>
      </c>
      <c r="F236" s="88">
        <v>0</v>
      </c>
      <c r="G236" s="88">
        <v>0</v>
      </c>
      <c r="H236" s="89">
        <f t="shared" si="418"/>
        <v>0</v>
      </c>
      <c r="I236" s="90" t="e">
        <f t="shared" si="419"/>
        <v>#DIV/0!</v>
      </c>
      <c r="J236" s="88">
        <v>0</v>
      </c>
      <c r="K236" s="88">
        <v>0</v>
      </c>
      <c r="L236" s="89">
        <f t="shared" si="420"/>
        <v>0</v>
      </c>
      <c r="M236" s="90" t="e">
        <f t="shared" si="421"/>
        <v>#DIV/0!</v>
      </c>
      <c r="N236" s="319"/>
      <c r="O236" s="88">
        <v>0</v>
      </c>
      <c r="P236" s="88">
        <v>0</v>
      </c>
      <c r="Q236" s="89">
        <f t="shared" si="422"/>
        <v>0</v>
      </c>
      <c r="R236" s="90" t="e">
        <f t="shared" si="423"/>
        <v>#DIV/0!</v>
      </c>
      <c r="S236" s="319"/>
      <c r="T236" s="333"/>
      <c r="U236" s="88">
        <v>0</v>
      </c>
      <c r="V236" s="88">
        <v>0</v>
      </c>
      <c r="W236" s="96">
        <f t="shared" si="6"/>
        <v>0</v>
      </c>
      <c r="X236" s="319"/>
      <c r="Y236" s="83"/>
      <c r="Z236" s="83"/>
      <c r="AA236" s="83"/>
      <c r="AB236" s="83"/>
      <c r="AC236" s="83"/>
      <c r="AD236" s="83"/>
      <c r="AE236" s="83"/>
      <c r="AF236" s="83"/>
      <c r="AG236" s="83"/>
      <c r="AH236" s="83"/>
      <c r="AI236" s="83"/>
      <c r="AJ236" s="83"/>
    </row>
    <row r="237" spans="1:36" ht="15" hidden="1" customHeight="1" x14ac:dyDescent="0.35">
      <c r="A237" s="344"/>
      <c r="B237" s="319"/>
      <c r="C237" s="333"/>
      <c r="D237" s="333"/>
      <c r="E237" s="87" t="s">
        <v>227</v>
      </c>
      <c r="F237" s="88">
        <v>0</v>
      </c>
      <c r="G237" s="88">
        <v>0</v>
      </c>
      <c r="H237" s="89">
        <f t="shared" si="418"/>
        <v>0</v>
      </c>
      <c r="I237" s="90" t="e">
        <f t="shared" si="419"/>
        <v>#DIV/0!</v>
      </c>
      <c r="J237" s="88">
        <v>0</v>
      </c>
      <c r="K237" s="88">
        <v>0</v>
      </c>
      <c r="L237" s="89">
        <f t="shared" si="420"/>
        <v>0</v>
      </c>
      <c r="M237" s="90" t="e">
        <f t="shared" si="421"/>
        <v>#DIV/0!</v>
      </c>
      <c r="N237" s="319"/>
      <c r="O237" s="88">
        <v>0</v>
      </c>
      <c r="P237" s="88">
        <v>0</v>
      </c>
      <c r="Q237" s="89">
        <f t="shared" si="422"/>
        <v>0</v>
      </c>
      <c r="R237" s="90" t="e">
        <f t="shared" si="423"/>
        <v>#DIV/0!</v>
      </c>
      <c r="S237" s="319"/>
      <c r="T237" s="333"/>
      <c r="U237" s="88">
        <v>0</v>
      </c>
      <c r="V237" s="88">
        <v>0</v>
      </c>
      <c r="W237" s="96">
        <f t="shared" si="6"/>
        <v>0</v>
      </c>
      <c r="X237" s="319"/>
      <c r="Y237" s="83"/>
      <c r="Z237" s="83"/>
      <c r="AA237" s="83"/>
      <c r="AB237" s="83"/>
      <c r="AC237" s="83"/>
      <c r="AD237" s="83"/>
      <c r="AE237" s="83"/>
      <c r="AF237" s="83"/>
      <c r="AG237" s="83"/>
      <c r="AH237" s="83"/>
      <c r="AI237" s="83"/>
      <c r="AJ237" s="83"/>
    </row>
    <row r="238" spans="1:36" ht="15" hidden="1" customHeight="1" x14ac:dyDescent="0.35">
      <c r="A238" s="344"/>
      <c r="B238" s="319"/>
      <c r="C238" s="333"/>
      <c r="D238" s="333"/>
      <c r="E238" s="87" t="s">
        <v>229</v>
      </c>
      <c r="F238" s="88">
        <v>0</v>
      </c>
      <c r="G238" s="88">
        <v>0</v>
      </c>
      <c r="H238" s="89">
        <f t="shared" si="418"/>
        <v>0</v>
      </c>
      <c r="I238" s="90" t="e">
        <f t="shared" si="419"/>
        <v>#DIV/0!</v>
      </c>
      <c r="J238" s="88">
        <v>0</v>
      </c>
      <c r="K238" s="88">
        <v>0</v>
      </c>
      <c r="L238" s="89">
        <f t="shared" si="420"/>
        <v>0</v>
      </c>
      <c r="M238" s="90" t="e">
        <f t="shared" si="421"/>
        <v>#DIV/0!</v>
      </c>
      <c r="N238" s="319"/>
      <c r="O238" s="88">
        <v>0</v>
      </c>
      <c r="P238" s="88">
        <v>0</v>
      </c>
      <c r="Q238" s="89">
        <f t="shared" si="422"/>
        <v>0</v>
      </c>
      <c r="R238" s="90" t="e">
        <f t="shared" si="423"/>
        <v>#DIV/0!</v>
      </c>
      <c r="S238" s="319"/>
      <c r="T238" s="333"/>
      <c r="U238" s="88">
        <v>0</v>
      </c>
      <c r="V238" s="88">
        <v>0</v>
      </c>
      <c r="W238" s="96">
        <f t="shared" si="6"/>
        <v>0</v>
      </c>
      <c r="X238" s="319"/>
      <c r="Y238" s="83"/>
      <c r="Z238" s="83"/>
      <c r="AA238" s="83"/>
      <c r="AB238" s="83"/>
      <c r="AC238" s="83"/>
      <c r="AD238" s="83"/>
      <c r="AE238" s="83"/>
      <c r="AF238" s="83"/>
      <c r="AG238" s="83"/>
      <c r="AH238" s="83"/>
      <c r="AI238" s="83"/>
      <c r="AJ238" s="83"/>
    </row>
    <row r="239" spans="1:36" ht="15.75" hidden="1" customHeight="1" x14ac:dyDescent="0.35">
      <c r="A239" s="345"/>
      <c r="B239" s="315"/>
      <c r="C239" s="334"/>
      <c r="D239" s="334"/>
      <c r="E239" s="87" t="s">
        <v>232</v>
      </c>
      <c r="F239" s="88">
        <v>0</v>
      </c>
      <c r="G239" s="88">
        <v>0</v>
      </c>
      <c r="H239" s="89">
        <f t="shared" si="418"/>
        <v>0</v>
      </c>
      <c r="I239" s="90" t="e">
        <f t="shared" si="419"/>
        <v>#DIV/0!</v>
      </c>
      <c r="J239" s="88">
        <v>0</v>
      </c>
      <c r="K239" s="88">
        <v>0</v>
      </c>
      <c r="L239" s="89">
        <f t="shared" si="420"/>
        <v>0</v>
      </c>
      <c r="M239" s="90" t="e">
        <f t="shared" si="421"/>
        <v>#DIV/0!</v>
      </c>
      <c r="N239" s="315"/>
      <c r="O239" s="88">
        <v>0</v>
      </c>
      <c r="P239" s="88">
        <v>0</v>
      </c>
      <c r="Q239" s="89">
        <f t="shared" si="422"/>
        <v>0</v>
      </c>
      <c r="R239" s="90" t="e">
        <f t="shared" si="423"/>
        <v>#DIV/0!</v>
      </c>
      <c r="S239" s="315"/>
      <c r="T239" s="334"/>
      <c r="U239" s="88">
        <v>0</v>
      </c>
      <c r="V239" s="88">
        <v>0</v>
      </c>
      <c r="W239" s="96">
        <f t="shared" si="6"/>
        <v>0</v>
      </c>
      <c r="X239" s="315"/>
      <c r="Y239" s="83"/>
      <c r="Z239" s="83"/>
      <c r="AA239" s="83"/>
      <c r="AB239" s="83"/>
      <c r="AC239" s="83"/>
      <c r="AD239" s="83"/>
      <c r="AE239" s="83"/>
      <c r="AF239" s="83"/>
      <c r="AG239" s="83"/>
      <c r="AH239" s="83"/>
      <c r="AI239" s="83"/>
      <c r="AJ239" s="83"/>
    </row>
    <row r="240" spans="1:36" ht="15.75" hidden="1" customHeight="1" x14ac:dyDescent="0.35">
      <c r="A240" s="346" t="s">
        <v>231</v>
      </c>
      <c r="B240" s="347"/>
      <c r="C240" s="348"/>
      <c r="D240" s="98"/>
      <c r="E240" s="99"/>
      <c r="F240" s="100">
        <f t="shared" ref="F240:H240" si="424">SUM(F235:F239)</f>
        <v>0</v>
      </c>
      <c r="G240" s="100">
        <f t="shared" si="424"/>
        <v>0</v>
      </c>
      <c r="H240" s="100">
        <f t="shared" si="424"/>
        <v>0</v>
      </c>
      <c r="I240" s="101">
        <v>1</v>
      </c>
      <c r="J240" s="100">
        <f t="shared" ref="J240:L240" si="425">SUM(J235:J239)</f>
        <v>0</v>
      </c>
      <c r="K240" s="100">
        <f t="shared" si="425"/>
        <v>0</v>
      </c>
      <c r="L240" s="100">
        <f t="shared" si="425"/>
        <v>0</v>
      </c>
      <c r="M240" s="101">
        <v>1</v>
      </c>
      <c r="N240" s="100">
        <f>N235</f>
        <v>0</v>
      </c>
      <c r="O240" s="100">
        <f t="shared" ref="O240:Q240" si="426">SUM(O235:O239)</f>
        <v>0</v>
      </c>
      <c r="P240" s="100">
        <f t="shared" si="426"/>
        <v>0</v>
      </c>
      <c r="Q240" s="100">
        <f t="shared" si="426"/>
        <v>0</v>
      </c>
      <c r="R240" s="101">
        <v>1</v>
      </c>
      <c r="S240" s="100">
        <f t="shared" ref="S240:T240" si="427">S235</f>
        <v>0</v>
      </c>
      <c r="T240" s="108">
        <f t="shared" si="427"/>
        <v>0</v>
      </c>
      <c r="U240" s="109">
        <f t="shared" ref="U240:V240" si="428">SUM(U235:U239)</f>
        <v>0</v>
      </c>
      <c r="V240" s="110">
        <f t="shared" si="428"/>
        <v>0</v>
      </c>
      <c r="W240" s="106">
        <f t="shared" si="6"/>
        <v>0</v>
      </c>
      <c r="X240" s="111">
        <f>IFERROR(((1-(1-T240)*W240)*1),0)</f>
        <v>1</v>
      </c>
      <c r="Y240" s="83"/>
      <c r="Z240" s="83"/>
      <c r="AA240" s="83"/>
      <c r="AB240" s="83"/>
      <c r="AC240" s="83"/>
      <c r="AD240" s="83"/>
      <c r="AE240" s="83"/>
      <c r="AF240" s="83"/>
      <c r="AG240" s="83"/>
      <c r="AH240" s="83"/>
      <c r="AI240" s="83"/>
      <c r="AJ240" s="83"/>
    </row>
    <row r="241" spans="1:36" ht="15" hidden="1" customHeight="1" x14ac:dyDescent="0.35">
      <c r="A241" s="343">
        <f>A235+1</f>
        <v>40</v>
      </c>
      <c r="B241" s="341"/>
      <c r="C241" s="342"/>
      <c r="D241" s="342"/>
      <c r="E241" s="87" t="s">
        <v>225</v>
      </c>
      <c r="F241" s="88">
        <v>0</v>
      </c>
      <c r="G241" s="88">
        <v>0</v>
      </c>
      <c r="H241" s="89">
        <f t="shared" ref="H241:H245" si="429">F241+G241</f>
        <v>0</v>
      </c>
      <c r="I241" s="90" t="e">
        <f t="shared" ref="I241:I245" si="430">H241/$H$246</f>
        <v>#DIV/0!</v>
      </c>
      <c r="J241" s="88">
        <v>0</v>
      </c>
      <c r="K241" s="88">
        <v>0</v>
      </c>
      <c r="L241" s="89">
        <f t="shared" ref="L241:L245" si="431">J241+K241</f>
        <v>0</v>
      </c>
      <c r="M241" s="90" t="e">
        <f t="shared" ref="M241:M245" si="432">L241/$L$246</f>
        <v>#DIV/0!</v>
      </c>
      <c r="N241" s="327">
        <v>0</v>
      </c>
      <c r="O241" s="88">
        <v>0</v>
      </c>
      <c r="P241" s="88">
        <v>0</v>
      </c>
      <c r="Q241" s="89">
        <f t="shared" ref="Q241:Q245" si="433">O241+P241</f>
        <v>0</v>
      </c>
      <c r="R241" s="90" t="e">
        <f t="shared" ref="R241:R245" si="434">Q241/$Q$346</f>
        <v>#DIV/0!</v>
      </c>
      <c r="S241" s="331">
        <f>N246-Q246</f>
        <v>0</v>
      </c>
      <c r="T241" s="332">
        <f>IFERROR((S241/N246),0)</f>
        <v>0</v>
      </c>
      <c r="U241" s="88">
        <v>0</v>
      </c>
      <c r="V241" s="88">
        <v>0</v>
      </c>
      <c r="W241" s="96">
        <f t="shared" si="6"/>
        <v>0</v>
      </c>
      <c r="X241" s="329"/>
      <c r="Y241" s="83"/>
      <c r="Z241" s="83"/>
      <c r="AA241" s="83"/>
      <c r="AB241" s="83"/>
      <c r="AC241" s="83"/>
      <c r="AD241" s="83"/>
      <c r="AE241" s="83"/>
      <c r="AF241" s="83"/>
      <c r="AG241" s="83"/>
      <c r="AH241" s="83"/>
      <c r="AI241" s="83"/>
      <c r="AJ241" s="83"/>
    </row>
    <row r="242" spans="1:36" ht="15" hidden="1" customHeight="1" x14ac:dyDescent="0.35">
      <c r="A242" s="344"/>
      <c r="B242" s="319"/>
      <c r="C242" s="333"/>
      <c r="D242" s="333"/>
      <c r="E242" s="87" t="s">
        <v>226</v>
      </c>
      <c r="F242" s="88">
        <v>0</v>
      </c>
      <c r="G242" s="88">
        <v>0</v>
      </c>
      <c r="H242" s="89">
        <f t="shared" si="429"/>
        <v>0</v>
      </c>
      <c r="I242" s="90" t="e">
        <f t="shared" si="430"/>
        <v>#DIV/0!</v>
      </c>
      <c r="J242" s="88">
        <v>0</v>
      </c>
      <c r="K242" s="88">
        <v>0</v>
      </c>
      <c r="L242" s="89">
        <f t="shared" si="431"/>
        <v>0</v>
      </c>
      <c r="M242" s="90" t="e">
        <f t="shared" si="432"/>
        <v>#DIV/0!</v>
      </c>
      <c r="N242" s="319"/>
      <c r="O242" s="88">
        <v>0</v>
      </c>
      <c r="P242" s="88">
        <v>0</v>
      </c>
      <c r="Q242" s="89">
        <f t="shared" si="433"/>
        <v>0</v>
      </c>
      <c r="R242" s="90" t="e">
        <f t="shared" si="434"/>
        <v>#DIV/0!</v>
      </c>
      <c r="S242" s="319"/>
      <c r="T242" s="333"/>
      <c r="U242" s="88">
        <v>0</v>
      </c>
      <c r="V242" s="88">
        <v>0</v>
      </c>
      <c r="W242" s="96">
        <f t="shared" si="6"/>
        <v>0</v>
      </c>
      <c r="X242" s="319"/>
      <c r="Y242" s="83"/>
      <c r="Z242" s="83"/>
      <c r="AA242" s="83"/>
      <c r="AB242" s="83"/>
      <c r="AC242" s="83"/>
      <c r="AD242" s="83"/>
      <c r="AE242" s="83"/>
      <c r="AF242" s="83"/>
      <c r="AG242" s="83"/>
      <c r="AH242" s="83"/>
      <c r="AI242" s="83"/>
      <c r="AJ242" s="83"/>
    </row>
    <row r="243" spans="1:36" ht="15" hidden="1" customHeight="1" x14ac:dyDescent="0.35">
      <c r="A243" s="344"/>
      <c r="B243" s="319"/>
      <c r="C243" s="333"/>
      <c r="D243" s="333"/>
      <c r="E243" s="87" t="s">
        <v>227</v>
      </c>
      <c r="F243" s="88">
        <v>0</v>
      </c>
      <c r="G243" s="88">
        <v>0</v>
      </c>
      <c r="H243" s="89">
        <f t="shared" si="429"/>
        <v>0</v>
      </c>
      <c r="I243" s="90" t="e">
        <f t="shared" si="430"/>
        <v>#DIV/0!</v>
      </c>
      <c r="J243" s="88">
        <v>0</v>
      </c>
      <c r="K243" s="88">
        <v>0</v>
      </c>
      <c r="L243" s="89">
        <f t="shared" si="431"/>
        <v>0</v>
      </c>
      <c r="M243" s="90" t="e">
        <f t="shared" si="432"/>
        <v>#DIV/0!</v>
      </c>
      <c r="N243" s="319"/>
      <c r="O243" s="88">
        <v>0</v>
      </c>
      <c r="P243" s="88">
        <v>0</v>
      </c>
      <c r="Q243" s="89">
        <f t="shared" si="433"/>
        <v>0</v>
      </c>
      <c r="R243" s="90" t="e">
        <f t="shared" si="434"/>
        <v>#DIV/0!</v>
      </c>
      <c r="S243" s="319"/>
      <c r="T243" s="333"/>
      <c r="U243" s="88">
        <v>0</v>
      </c>
      <c r="V243" s="88">
        <v>0</v>
      </c>
      <c r="W243" s="96">
        <f t="shared" si="6"/>
        <v>0</v>
      </c>
      <c r="X243" s="319"/>
      <c r="Y243" s="83"/>
      <c r="Z243" s="83"/>
      <c r="AA243" s="83"/>
      <c r="AB243" s="83"/>
      <c r="AC243" s="83"/>
      <c r="AD243" s="83"/>
      <c r="AE243" s="83"/>
      <c r="AF243" s="83"/>
      <c r="AG243" s="83"/>
      <c r="AH243" s="83"/>
      <c r="AI243" s="83"/>
      <c r="AJ243" s="83"/>
    </row>
    <row r="244" spans="1:36" ht="15" hidden="1" customHeight="1" x14ac:dyDescent="0.35">
      <c r="A244" s="344"/>
      <c r="B244" s="319"/>
      <c r="C244" s="333"/>
      <c r="D244" s="333"/>
      <c r="E244" s="87" t="s">
        <v>229</v>
      </c>
      <c r="F244" s="88">
        <v>0</v>
      </c>
      <c r="G244" s="88">
        <v>0</v>
      </c>
      <c r="H244" s="89">
        <f t="shared" si="429"/>
        <v>0</v>
      </c>
      <c r="I244" s="90" t="e">
        <f t="shared" si="430"/>
        <v>#DIV/0!</v>
      </c>
      <c r="J244" s="88">
        <v>0</v>
      </c>
      <c r="K244" s="88">
        <v>0</v>
      </c>
      <c r="L244" s="89">
        <f t="shared" si="431"/>
        <v>0</v>
      </c>
      <c r="M244" s="90" t="e">
        <f t="shared" si="432"/>
        <v>#DIV/0!</v>
      </c>
      <c r="N244" s="319"/>
      <c r="O244" s="88">
        <v>0</v>
      </c>
      <c r="P244" s="88">
        <v>0</v>
      </c>
      <c r="Q244" s="89">
        <f t="shared" si="433"/>
        <v>0</v>
      </c>
      <c r="R244" s="90" t="e">
        <f t="shared" si="434"/>
        <v>#DIV/0!</v>
      </c>
      <c r="S244" s="319"/>
      <c r="T244" s="333"/>
      <c r="U244" s="88">
        <v>0</v>
      </c>
      <c r="V244" s="88">
        <v>0</v>
      </c>
      <c r="W244" s="96">
        <f t="shared" si="6"/>
        <v>0</v>
      </c>
      <c r="X244" s="319"/>
      <c r="Y244" s="83"/>
      <c r="Z244" s="83"/>
      <c r="AA244" s="83"/>
      <c r="AB244" s="83"/>
      <c r="AC244" s="83"/>
      <c r="AD244" s="83"/>
      <c r="AE244" s="83"/>
      <c r="AF244" s="83"/>
      <c r="AG244" s="83"/>
      <c r="AH244" s="83"/>
      <c r="AI244" s="83"/>
      <c r="AJ244" s="83"/>
    </row>
    <row r="245" spans="1:36" ht="15.75" hidden="1" customHeight="1" x14ac:dyDescent="0.35">
      <c r="A245" s="345"/>
      <c r="B245" s="315"/>
      <c r="C245" s="334"/>
      <c r="D245" s="334"/>
      <c r="E245" s="87" t="s">
        <v>232</v>
      </c>
      <c r="F245" s="88">
        <v>0</v>
      </c>
      <c r="G245" s="88">
        <v>0</v>
      </c>
      <c r="H245" s="89">
        <f t="shared" si="429"/>
        <v>0</v>
      </c>
      <c r="I245" s="90" t="e">
        <f t="shared" si="430"/>
        <v>#DIV/0!</v>
      </c>
      <c r="J245" s="88">
        <v>0</v>
      </c>
      <c r="K245" s="88">
        <v>0</v>
      </c>
      <c r="L245" s="89">
        <f t="shared" si="431"/>
        <v>0</v>
      </c>
      <c r="M245" s="90" t="e">
        <f t="shared" si="432"/>
        <v>#DIV/0!</v>
      </c>
      <c r="N245" s="315"/>
      <c r="O245" s="88">
        <v>0</v>
      </c>
      <c r="P245" s="88">
        <v>0</v>
      </c>
      <c r="Q245" s="89">
        <f t="shared" si="433"/>
        <v>0</v>
      </c>
      <c r="R245" s="90" t="e">
        <f t="shared" si="434"/>
        <v>#DIV/0!</v>
      </c>
      <c r="S245" s="315"/>
      <c r="T245" s="334"/>
      <c r="U245" s="88">
        <v>0</v>
      </c>
      <c r="V245" s="88">
        <v>0</v>
      </c>
      <c r="W245" s="96">
        <f t="shared" si="6"/>
        <v>0</v>
      </c>
      <c r="X245" s="315"/>
      <c r="Y245" s="83"/>
      <c r="Z245" s="83"/>
      <c r="AA245" s="83"/>
      <c r="AB245" s="83"/>
      <c r="AC245" s="83"/>
      <c r="AD245" s="83"/>
      <c r="AE245" s="83"/>
      <c r="AF245" s="83"/>
      <c r="AG245" s="83"/>
      <c r="AH245" s="83"/>
      <c r="AI245" s="83"/>
      <c r="AJ245" s="83"/>
    </row>
    <row r="246" spans="1:36" ht="15.75" hidden="1" customHeight="1" x14ac:dyDescent="0.35">
      <c r="A246" s="346" t="s">
        <v>231</v>
      </c>
      <c r="B246" s="347"/>
      <c r="C246" s="348"/>
      <c r="D246" s="98"/>
      <c r="E246" s="99"/>
      <c r="F246" s="100">
        <f t="shared" ref="F246:H246" si="435">SUM(F241:F245)</f>
        <v>0</v>
      </c>
      <c r="G246" s="100">
        <f t="shared" si="435"/>
        <v>0</v>
      </c>
      <c r="H246" s="100">
        <f t="shared" si="435"/>
        <v>0</v>
      </c>
      <c r="I246" s="101">
        <v>1</v>
      </c>
      <c r="J246" s="100">
        <f t="shared" ref="J246:L246" si="436">SUM(J241:J245)</f>
        <v>0</v>
      </c>
      <c r="K246" s="100">
        <f t="shared" si="436"/>
        <v>0</v>
      </c>
      <c r="L246" s="100">
        <f t="shared" si="436"/>
        <v>0</v>
      </c>
      <c r="M246" s="101">
        <v>1</v>
      </c>
      <c r="N246" s="100">
        <f>N241</f>
        <v>0</v>
      </c>
      <c r="O246" s="100">
        <f t="shared" ref="O246:Q246" si="437">SUM(O241:O245)</f>
        <v>0</v>
      </c>
      <c r="P246" s="100">
        <f t="shared" si="437"/>
        <v>0</v>
      </c>
      <c r="Q246" s="100">
        <f t="shared" si="437"/>
        <v>0</v>
      </c>
      <c r="R246" s="101">
        <v>1</v>
      </c>
      <c r="S246" s="100">
        <f t="shared" ref="S246:T246" si="438">S241</f>
        <v>0</v>
      </c>
      <c r="T246" s="108">
        <f t="shared" si="438"/>
        <v>0</v>
      </c>
      <c r="U246" s="109">
        <f t="shared" ref="U246:V246" si="439">SUM(U241:U245)</f>
        <v>0</v>
      </c>
      <c r="V246" s="110">
        <f t="shared" si="439"/>
        <v>0</v>
      </c>
      <c r="W246" s="106">
        <f t="shared" si="6"/>
        <v>0</v>
      </c>
      <c r="X246" s="111">
        <f>IFERROR(((1-(1-T246)*W246)*1),0)</f>
        <v>1</v>
      </c>
      <c r="Y246" s="83"/>
      <c r="Z246" s="83"/>
      <c r="AA246" s="83"/>
      <c r="AB246" s="83"/>
      <c r="AC246" s="83"/>
      <c r="AD246" s="83"/>
      <c r="AE246" s="83"/>
      <c r="AF246" s="83"/>
      <c r="AG246" s="83"/>
      <c r="AH246" s="83"/>
      <c r="AI246" s="83"/>
      <c r="AJ246" s="83"/>
    </row>
    <row r="247" spans="1:36" ht="15" hidden="1" customHeight="1" x14ac:dyDescent="0.35">
      <c r="A247" s="343">
        <f>A241+1</f>
        <v>41</v>
      </c>
      <c r="B247" s="341"/>
      <c r="C247" s="342"/>
      <c r="D247" s="342"/>
      <c r="E247" s="87" t="s">
        <v>225</v>
      </c>
      <c r="F247" s="88">
        <v>0</v>
      </c>
      <c r="G247" s="88">
        <v>0</v>
      </c>
      <c r="H247" s="89">
        <f t="shared" ref="H247:H251" si="440">F247+G247</f>
        <v>0</v>
      </c>
      <c r="I247" s="90" t="e">
        <f t="shared" ref="I247:I251" si="441">H247/$H$252</f>
        <v>#DIV/0!</v>
      </c>
      <c r="J247" s="88">
        <v>0</v>
      </c>
      <c r="K247" s="88">
        <v>0</v>
      </c>
      <c r="L247" s="89">
        <f t="shared" ref="L247:L251" si="442">J247+K247</f>
        <v>0</v>
      </c>
      <c r="M247" s="90" t="e">
        <f t="shared" ref="M247:M251" si="443">L247/$L$252</f>
        <v>#DIV/0!</v>
      </c>
      <c r="N247" s="327">
        <v>0</v>
      </c>
      <c r="O247" s="88">
        <v>0</v>
      </c>
      <c r="P247" s="88">
        <v>0</v>
      </c>
      <c r="Q247" s="89">
        <f t="shared" ref="Q247:Q251" si="444">O247+P247</f>
        <v>0</v>
      </c>
      <c r="R247" s="90" t="e">
        <f t="shared" ref="R247:R251" si="445">Q247/$Q$252</f>
        <v>#DIV/0!</v>
      </c>
      <c r="S247" s="331">
        <f>N252-Q252</f>
        <v>0</v>
      </c>
      <c r="T247" s="332">
        <f>IFERROR((S247/N252),0)</f>
        <v>0</v>
      </c>
      <c r="U247" s="88">
        <v>0</v>
      </c>
      <c r="V247" s="88">
        <v>0</v>
      </c>
      <c r="W247" s="96">
        <f t="shared" si="6"/>
        <v>0</v>
      </c>
      <c r="X247" s="329"/>
      <c r="Y247" s="83"/>
      <c r="Z247" s="83"/>
      <c r="AA247" s="83"/>
      <c r="AB247" s="83"/>
      <c r="AC247" s="83"/>
      <c r="AD247" s="83"/>
      <c r="AE247" s="83"/>
      <c r="AF247" s="83"/>
      <c r="AG247" s="83"/>
      <c r="AH247" s="83"/>
      <c r="AI247" s="83"/>
      <c r="AJ247" s="83"/>
    </row>
    <row r="248" spans="1:36" ht="15" hidden="1" customHeight="1" x14ac:dyDescent="0.35">
      <c r="A248" s="344"/>
      <c r="B248" s="319"/>
      <c r="C248" s="333"/>
      <c r="D248" s="333"/>
      <c r="E248" s="87" t="s">
        <v>226</v>
      </c>
      <c r="F248" s="88">
        <v>0</v>
      </c>
      <c r="G248" s="88">
        <v>0</v>
      </c>
      <c r="H248" s="89">
        <f t="shared" si="440"/>
        <v>0</v>
      </c>
      <c r="I248" s="90" t="e">
        <f t="shared" si="441"/>
        <v>#DIV/0!</v>
      </c>
      <c r="J248" s="88">
        <v>0</v>
      </c>
      <c r="K248" s="88">
        <v>0</v>
      </c>
      <c r="L248" s="89">
        <f t="shared" si="442"/>
        <v>0</v>
      </c>
      <c r="M248" s="90" t="e">
        <f t="shared" si="443"/>
        <v>#DIV/0!</v>
      </c>
      <c r="N248" s="319"/>
      <c r="O248" s="88">
        <v>0</v>
      </c>
      <c r="P248" s="88">
        <v>0</v>
      </c>
      <c r="Q248" s="89">
        <f t="shared" si="444"/>
        <v>0</v>
      </c>
      <c r="R248" s="90" t="e">
        <f t="shared" si="445"/>
        <v>#DIV/0!</v>
      </c>
      <c r="S248" s="319"/>
      <c r="T248" s="333"/>
      <c r="U248" s="88">
        <v>0</v>
      </c>
      <c r="V248" s="88">
        <v>0</v>
      </c>
      <c r="W248" s="96">
        <f t="shared" si="6"/>
        <v>0</v>
      </c>
      <c r="X248" s="319"/>
      <c r="Y248" s="83"/>
      <c r="Z248" s="83"/>
      <c r="AA248" s="83"/>
      <c r="AB248" s="83"/>
      <c r="AC248" s="83"/>
      <c r="AD248" s="83"/>
      <c r="AE248" s="83"/>
      <c r="AF248" s="83"/>
      <c r="AG248" s="83"/>
      <c r="AH248" s="83"/>
      <c r="AI248" s="83"/>
      <c r="AJ248" s="83"/>
    </row>
    <row r="249" spans="1:36" ht="15" hidden="1" customHeight="1" x14ac:dyDescent="0.35">
      <c r="A249" s="344"/>
      <c r="B249" s="319"/>
      <c r="C249" s="333"/>
      <c r="D249" s="333"/>
      <c r="E249" s="87" t="s">
        <v>227</v>
      </c>
      <c r="F249" s="88">
        <v>0</v>
      </c>
      <c r="G249" s="88">
        <v>0</v>
      </c>
      <c r="H249" s="89">
        <f t="shared" si="440"/>
        <v>0</v>
      </c>
      <c r="I249" s="90" t="e">
        <f t="shared" si="441"/>
        <v>#DIV/0!</v>
      </c>
      <c r="J249" s="88">
        <v>0</v>
      </c>
      <c r="K249" s="88">
        <v>0</v>
      </c>
      <c r="L249" s="89">
        <f t="shared" si="442"/>
        <v>0</v>
      </c>
      <c r="M249" s="90" t="e">
        <f t="shared" si="443"/>
        <v>#DIV/0!</v>
      </c>
      <c r="N249" s="319"/>
      <c r="O249" s="88">
        <v>0</v>
      </c>
      <c r="P249" s="88">
        <v>0</v>
      </c>
      <c r="Q249" s="89">
        <f t="shared" si="444"/>
        <v>0</v>
      </c>
      <c r="R249" s="90" t="e">
        <f t="shared" si="445"/>
        <v>#DIV/0!</v>
      </c>
      <c r="S249" s="319"/>
      <c r="T249" s="333"/>
      <c r="U249" s="88">
        <v>0</v>
      </c>
      <c r="V249" s="88">
        <v>0</v>
      </c>
      <c r="W249" s="96">
        <f t="shared" si="6"/>
        <v>0</v>
      </c>
      <c r="X249" s="319"/>
      <c r="Y249" s="83"/>
      <c r="Z249" s="83"/>
      <c r="AA249" s="83"/>
      <c r="AB249" s="83"/>
      <c r="AC249" s="83"/>
      <c r="AD249" s="83"/>
      <c r="AE249" s="83"/>
      <c r="AF249" s="83"/>
      <c r="AG249" s="83"/>
      <c r="AH249" s="83"/>
      <c r="AI249" s="83"/>
      <c r="AJ249" s="83"/>
    </row>
    <row r="250" spans="1:36" ht="15" hidden="1" customHeight="1" x14ac:dyDescent="0.35">
      <c r="A250" s="344"/>
      <c r="B250" s="319"/>
      <c r="C250" s="333"/>
      <c r="D250" s="333"/>
      <c r="E250" s="87" t="s">
        <v>229</v>
      </c>
      <c r="F250" s="88">
        <v>0</v>
      </c>
      <c r="G250" s="88">
        <v>0</v>
      </c>
      <c r="H250" s="89">
        <f t="shared" si="440"/>
        <v>0</v>
      </c>
      <c r="I250" s="90" t="e">
        <f t="shared" si="441"/>
        <v>#DIV/0!</v>
      </c>
      <c r="J250" s="88">
        <v>0</v>
      </c>
      <c r="K250" s="88">
        <v>0</v>
      </c>
      <c r="L250" s="89">
        <f t="shared" si="442"/>
        <v>0</v>
      </c>
      <c r="M250" s="90" t="e">
        <f t="shared" si="443"/>
        <v>#DIV/0!</v>
      </c>
      <c r="N250" s="319"/>
      <c r="O250" s="88">
        <v>0</v>
      </c>
      <c r="P250" s="88">
        <v>0</v>
      </c>
      <c r="Q250" s="89">
        <f t="shared" si="444"/>
        <v>0</v>
      </c>
      <c r="R250" s="90" t="e">
        <f t="shared" si="445"/>
        <v>#DIV/0!</v>
      </c>
      <c r="S250" s="319"/>
      <c r="T250" s="333"/>
      <c r="U250" s="88">
        <v>0</v>
      </c>
      <c r="V250" s="88">
        <v>0</v>
      </c>
      <c r="W250" s="96">
        <f t="shared" si="6"/>
        <v>0</v>
      </c>
      <c r="X250" s="319"/>
      <c r="Y250" s="83"/>
      <c r="Z250" s="83"/>
      <c r="AA250" s="83"/>
      <c r="AB250" s="83"/>
      <c r="AC250" s="83"/>
      <c r="AD250" s="83"/>
      <c r="AE250" s="83"/>
      <c r="AF250" s="83"/>
      <c r="AG250" s="83"/>
      <c r="AH250" s="83"/>
      <c r="AI250" s="83"/>
      <c r="AJ250" s="83"/>
    </row>
    <row r="251" spans="1:36" ht="15.75" hidden="1" customHeight="1" x14ac:dyDescent="0.35">
      <c r="A251" s="345"/>
      <c r="B251" s="315"/>
      <c r="C251" s="334"/>
      <c r="D251" s="334"/>
      <c r="E251" s="87" t="s">
        <v>232</v>
      </c>
      <c r="F251" s="88">
        <v>0</v>
      </c>
      <c r="G251" s="88">
        <v>0</v>
      </c>
      <c r="H251" s="89">
        <f t="shared" si="440"/>
        <v>0</v>
      </c>
      <c r="I251" s="90" t="e">
        <f t="shared" si="441"/>
        <v>#DIV/0!</v>
      </c>
      <c r="J251" s="88">
        <v>0</v>
      </c>
      <c r="K251" s="88">
        <v>0</v>
      </c>
      <c r="L251" s="89">
        <f t="shared" si="442"/>
        <v>0</v>
      </c>
      <c r="M251" s="90" t="e">
        <f t="shared" si="443"/>
        <v>#DIV/0!</v>
      </c>
      <c r="N251" s="315"/>
      <c r="O251" s="88">
        <v>0</v>
      </c>
      <c r="P251" s="88">
        <v>0</v>
      </c>
      <c r="Q251" s="89">
        <f t="shared" si="444"/>
        <v>0</v>
      </c>
      <c r="R251" s="90" t="e">
        <f t="shared" si="445"/>
        <v>#DIV/0!</v>
      </c>
      <c r="S251" s="315"/>
      <c r="T251" s="334"/>
      <c r="U251" s="88">
        <v>0</v>
      </c>
      <c r="V251" s="88">
        <v>0</v>
      </c>
      <c r="W251" s="96">
        <f t="shared" si="6"/>
        <v>0</v>
      </c>
      <c r="X251" s="315"/>
      <c r="Y251" s="83"/>
      <c r="Z251" s="83"/>
      <c r="AA251" s="83"/>
      <c r="AB251" s="83"/>
      <c r="AC251" s="83"/>
      <c r="AD251" s="83"/>
      <c r="AE251" s="83"/>
      <c r="AF251" s="83"/>
      <c r="AG251" s="83"/>
      <c r="AH251" s="83"/>
      <c r="AI251" s="83"/>
      <c r="AJ251" s="83"/>
    </row>
    <row r="252" spans="1:36" ht="15.75" hidden="1" customHeight="1" x14ac:dyDescent="0.35">
      <c r="A252" s="346" t="s">
        <v>231</v>
      </c>
      <c r="B252" s="347"/>
      <c r="C252" s="348"/>
      <c r="D252" s="98"/>
      <c r="E252" s="99"/>
      <c r="F252" s="100">
        <f t="shared" ref="F252:H252" si="446">SUM(F247:F251)</f>
        <v>0</v>
      </c>
      <c r="G252" s="100">
        <f t="shared" si="446"/>
        <v>0</v>
      </c>
      <c r="H252" s="100">
        <f t="shared" si="446"/>
        <v>0</v>
      </c>
      <c r="I252" s="101">
        <v>1</v>
      </c>
      <c r="J252" s="100">
        <f t="shared" ref="J252:L252" si="447">SUM(J247:J251)</f>
        <v>0</v>
      </c>
      <c r="K252" s="100">
        <f t="shared" si="447"/>
        <v>0</v>
      </c>
      <c r="L252" s="100">
        <f t="shared" si="447"/>
        <v>0</v>
      </c>
      <c r="M252" s="101">
        <v>1</v>
      </c>
      <c r="N252" s="100">
        <f>N247</f>
        <v>0</v>
      </c>
      <c r="O252" s="100">
        <f t="shared" ref="O252:Q252" si="448">SUM(O247:O251)</f>
        <v>0</v>
      </c>
      <c r="P252" s="100">
        <f t="shared" si="448"/>
        <v>0</v>
      </c>
      <c r="Q252" s="100">
        <f t="shared" si="448"/>
        <v>0</v>
      </c>
      <c r="R252" s="101">
        <v>1</v>
      </c>
      <c r="S252" s="100">
        <f t="shared" ref="S252:T252" si="449">S247</f>
        <v>0</v>
      </c>
      <c r="T252" s="108">
        <f t="shared" si="449"/>
        <v>0</v>
      </c>
      <c r="U252" s="109">
        <f t="shared" ref="U252:V252" si="450">SUM(U247:U251)</f>
        <v>0</v>
      </c>
      <c r="V252" s="110">
        <f t="shared" si="450"/>
        <v>0</v>
      </c>
      <c r="W252" s="106">
        <f t="shared" si="6"/>
        <v>0</v>
      </c>
      <c r="X252" s="111">
        <f>IFERROR(((1-(1-T252)*W252)*1),0)</f>
        <v>1</v>
      </c>
      <c r="Y252" s="83"/>
      <c r="Z252" s="83"/>
      <c r="AA252" s="83"/>
      <c r="AB252" s="83"/>
      <c r="AC252" s="83"/>
      <c r="AD252" s="83"/>
      <c r="AE252" s="83"/>
      <c r="AF252" s="83"/>
      <c r="AG252" s="83"/>
      <c r="AH252" s="83"/>
      <c r="AI252" s="83"/>
      <c r="AJ252" s="83"/>
    </row>
    <row r="253" spans="1:36" ht="15" hidden="1" customHeight="1" x14ac:dyDescent="0.35">
      <c r="A253" s="343">
        <f>A247+1</f>
        <v>42</v>
      </c>
      <c r="B253" s="341"/>
      <c r="C253" s="342"/>
      <c r="D253" s="342"/>
      <c r="E253" s="87" t="s">
        <v>225</v>
      </c>
      <c r="F253" s="88">
        <v>0</v>
      </c>
      <c r="G253" s="88">
        <v>0</v>
      </c>
      <c r="H253" s="89">
        <f t="shared" ref="H253:H257" si="451">F253+G253</f>
        <v>0</v>
      </c>
      <c r="I253" s="90" t="e">
        <f t="shared" ref="I253:I257" si="452">H253/$H$258</f>
        <v>#DIV/0!</v>
      </c>
      <c r="J253" s="88">
        <v>0</v>
      </c>
      <c r="K253" s="88">
        <v>0</v>
      </c>
      <c r="L253" s="89">
        <f t="shared" ref="L253:L257" si="453">J253+K253</f>
        <v>0</v>
      </c>
      <c r="M253" s="90" t="e">
        <f t="shared" ref="M253:M257" si="454">L253/$L$258</f>
        <v>#DIV/0!</v>
      </c>
      <c r="N253" s="327">
        <v>0</v>
      </c>
      <c r="O253" s="88">
        <v>0</v>
      </c>
      <c r="P253" s="88">
        <v>0</v>
      </c>
      <c r="Q253" s="89">
        <f t="shared" ref="Q253:Q257" si="455">O253+P253</f>
        <v>0</v>
      </c>
      <c r="R253" s="90" t="e">
        <f t="shared" ref="R253:R257" si="456">Q253/$Q$258</f>
        <v>#DIV/0!</v>
      </c>
      <c r="S253" s="331">
        <f>N258-Q258</f>
        <v>0</v>
      </c>
      <c r="T253" s="332">
        <f>IFERROR((S253/N258),0)</f>
        <v>0</v>
      </c>
      <c r="U253" s="88">
        <v>0</v>
      </c>
      <c r="V253" s="88">
        <v>0</v>
      </c>
      <c r="W253" s="96">
        <f t="shared" si="6"/>
        <v>0</v>
      </c>
      <c r="X253" s="329"/>
      <c r="Y253" s="83"/>
      <c r="Z253" s="83"/>
      <c r="AA253" s="83"/>
      <c r="AB253" s="83"/>
      <c r="AC253" s="83"/>
      <c r="AD253" s="83"/>
      <c r="AE253" s="83"/>
      <c r="AF253" s="83"/>
      <c r="AG253" s="83"/>
      <c r="AH253" s="83"/>
      <c r="AI253" s="83"/>
      <c r="AJ253" s="83"/>
    </row>
    <row r="254" spans="1:36" ht="15" hidden="1" customHeight="1" x14ac:dyDescent="0.35">
      <c r="A254" s="344"/>
      <c r="B254" s="319"/>
      <c r="C254" s="333"/>
      <c r="D254" s="333"/>
      <c r="E254" s="87" t="s">
        <v>226</v>
      </c>
      <c r="F254" s="88">
        <v>0</v>
      </c>
      <c r="G254" s="88">
        <v>0</v>
      </c>
      <c r="H254" s="89">
        <f t="shared" si="451"/>
        <v>0</v>
      </c>
      <c r="I254" s="90" t="e">
        <f t="shared" si="452"/>
        <v>#DIV/0!</v>
      </c>
      <c r="J254" s="88">
        <v>0</v>
      </c>
      <c r="K254" s="88">
        <v>0</v>
      </c>
      <c r="L254" s="89">
        <f t="shared" si="453"/>
        <v>0</v>
      </c>
      <c r="M254" s="90" t="e">
        <f t="shared" si="454"/>
        <v>#DIV/0!</v>
      </c>
      <c r="N254" s="319"/>
      <c r="O254" s="88">
        <v>0</v>
      </c>
      <c r="P254" s="88">
        <v>0</v>
      </c>
      <c r="Q254" s="89">
        <f t="shared" si="455"/>
        <v>0</v>
      </c>
      <c r="R254" s="90" t="e">
        <f t="shared" si="456"/>
        <v>#DIV/0!</v>
      </c>
      <c r="S254" s="319"/>
      <c r="T254" s="333"/>
      <c r="U254" s="88">
        <v>0</v>
      </c>
      <c r="V254" s="88">
        <v>0</v>
      </c>
      <c r="W254" s="96">
        <f t="shared" si="6"/>
        <v>0</v>
      </c>
      <c r="X254" s="319"/>
      <c r="Y254" s="83"/>
      <c r="Z254" s="83"/>
      <c r="AA254" s="83"/>
      <c r="AB254" s="83"/>
      <c r="AC254" s="83"/>
      <c r="AD254" s="83"/>
      <c r="AE254" s="83"/>
      <c r="AF254" s="83"/>
      <c r="AG254" s="83"/>
      <c r="AH254" s="83"/>
      <c r="AI254" s="83"/>
      <c r="AJ254" s="83"/>
    </row>
    <row r="255" spans="1:36" ht="15" hidden="1" customHeight="1" x14ac:dyDescent="0.35">
      <c r="A255" s="344"/>
      <c r="B255" s="319"/>
      <c r="C255" s="333"/>
      <c r="D255" s="333"/>
      <c r="E255" s="87" t="s">
        <v>227</v>
      </c>
      <c r="F255" s="88">
        <v>0</v>
      </c>
      <c r="G255" s="88">
        <v>0</v>
      </c>
      <c r="H255" s="89">
        <f t="shared" si="451"/>
        <v>0</v>
      </c>
      <c r="I255" s="90" t="e">
        <f t="shared" si="452"/>
        <v>#DIV/0!</v>
      </c>
      <c r="J255" s="88">
        <v>0</v>
      </c>
      <c r="K255" s="88">
        <v>0</v>
      </c>
      <c r="L255" s="89">
        <f t="shared" si="453"/>
        <v>0</v>
      </c>
      <c r="M255" s="90" t="e">
        <f t="shared" si="454"/>
        <v>#DIV/0!</v>
      </c>
      <c r="N255" s="319"/>
      <c r="O255" s="88">
        <v>0</v>
      </c>
      <c r="P255" s="88">
        <v>0</v>
      </c>
      <c r="Q255" s="89">
        <f t="shared" si="455"/>
        <v>0</v>
      </c>
      <c r="R255" s="90" t="e">
        <f t="shared" si="456"/>
        <v>#DIV/0!</v>
      </c>
      <c r="S255" s="319"/>
      <c r="T255" s="333"/>
      <c r="U255" s="88">
        <v>0</v>
      </c>
      <c r="V255" s="88">
        <v>0</v>
      </c>
      <c r="W255" s="96">
        <f t="shared" si="6"/>
        <v>0</v>
      </c>
      <c r="X255" s="319"/>
      <c r="Y255" s="83"/>
      <c r="Z255" s="83"/>
      <c r="AA255" s="83"/>
      <c r="AB255" s="83"/>
      <c r="AC255" s="83"/>
      <c r="AD255" s="83"/>
      <c r="AE255" s="83"/>
      <c r="AF255" s="83"/>
      <c r="AG255" s="83"/>
      <c r="AH255" s="83"/>
      <c r="AI255" s="83"/>
      <c r="AJ255" s="83"/>
    </row>
    <row r="256" spans="1:36" ht="15" hidden="1" customHeight="1" x14ac:dyDescent="0.35">
      <c r="A256" s="344"/>
      <c r="B256" s="319"/>
      <c r="C256" s="333"/>
      <c r="D256" s="333"/>
      <c r="E256" s="87" t="s">
        <v>229</v>
      </c>
      <c r="F256" s="88">
        <v>0</v>
      </c>
      <c r="G256" s="88">
        <v>0</v>
      </c>
      <c r="H256" s="89">
        <f t="shared" si="451"/>
        <v>0</v>
      </c>
      <c r="I256" s="90" t="e">
        <f t="shared" si="452"/>
        <v>#DIV/0!</v>
      </c>
      <c r="J256" s="88">
        <v>0</v>
      </c>
      <c r="K256" s="88">
        <v>0</v>
      </c>
      <c r="L256" s="89">
        <f t="shared" si="453"/>
        <v>0</v>
      </c>
      <c r="M256" s="90" t="e">
        <f t="shared" si="454"/>
        <v>#DIV/0!</v>
      </c>
      <c r="N256" s="319"/>
      <c r="O256" s="88">
        <v>0</v>
      </c>
      <c r="P256" s="88">
        <v>0</v>
      </c>
      <c r="Q256" s="89">
        <f t="shared" si="455"/>
        <v>0</v>
      </c>
      <c r="R256" s="90" t="e">
        <f t="shared" si="456"/>
        <v>#DIV/0!</v>
      </c>
      <c r="S256" s="319"/>
      <c r="T256" s="333"/>
      <c r="U256" s="88">
        <v>0</v>
      </c>
      <c r="V256" s="88">
        <v>0</v>
      </c>
      <c r="W256" s="96">
        <f t="shared" si="6"/>
        <v>0</v>
      </c>
      <c r="X256" s="319"/>
      <c r="Y256" s="83"/>
      <c r="Z256" s="83"/>
      <c r="AA256" s="83"/>
      <c r="AB256" s="83"/>
      <c r="AC256" s="83"/>
      <c r="AD256" s="83"/>
      <c r="AE256" s="83"/>
      <c r="AF256" s="83"/>
      <c r="AG256" s="83"/>
      <c r="AH256" s="83"/>
      <c r="AI256" s="83"/>
      <c r="AJ256" s="83"/>
    </row>
    <row r="257" spans="1:36" ht="15.75" hidden="1" customHeight="1" x14ac:dyDescent="0.35">
      <c r="A257" s="345"/>
      <c r="B257" s="315"/>
      <c r="C257" s="334"/>
      <c r="D257" s="334"/>
      <c r="E257" s="87" t="s">
        <v>232</v>
      </c>
      <c r="F257" s="88">
        <v>0</v>
      </c>
      <c r="G257" s="88">
        <v>0</v>
      </c>
      <c r="H257" s="89">
        <f t="shared" si="451"/>
        <v>0</v>
      </c>
      <c r="I257" s="90" t="e">
        <f t="shared" si="452"/>
        <v>#DIV/0!</v>
      </c>
      <c r="J257" s="88">
        <v>0</v>
      </c>
      <c r="K257" s="88">
        <v>0</v>
      </c>
      <c r="L257" s="89">
        <f t="shared" si="453"/>
        <v>0</v>
      </c>
      <c r="M257" s="90" t="e">
        <f t="shared" si="454"/>
        <v>#DIV/0!</v>
      </c>
      <c r="N257" s="315"/>
      <c r="O257" s="88">
        <v>0</v>
      </c>
      <c r="P257" s="88">
        <v>0</v>
      </c>
      <c r="Q257" s="89">
        <f t="shared" si="455"/>
        <v>0</v>
      </c>
      <c r="R257" s="90" t="e">
        <f t="shared" si="456"/>
        <v>#DIV/0!</v>
      </c>
      <c r="S257" s="315"/>
      <c r="T257" s="334"/>
      <c r="U257" s="88">
        <v>0</v>
      </c>
      <c r="V257" s="88">
        <v>0</v>
      </c>
      <c r="W257" s="96">
        <f t="shared" si="6"/>
        <v>0</v>
      </c>
      <c r="X257" s="315"/>
      <c r="Y257" s="83"/>
      <c r="Z257" s="83"/>
      <c r="AA257" s="83"/>
      <c r="AB257" s="83"/>
      <c r="AC257" s="83"/>
      <c r="AD257" s="83"/>
      <c r="AE257" s="83"/>
      <c r="AF257" s="83"/>
      <c r="AG257" s="83"/>
      <c r="AH257" s="83"/>
      <c r="AI257" s="83"/>
      <c r="AJ257" s="83"/>
    </row>
    <row r="258" spans="1:36" ht="15.75" hidden="1" customHeight="1" x14ac:dyDescent="0.35">
      <c r="A258" s="346" t="s">
        <v>231</v>
      </c>
      <c r="B258" s="347"/>
      <c r="C258" s="348"/>
      <c r="D258" s="98"/>
      <c r="E258" s="99"/>
      <c r="F258" s="100">
        <f t="shared" ref="F258:H258" si="457">SUM(F253:F257)</f>
        <v>0</v>
      </c>
      <c r="G258" s="100">
        <f t="shared" si="457"/>
        <v>0</v>
      </c>
      <c r="H258" s="100">
        <f t="shared" si="457"/>
        <v>0</v>
      </c>
      <c r="I258" s="101">
        <v>1</v>
      </c>
      <c r="J258" s="100">
        <f t="shared" ref="J258:L258" si="458">SUM(J253:J257)</f>
        <v>0</v>
      </c>
      <c r="K258" s="100">
        <f t="shared" si="458"/>
        <v>0</v>
      </c>
      <c r="L258" s="100">
        <f t="shared" si="458"/>
        <v>0</v>
      </c>
      <c r="M258" s="101">
        <v>1</v>
      </c>
      <c r="N258" s="100">
        <f>N253</f>
        <v>0</v>
      </c>
      <c r="O258" s="100">
        <f t="shared" ref="O258:Q258" si="459">SUM(O253:O257)</f>
        <v>0</v>
      </c>
      <c r="P258" s="100">
        <f t="shared" si="459"/>
        <v>0</v>
      </c>
      <c r="Q258" s="100">
        <f t="shared" si="459"/>
        <v>0</v>
      </c>
      <c r="R258" s="101">
        <v>1</v>
      </c>
      <c r="S258" s="100">
        <f t="shared" ref="S258:T258" si="460">S253</f>
        <v>0</v>
      </c>
      <c r="T258" s="108">
        <f t="shared" si="460"/>
        <v>0</v>
      </c>
      <c r="U258" s="109">
        <f t="shared" ref="U258:V258" si="461">SUM(U253:U257)</f>
        <v>0</v>
      </c>
      <c r="V258" s="110">
        <f t="shared" si="461"/>
        <v>0</v>
      </c>
      <c r="W258" s="106">
        <f t="shared" si="6"/>
        <v>0</v>
      </c>
      <c r="X258" s="111">
        <f>IFERROR(((1-(1-T258)*W258)*1),0)</f>
        <v>1</v>
      </c>
      <c r="Y258" s="83"/>
      <c r="Z258" s="83"/>
      <c r="AA258" s="83"/>
      <c r="AB258" s="83"/>
      <c r="AC258" s="83"/>
      <c r="AD258" s="83"/>
      <c r="AE258" s="83"/>
      <c r="AF258" s="83"/>
      <c r="AG258" s="83"/>
      <c r="AH258" s="83"/>
      <c r="AI258" s="83"/>
      <c r="AJ258" s="83"/>
    </row>
    <row r="259" spans="1:36" ht="15" hidden="1" customHeight="1" x14ac:dyDescent="0.35">
      <c r="A259" s="343">
        <f>A253+1</f>
        <v>43</v>
      </c>
      <c r="B259" s="341"/>
      <c r="C259" s="342"/>
      <c r="D259" s="342"/>
      <c r="E259" s="87" t="s">
        <v>225</v>
      </c>
      <c r="F259" s="88">
        <v>0</v>
      </c>
      <c r="G259" s="88">
        <v>0</v>
      </c>
      <c r="H259" s="89">
        <f t="shared" ref="H259:H263" si="462">F259+G259</f>
        <v>0</v>
      </c>
      <c r="I259" s="90" t="e">
        <f t="shared" ref="I259:I263" si="463">H259/$H$264</f>
        <v>#DIV/0!</v>
      </c>
      <c r="J259" s="88">
        <v>0</v>
      </c>
      <c r="K259" s="88">
        <v>0</v>
      </c>
      <c r="L259" s="89">
        <f t="shared" ref="L259:L263" si="464">J259+K259</f>
        <v>0</v>
      </c>
      <c r="M259" s="90" t="e">
        <f t="shared" ref="M259:M263" si="465">L259/$L$264</f>
        <v>#DIV/0!</v>
      </c>
      <c r="N259" s="327">
        <v>0</v>
      </c>
      <c r="O259" s="88">
        <v>0</v>
      </c>
      <c r="P259" s="88">
        <v>0</v>
      </c>
      <c r="Q259" s="89">
        <f t="shared" ref="Q259:Q263" si="466">O259+P259</f>
        <v>0</v>
      </c>
      <c r="R259" s="90" t="e">
        <f t="shared" ref="R259:R263" si="467">Q259/$Q$28</f>
        <v>#DIV/0!</v>
      </c>
      <c r="S259" s="331">
        <f>N264-Q264</f>
        <v>0</v>
      </c>
      <c r="T259" s="332">
        <f>IFERROR((S259/N264),0)</f>
        <v>0</v>
      </c>
      <c r="U259" s="88">
        <v>0</v>
      </c>
      <c r="V259" s="88">
        <v>0</v>
      </c>
      <c r="W259" s="96">
        <f t="shared" si="6"/>
        <v>0</v>
      </c>
      <c r="X259" s="329"/>
      <c r="Y259" s="83"/>
      <c r="Z259" s="83"/>
      <c r="AA259" s="83"/>
      <c r="AB259" s="83"/>
      <c r="AC259" s="83"/>
      <c r="AD259" s="83"/>
      <c r="AE259" s="83"/>
      <c r="AF259" s="83"/>
      <c r="AG259" s="83"/>
      <c r="AH259" s="83"/>
      <c r="AI259" s="83"/>
      <c r="AJ259" s="83"/>
    </row>
    <row r="260" spans="1:36" ht="15" hidden="1" customHeight="1" x14ac:dyDescent="0.35">
      <c r="A260" s="344"/>
      <c r="B260" s="319"/>
      <c r="C260" s="333"/>
      <c r="D260" s="333"/>
      <c r="E260" s="87" t="s">
        <v>226</v>
      </c>
      <c r="F260" s="88">
        <v>0</v>
      </c>
      <c r="G260" s="88">
        <v>0</v>
      </c>
      <c r="H260" s="89">
        <f t="shared" si="462"/>
        <v>0</v>
      </c>
      <c r="I260" s="90" t="e">
        <f t="shared" si="463"/>
        <v>#DIV/0!</v>
      </c>
      <c r="J260" s="88">
        <v>0</v>
      </c>
      <c r="K260" s="88">
        <v>0</v>
      </c>
      <c r="L260" s="89">
        <f t="shared" si="464"/>
        <v>0</v>
      </c>
      <c r="M260" s="90" t="e">
        <f t="shared" si="465"/>
        <v>#DIV/0!</v>
      </c>
      <c r="N260" s="319"/>
      <c r="O260" s="88">
        <v>0</v>
      </c>
      <c r="P260" s="88">
        <v>0</v>
      </c>
      <c r="Q260" s="89">
        <f t="shared" si="466"/>
        <v>0</v>
      </c>
      <c r="R260" s="90" t="e">
        <f t="shared" si="467"/>
        <v>#DIV/0!</v>
      </c>
      <c r="S260" s="319"/>
      <c r="T260" s="333"/>
      <c r="U260" s="88">
        <v>0</v>
      </c>
      <c r="V260" s="88">
        <v>0</v>
      </c>
      <c r="W260" s="96">
        <f t="shared" si="6"/>
        <v>0</v>
      </c>
      <c r="X260" s="319"/>
      <c r="Y260" s="83"/>
      <c r="Z260" s="83"/>
      <c r="AA260" s="83"/>
      <c r="AB260" s="83"/>
      <c r="AC260" s="83"/>
      <c r="AD260" s="83"/>
      <c r="AE260" s="83"/>
      <c r="AF260" s="83"/>
      <c r="AG260" s="83"/>
      <c r="AH260" s="83"/>
      <c r="AI260" s="83"/>
      <c r="AJ260" s="83"/>
    </row>
    <row r="261" spans="1:36" ht="15" hidden="1" customHeight="1" x14ac:dyDescent="0.35">
      <c r="A261" s="344"/>
      <c r="B261" s="319"/>
      <c r="C261" s="333"/>
      <c r="D261" s="333"/>
      <c r="E261" s="87" t="s">
        <v>227</v>
      </c>
      <c r="F261" s="88">
        <v>0</v>
      </c>
      <c r="G261" s="88">
        <v>0</v>
      </c>
      <c r="H261" s="89">
        <f t="shared" si="462"/>
        <v>0</v>
      </c>
      <c r="I261" s="90" t="e">
        <f t="shared" si="463"/>
        <v>#DIV/0!</v>
      </c>
      <c r="J261" s="88">
        <v>0</v>
      </c>
      <c r="K261" s="88">
        <v>0</v>
      </c>
      <c r="L261" s="89">
        <f t="shared" si="464"/>
        <v>0</v>
      </c>
      <c r="M261" s="90" t="e">
        <f t="shared" si="465"/>
        <v>#DIV/0!</v>
      </c>
      <c r="N261" s="319"/>
      <c r="O261" s="88">
        <v>0</v>
      </c>
      <c r="P261" s="88">
        <v>0</v>
      </c>
      <c r="Q261" s="89">
        <f t="shared" si="466"/>
        <v>0</v>
      </c>
      <c r="R261" s="90" t="e">
        <f t="shared" si="467"/>
        <v>#DIV/0!</v>
      </c>
      <c r="S261" s="319"/>
      <c r="T261" s="333"/>
      <c r="U261" s="88">
        <v>0</v>
      </c>
      <c r="V261" s="88">
        <v>0</v>
      </c>
      <c r="W261" s="96">
        <f t="shared" si="6"/>
        <v>0</v>
      </c>
      <c r="X261" s="319"/>
      <c r="Y261" s="83"/>
      <c r="Z261" s="83"/>
      <c r="AA261" s="83"/>
      <c r="AB261" s="83"/>
      <c r="AC261" s="83"/>
      <c r="AD261" s="83"/>
      <c r="AE261" s="83"/>
      <c r="AF261" s="83"/>
      <c r="AG261" s="83"/>
      <c r="AH261" s="83"/>
      <c r="AI261" s="83"/>
      <c r="AJ261" s="83"/>
    </row>
    <row r="262" spans="1:36" ht="15" hidden="1" customHeight="1" x14ac:dyDescent="0.35">
      <c r="A262" s="344"/>
      <c r="B262" s="319"/>
      <c r="C262" s="333"/>
      <c r="D262" s="333"/>
      <c r="E262" s="87" t="s">
        <v>229</v>
      </c>
      <c r="F262" s="88">
        <v>0</v>
      </c>
      <c r="G262" s="88">
        <v>0</v>
      </c>
      <c r="H262" s="89">
        <f t="shared" si="462"/>
        <v>0</v>
      </c>
      <c r="I262" s="90" t="e">
        <f t="shared" si="463"/>
        <v>#DIV/0!</v>
      </c>
      <c r="J262" s="88">
        <v>0</v>
      </c>
      <c r="K262" s="88">
        <v>0</v>
      </c>
      <c r="L262" s="89">
        <f t="shared" si="464"/>
        <v>0</v>
      </c>
      <c r="M262" s="90" t="e">
        <f t="shared" si="465"/>
        <v>#DIV/0!</v>
      </c>
      <c r="N262" s="319"/>
      <c r="O262" s="88">
        <v>0</v>
      </c>
      <c r="P262" s="88">
        <v>0</v>
      </c>
      <c r="Q262" s="89">
        <f t="shared" si="466"/>
        <v>0</v>
      </c>
      <c r="R262" s="90" t="e">
        <f t="shared" si="467"/>
        <v>#DIV/0!</v>
      </c>
      <c r="S262" s="319"/>
      <c r="T262" s="333"/>
      <c r="U262" s="88">
        <v>0</v>
      </c>
      <c r="V262" s="88">
        <v>0</v>
      </c>
      <c r="W262" s="96">
        <f t="shared" ref="W262:W462" si="468">IFERROR(((V262/U262)*1),0)</f>
        <v>0</v>
      </c>
      <c r="X262" s="319"/>
      <c r="Y262" s="83"/>
      <c r="Z262" s="83"/>
      <c r="AA262" s="83"/>
      <c r="AB262" s="83"/>
      <c r="AC262" s="83"/>
      <c r="AD262" s="83"/>
      <c r="AE262" s="83"/>
      <c r="AF262" s="83"/>
      <c r="AG262" s="83"/>
      <c r="AH262" s="83"/>
      <c r="AI262" s="83"/>
      <c r="AJ262" s="83"/>
    </row>
    <row r="263" spans="1:36" ht="15.75" hidden="1" customHeight="1" x14ac:dyDescent="0.35">
      <c r="A263" s="345"/>
      <c r="B263" s="315"/>
      <c r="C263" s="334"/>
      <c r="D263" s="334"/>
      <c r="E263" s="87" t="s">
        <v>232</v>
      </c>
      <c r="F263" s="88">
        <v>0</v>
      </c>
      <c r="G263" s="88">
        <v>0</v>
      </c>
      <c r="H263" s="89">
        <f t="shared" si="462"/>
        <v>0</v>
      </c>
      <c r="I263" s="90" t="e">
        <f t="shared" si="463"/>
        <v>#DIV/0!</v>
      </c>
      <c r="J263" s="88">
        <v>0</v>
      </c>
      <c r="K263" s="88">
        <v>0</v>
      </c>
      <c r="L263" s="89">
        <f t="shared" si="464"/>
        <v>0</v>
      </c>
      <c r="M263" s="90" t="e">
        <f t="shared" si="465"/>
        <v>#DIV/0!</v>
      </c>
      <c r="N263" s="315"/>
      <c r="O263" s="88">
        <v>0</v>
      </c>
      <c r="P263" s="88">
        <v>0</v>
      </c>
      <c r="Q263" s="89">
        <f t="shared" si="466"/>
        <v>0</v>
      </c>
      <c r="R263" s="90" t="e">
        <f t="shared" si="467"/>
        <v>#DIV/0!</v>
      </c>
      <c r="S263" s="315"/>
      <c r="T263" s="334"/>
      <c r="U263" s="88">
        <v>0</v>
      </c>
      <c r="V263" s="88">
        <v>0</v>
      </c>
      <c r="W263" s="96">
        <f t="shared" si="468"/>
        <v>0</v>
      </c>
      <c r="X263" s="315"/>
      <c r="Y263" s="83"/>
      <c r="Z263" s="83"/>
      <c r="AA263" s="83"/>
      <c r="AB263" s="83"/>
      <c r="AC263" s="83"/>
      <c r="AD263" s="83"/>
      <c r="AE263" s="83"/>
      <c r="AF263" s="83"/>
      <c r="AG263" s="83"/>
      <c r="AH263" s="83"/>
      <c r="AI263" s="83"/>
      <c r="AJ263" s="83"/>
    </row>
    <row r="264" spans="1:36" ht="15.75" hidden="1" customHeight="1" x14ac:dyDescent="0.35">
      <c r="A264" s="346" t="s">
        <v>231</v>
      </c>
      <c r="B264" s="347"/>
      <c r="C264" s="348"/>
      <c r="D264" s="98"/>
      <c r="E264" s="99"/>
      <c r="F264" s="100">
        <f t="shared" ref="F264:H264" si="469">SUM(F259:F263)</f>
        <v>0</v>
      </c>
      <c r="G264" s="100">
        <f t="shared" si="469"/>
        <v>0</v>
      </c>
      <c r="H264" s="100">
        <f t="shared" si="469"/>
        <v>0</v>
      </c>
      <c r="I264" s="101">
        <v>1</v>
      </c>
      <c r="J264" s="100">
        <f t="shared" ref="J264:L264" si="470">SUM(J259:J263)</f>
        <v>0</v>
      </c>
      <c r="K264" s="100">
        <f t="shared" si="470"/>
        <v>0</v>
      </c>
      <c r="L264" s="100">
        <f t="shared" si="470"/>
        <v>0</v>
      </c>
      <c r="M264" s="101">
        <v>1</v>
      </c>
      <c r="N264" s="100">
        <f>N259</f>
        <v>0</v>
      </c>
      <c r="O264" s="100">
        <f t="shared" ref="O264:Q264" si="471">SUM(O259:O263)</f>
        <v>0</v>
      </c>
      <c r="P264" s="100">
        <f t="shared" si="471"/>
        <v>0</v>
      </c>
      <c r="Q264" s="100">
        <f t="shared" si="471"/>
        <v>0</v>
      </c>
      <c r="R264" s="101">
        <v>1</v>
      </c>
      <c r="S264" s="100">
        <f t="shared" ref="S264:T264" si="472">S259</f>
        <v>0</v>
      </c>
      <c r="T264" s="108">
        <f t="shared" si="472"/>
        <v>0</v>
      </c>
      <c r="U264" s="109">
        <f t="shared" ref="U264:V264" si="473">SUM(U259:U263)</f>
        <v>0</v>
      </c>
      <c r="V264" s="110">
        <f t="shared" si="473"/>
        <v>0</v>
      </c>
      <c r="W264" s="106">
        <f t="shared" si="468"/>
        <v>0</v>
      </c>
      <c r="X264" s="111">
        <f>IFERROR(((1-(1-T264)*W264)*1),0)</f>
        <v>1</v>
      </c>
      <c r="Y264" s="83"/>
      <c r="Z264" s="83"/>
      <c r="AA264" s="83"/>
      <c r="AB264" s="83"/>
      <c r="AC264" s="83"/>
      <c r="AD264" s="83"/>
      <c r="AE264" s="83"/>
      <c r="AF264" s="83"/>
      <c r="AG264" s="83"/>
      <c r="AH264" s="83"/>
      <c r="AI264" s="83"/>
      <c r="AJ264" s="83"/>
    </row>
    <row r="265" spans="1:36" ht="15" hidden="1" customHeight="1" x14ac:dyDescent="0.35">
      <c r="A265" s="343">
        <f>A259+1</f>
        <v>44</v>
      </c>
      <c r="B265" s="341"/>
      <c r="C265" s="342"/>
      <c r="D265" s="342"/>
      <c r="E265" s="87" t="s">
        <v>225</v>
      </c>
      <c r="F265" s="88">
        <v>0</v>
      </c>
      <c r="G265" s="88">
        <v>0</v>
      </c>
      <c r="H265" s="89">
        <f t="shared" ref="H265:H269" si="474">F265+G265</f>
        <v>0</v>
      </c>
      <c r="I265" s="90" t="e">
        <f t="shared" ref="I265:I269" si="475">H265/$H$270</f>
        <v>#DIV/0!</v>
      </c>
      <c r="J265" s="88">
        <v>0</v>
      </c>
      <c r="K265" s="88">
        <v>0</v>
      </c>
      <c r="L265" s="89">
        <f t="shared" ref="L265:L269" si="476">J265+K265</f>
        <v>0</v>
      </c>
      <c r="M265" s="90" t="e">
        <f t="shared" ref="M265:M269" si="477">L265/$L$270</f>
        <v>#DIV/0!</v>
      </c>
      <c r="N265" s="327">
        <v>0</v>
      </c>
      <c r="O265" s="88">
        <v>0</v>
      </c>
      <c r="P265" s="88">
        <v>0</v>
      </c>
      <c r="Q265" s="89">
        <f t="shared" ref="Q265:Q269" si="478">O265+P265</f>
        <v>0</v>
      </c>
      <c r="R265" s="90" t="e">
        <f t="shared" ref="R265:R269" si="479">Q265/$Q$270</f>
        <v>#DIV/0!</v>
      </c>
      <c r="S265" s="331">
        <f>N270-Q270</f>
        <v>0</v>
      </c>
      <c r="T265" s="332">
        <f>IFERROR((S265/N270),0)</f>
        <v>0</v>
      </c>
      <c r="U265" s="88">
        <v>0</v>
      </c>
      <c r="V265" s="88">
        <v>0</v>
      </c>
      <c r="W265" s="96">
        <f t="shared" si="468"/>
        <v>0</v>
      </c>
      <c r="X265" s="329"/>
      <c r="Y265" s="83"/>
      <c r="Z265" s="83"/>
      <c r="AA265" s="83"/>
      <c r="AB265" s="83"/>
      <c r="AC265" s="83"/>
      <c r="AD265" s="83"/>
      <c r="AE265" s="83"/>
      <c r="AF265" s="83"/>
      <c r="AG265" s="83"/>
      <c r="AH265" s="83"/>
      <c r="AI265" s="83"/>
      <c r="AJ265" s="83"/>
    </row>
    <row r="266" spans="1:36" ht="15" hidden="1" customHeight="1" x14ac:dyDescent="0.35">
      <c r="A266" s="344"/>
      <c r="B266" s="319"/>
      <c r="C266" s="333"/>
      <c r="D266" s="333"/>
      <c r="E266" s="87" t="s">
        <v>226</v>
      </c>
      <c r="F266" s="88">
        <v>0</v>
      </c>
      <c r="G266" s="88">
        <v>0</v>
      </c>
      <c r="H266" s="89">
        <f t="shared" si="474"/>
        <v>0</v>
      </c>
      <c r="I266" s="90" t="e">
        <f t="shared" si="475"/>
        <v>#DIV/0!</v>
      </c>
      <c r="J266" s="88">
        <v>0</v>
      </c>
      <c r="K266" s="88">
        <v>0</v>
      </c>
      <c r="L266" s="89">
        <f t="shared" si="476"/>
        <v>0</v>
      </c>
      <c r="M266" s="90" t="e">
        <f t="shared" si="477"/>
        <v>#DIV/0!</v>
      </c>
      <c r="N266" s="319"/>
      <c r="O266" s="88">
        <v>0</v>
      </c>
      <c r="P266" s="88">
        <v>0</v>
      </c>
      <c r="Q266" s="89">
        <f t="shared" si="478"/>
        <v>0</v>
      </c>
      <c r="R266" s="90" t="e">
        <f t="shared" si="479"/>
        <v>#DIV/0!</v>
      </c>
      <c r="S266" s="319"/>
      <c r="T266" s="333"/>
      <c r="U266" s="88">
        <v>0</v>
      </c>
      <c r="V266" s="88">
        <v>0</v>
      </c>
      <c r="W266" s="96">
        <f t="shared" si="468"/>
        <v>0</v>
      </c>
      <c r="X266" s="319"/>
      <c r="Y266" s="83"/>
      <c r="Z266" s="83"/>
      <c r="AA266" s="83"/>
      <c r="AB266" s="83"/>
      <c r="AC266" s="83"/>
      <c r="AD266" s="83"/>
      <c r="AE266" s="83"/>
      <c r="AF266" s="83"/>
      <c r="AG266" s="83"/>
      <c r="AH266" s="83"/>
      <c r="AI266" s="83"/>
      <c r="AJ266" s="83"/>
    </row>
    <row r="267" spans="1:36" ht="15" hidden="1" customHeight="1" x14ac:dyDescent="0.35">
      <c r="A267" s="344"/>
      <c r="B267" s="319"/>
      <c r="C267" s="333"/>
      <c r="D267" s="333"/>
      <c r="E267" s="87" t="s">
        <v>227</v>
      </c>
      <c r="F267" s="88">
        <v>0</v>
      </c>
      <c r="G267" s="88">
        <v>0</v>
      </c>
      <c r="H267" s="89">
        <f t="shared" si="474"/>
        <v>0</v>
      </c>
      <c r="I267" s="90" t="e">
        <f t="shared" si="475"/>
        <v>#DIV/0!</v>
      </c>
      <c r="J267" s="88">
        <v>0</v>
      </c>
      <c r="K267" s="88">
        <v>0</v>
      </c>
      <c r="L267" s="89">
        <f t="shared" si="476"/>
        <v>0</v>
      </c>
      <c r="M267" s="90" t="e">
        <f t="shared" si="477"/>
        <v>#DIV/0!</v>
      </c>
      <c r="N267" s="319"/>
      <c r="O267" s="88">
        <v>0</v>
      </c>
      <c r="P267" s="88">
        <v>0</v>
      </c>
      <c r="Q267" s="89">
        <f t="shared" si="478"/>
        <v>0</v>
      </c>
      <c r="R267" s="90" t="e">
        <f t="shared" si="479"/>
        <v>#DIV/0!</v>
      </c>
      <c r="S267" s="319"/>
      <c r="T267" s="333"/>
      <c r="U267" s="88">
        <v>0</v>
      </c>
      <c r="V267" s="88">
        <v>0</v>
      </c>
      <c r="W267" s="96">
        <f t="shared" si="468"/>
        <v>0</v>
      </c>
      <c r="X267" s="319"/>
      <c r="Y267" s="83"/>
      <c r="Z267" s="83"/>
      <c r="AA267" s="83"/>
      <c r="AB267" s="83"/>
      <c r="AC267" s="83"/>
      <c r="AD267" s="83"/>
      <c r="AE267" s="83"/>
      <c r="AF267" s="83"/>
      <c r="AG267" s="83"/>
      <c r="AH267" s="83"/>
      <c r="AI267" s="83"/>
      <c r="AJ267" s="83"/>
    </row>
    <row r="268" spans="1:36" ht="15" hidden="1" customHeight="1" x14ac:dyDescent="0.35">
      <c r="A268" s="344"/>
      <c r="B268" s="319"/>
      <c r="C268" s="333"/>
      <c r="D268" s="333"/>
      <c r="E268" s="87" t="s">
        <v>229</v>
      </c>
      <c r="F268" s="88">
        <v>0</v>
      </c>
      <c r="G268" s="88">
        <v>0</v>
      </c>
      <c r="H268" s="89">
        <f t="shared" si="474"/>
        <v>0</v>
      </c>
      <c r="I268" s="90" t="e">
        <f t="shared" si="475"/>
        <v>#DIV/0!</v>
      </c>
      <c r="J268" s="88">
        <v>0</v>
      </c>
      <c r="K268" s="88">
        <v>0</v>
      </c>
      <c r="L268" s="89">
        <f t="shared" si="476"/>
        <v>0</v>
      </c>
      <c r="M268" s="90" t="e">
        <f t="shared" si="477"/>
        <v>#DIV/0!</v>
      </c>
      <c r="N268" s="319"/>
      <c r="O268" s="88">
        <v>0</v>
      </c>
      <c r="P268" s="88">
        <v>0</v>
      </c>
      <c r="Q268" s="89">
        <f t="shared" si="478"/>
        <v>0</v>
      </c>
      <c r="R268" s="90" t="e">
        <f t="shared" si="479"/>
        <v>#DIV/0!</v>
      </c>
      <c r="S268" s="319"/>
      <c r="T268" s="333"/>
      <c r="U268" s="88">
        <v>0</v>
      </c>
      <c r="V268" s="88">
        <v>0</v>
      </c>
      <c r="W268" s="96">
        <f t="shared" si="468"/>
        <v>0</v>
      </c>
      <c r="X268" s="319"/>
      <c r="Y268" s="83"/>
      <c r="Z268" s="83"/>
      <c r="AA268" s="83"/>
      <c r="AB268" s="83"/>
      <c r="AC268" s="83"/>
      <c r="AD268" s="83"/>
      <c r="AE268" s="83"/>
      <c r="AF268" s="83"/>
      <c r="AG268" s="83"/>
      <c r="AH268" s="83"/>
      <c r="AI268" s="83"/>
      <c r="AJ268" s="83"/>
    </row>
    <row r="269" spans="1:36" ht="15.75" hidden="1" customHeight="1" x14ac:dyDescent="0.35">
      <c r="A269" s="345"/>
      <c r="B269" s="315"/>
      <c r="C269" s="334"/>
      <c r="D269" s="334"/>
      <c r="E269" s="87" t="s">
        <v>232</v>
      </c>
      <c r="F269" s="88">
        <v>0</v>
      </c>
      <c r="G269" s="88">
        <v>0</v>
      </c>
      <c r="H269" s="89">
        <f t="shared" si="474"/>
        <v>0</v>
      </c>
      <c r="I269" s="90" t="e">
        <f t="shared" si="475"/>
        <v>#DIV/0!</v>
      </c>
      <c r="J269" s="88">
        <v>0</v>
      </c>
      <c r="K269" s="88">
        <v>0</v>
      </c>
      <c r="L269" s="89">
        <f t="shared" si="476"/>
        <v>0</v>
      </c>
      <c r="M269" s="90" t="e">
        <f t="shared" si="477"/>
        <v>#DIV/0!</v>
      </c>
      <c r="N269" s="315"/>
      <c r="O269" s="88">
        <v>0</v>
      </c>
      <c r="P269" s="88">
        <v>0</v>
      </c>
      <c r="Q269" s="89">
        <f t="shared" si="478"/>
        <v>0</v>
      </c>
      <c r="R269" s="90" t="e">
        <f t="shared" si="479"/>
        <v>#DIV/0!</v>
      </c>
      <c r="S269" s="315"/>
      <c r="T269" s="334"/>
      <c r="U269" s="88">
        <v>0</v>
      </c>
      <c r="V269" s="88">
        <v>0</v>
      </c>
      <c r="W269" s="96">
        <f t="shared" si="468"/>
        <v>0</v>
      </c>
      <c r="X269" s="315"/>
      <c r="Y269" s="83"/>
      <c r="Z269" s="83"/>
      <c r="AA269" s="83"/>
      <c r="AB269" s="83"/>
      <c r="AC269" s="83"/>
      <c r="AD269" s="83"/>
      <c r="AE269" s="83"/>
      <c r="AF269" s="83"/>
      <c r="AG269" s="83"/>
      <c r="AH269" s="83"/>
      <c r="AI269" s="83"/>
      <c r="AJ269" s="83"/>
    </row>
    <row r="270" spans="1:36" ht="15.75" hidden="1" customHeight="1" x14ac:dyDescent="0.35">
      <c r="A270" s="346" t="s">
        <v>231</v>
      </c>
      <c r="B270" s="347"/>
      <c r="C270" s="348"/>
      <c r="D270" s="98"/>
      <c r="E270" s="99"/>
      <c r="F270" s="100">
        <f t="shared" ref="F270:H270" si="480">SUM(F265:F269)</f>
        <v>0</v>
      </c>
      <c r="G270" s="100">
        <f t="shared" si="480"/>
        <v>0</v>
      </c>
      <c r="H270" s="100">
        <f t="shared" si="480"/>
        <v>0</v>
      </c>
      <c r="I270" s="101">
        <v>1</v>
      </c>
      <c r="J270" s="100">
        <f t="shared" ref="J270:L270" si="481">SUM(J265:J269)</f>
        <v>0</v>
      </c>
      <c r="K270" s="100">
        <f t="shared" si="481"/>
        <v>0</v>
      </c>
      <c r="L270" s="100">
        <f t="shared" si="481"/>
        <v>0</v>
      </c>
      <c r="M270" s="101">
        <v>1</v>
      </c>
      <c r="N270" s="100">
        <f>N265</f>
        <v>0</v>
      </c>
      <c r="O270" s="100">
        <f t="shared" ref="O270:Q270" si="482">SUM(O265:O269)</f>
        <v>0</v>
      </c>
      <c r="P270" s="100">
        <f t="shared" si="482"/>
        <v>0</v>
      </c>
      <c r="Q270" s="100">
        <f t="shared" si="482"/>
        <v>0</v>
      </c>
      <c r="R270" s="101">
        <v>1</v>
      </c>
      <c r="S270" s="100">
        <f t="shared" ref="S270:T270" si="483">S265</f>
        <v>0</v>
      </c>
      <c r="T270" s="108">
        <f t="shared" si="483"/>
        <v>0</v>
      </c>
      <c r="U270" s="109">
        <f t="shared" ref="U270:V270" si="484">SUM(U265:U269)</f>
        <v>0</v>
      </c>
      <c r="V270" s="110">
        <f t="shared" si="484"/>
        <v>0</v>
      </c>
      <c r="W270" s="106">
        <f t="shared" si="468"/>
        <v>0</v>
      </c>
      <c r="X270" s="111">
        <f>IFERROR(((1-(1-T270)*W270)*1),0)</f>
        <v>1</v>
      </c>
      <c r="Y270" s="83"/>
      <c r="Z270" s="83"/>
      <c r="AA270" s="83"/>
      <c r="AB270" s="83"/>
      <c r="AC270" s="83"/>
      <c r="AD270" s="83"/>
      <c r="AE270" s="83"/>
      <c r="AF270" s="83"/>
      <c r="AG270" s="83"/>
      <c r="AH270" s="83"/>
      <c r="AI270" s="83"/>
      <c r="AJ270" s="83"/>
    </row>
    <row r="271" spans="1:36" ht="15" hidden="1" customHeight="1" x14ac:dyDescent="0.35">
      <c r="A271" s="343">
        <f>A265+1</f>
        <v>45</v>
      </c>
      <c r="B271" s="341"/>
      <c r="C271" s="342"/>
      <c r="D271" s="342"/>
      <c r="E271" s="87" t="s">
        <v>225</v>
      </c>
      <c r="F271" s="88">
        <v>0</v>
      </c>
      <c r="G271" s="88">
        <v>0</v>
      </c>
      <c r="H271" s="89">
        <f t="shared" ref="H271:H275" si="485">F271+G271</f>
        <v>0</v>
      </c>
      <c r="I271" s="90" t="e">
        <f t="shared" ref="I271:I275" si="486">H271/$H$276</f>
        <v>#DIV/0!</v>
      </c>
      <c r="J271" s="88">
        <v>0</v>
      </c>
      <c r="K271" s="88">
        <v>0</v>
      </c>
      <c r="L271" s="89">
        <f t="shared" ref="L271:L275" si="487">J271+K271</f>
        <v>0</v>
      </c>
      <c r="M271" s="90" t="e">
        <f t="shared" ref="M271:M275" si="488">L271/$L$276</f>
        <v>#DIV/0!</v>
      </c>
      <c r="N271" s="327">
        <v>0</v>
      </c>
      <c r="O271" s="88">
        <v>0</v>
      </c>
      <c r="P271" s="88">
        <v>0</v>
      </c>
      <c r="Q271" s="89">
        <f t="shared" ref="Q271:Q275" si="489">O271+P271</f>
        <v>0</v>
      </c>
      <c r="R271" s="90" t="e">
        <f t="shared" ref="R271:R275" si="490">Q271/$Q$276</f>
        <v>#DIV/0!</v>
      </c>
      <c r="S271" s="331">
        <f>N276-Q276</f>
        <v>0</v>
      </c>
      <c r="T271" s="332">
        <f>IFERROR((S271/N276),0)</f>
        <v>0</v>
      </c>
      <c r="U271" s="88">
        <v>0</v>
      </c>
      <c r="V271" s="88">
        <v>0</v>
      </c>
      <c r="W271" s="96">
        <f t="shared" si="468"/>
        <v>0</v>
      </c>
      <c r="X271" s="329"/>
      <c r="Y271" s="83"/>
      <c r="Z271" s="83"/>
      <c r="AA271" s="83"/>
      <c r="AB271" s="83"/>
      <c r="AC271" s="83"/>
      <c r="AD271" s="83"/>
      <c r="AE271" s="83"/>
      <c r="AF271" s="83"/>
      <c r="AG271" s="83"/>
      <c r="AH271" s="83"/>
      <c r="AI271" s="83"/>
      <c r="AJ271" s="83"/>
    </row>
    <row r="272" spans="1:36" ht="15" hidden="1" customHeight="1" x14ac:dyDescent="0.35">
      <c r="A272" s="344"/>
      <c r="B272" s="319"/>
      <c r="C272" s="333"/>
      <c r="D272" s="333"/>
      <c r="E272" s="87" t="s">
        <v>226</v>
      </c>
      <c r="F272" s="88">
        <v>0</v>
      </c>
      <c r="G272" s="88">
        <v>0</v>
      </c>
      <c r="H272" s="89">
        <f t="shared" si="485"/>
        <v>0</v>
      </c>
      <c r="I272" s="90" t="e">
        <f t="shared" si="486"/>
        <v>#DIV/0!</v>
      </c>
      <c r="J272" s="88">
        <v>0</v>
      </c>
      <c r="K272" s="88">
        <v>0</v>
      </c>
      <c r="L272" s="89">
        <f t="shared" si="487"/>
        <v>0</v>
      </c>
      <c r="M272" s="90" t="e">
        <f t="shared" si="488"/>
        <v>#DIV/0!</v>
      </c>
      <c r="N272" s="319"/>
      <c r="O272" s="88">
        <v>0</v>
      </c>
      <c r="P272" s="88">
        <v>0</v>
      </c>
      <c r="Q272" s="89">
        <f t="shared" si="489"/>
        <v>0</v>
      </c>
      <c r="R272" s="90" t="e">
        <f t="shared" si="490"/>
        <v>#DIV/0!</v>
      </c>
      <c r="S272" s="319"/>
      <c r="T272" s="333"/>
      <c r="U272" s="88">
        <v>0</v>
      </c>
      <c r="V272" s="88">
        <v>0</v>
      </c>
      <c r="W272" s="96">
        <f t="shared" si="468"/>
        <v>0</v>
      </c>
      <c r="X272" s="319"/>
      <c r="Y272" s="83"/>
      <c r="Z272" s="83"/>
      <c r="AA272" s="83"/>
      <c r="AB272" s="83"/>
      <c r="AC272" s="83"/>
      <c r="AD272" s="83"/>
      <c r="AE272" s="83"/>
      <c r="AF272" s="83"/>
      <c r="AG272" s="83"/>
      <c r="AH272" s="83"/>
      <c r="AI272" s="83"/>
      <c r="AJ272" s="83"/>
    </row>
    <row r="273" spans="1:36" ht="15" hidden="1" customHeight="1" x14ac:dyDescent="0.35">
      <c r="A273" s="344"/>
      <c r="B273" s="319"/>
      <c r="C273" s="333"/>
      <c r="D273" s="333"/>
      <c r="E273" s="87" t="s">
        <v>227</v>
      </c>
      <c r="F273" s="88">
        <v>0</v>
      </c>
      <c r="G273" s="88">
        <v>0</v>
      </c>
      <c r="H273" s="89">
        <f t="shared" si="485"/>
        <v>0</v>
      </c>
      <c r="I273" s="90" t="e">
        <f t="shared" si="486"/>
        <v>#DIV/0!</v>
      </c>
      <c r="J273" s="88">
        <v>0</v>
      </c>
      <c r="K273" s="88">
        <v>0</v>
      </c>
      <c r="L273" s="89">
        <f t="shared" si="487"/>
        <v>0</v>
      </c>
      <c r="M273" s="90" t="e">
        <f t="shared" si="488"/>
        <v>#DIV/0!</v>
      </c>
      <c r="N273" s="319"/>
      <c r="O273" s="88">
        <v>0</v>
      </c>
      <c r="P273" s="88">
        <v>0</v>
      </c>
      <c r="Q273" s="89">
        <f t="shared" si="489"/>
        <v>0</v>
      </c>
      <c r="R273" s="90" t="e">
        <f t="shared" si="490"/>
        <v>#DIV/0!</v>
      </c>
      <c r="S273" s="319"/>
      <c r="T273" s="333"/>
      <c r="U273" s="88">
        <v>0</v>
      </c>
      <c r="V273" s="88">
        <v>0</v>
      </c>
      <c r="W273" s="96">
        <f t="shared" si="468"/>
        <v>0</v>
      </c>
      <c r="X273" s="319"/>
      <c r="Y273" s="83"/>
      <c r="Z273" s="83"/>
      <c r="AA273" s="83"/>
      <c r="AB273" s="83"/>
      <c r="AC273" s="83"/>
      <c r="AD273" s="83"/>
      <c r="AE273" s="83"/>
      <c r="AF273" s="83"/>
      <c r="AG273" s="83"/>
      <c r="AH273" s="83"/>
      <c r="AI273" s="83"/>
      <c r="AJ273" s="83"/>
    </row>
    <row r="274" spans="1:36" ht="15" hidden="1" customHeight="1" x14ac:dyDescent="0.35">
      <c r="A274" s="344"/>
      <c r="B274" s="319"/>
      <c r="C274" s="333"/>
      <c r="D274" s="333"/>
      <c r="E274" s="87" t="s">
        <v>229</v>
      </c>
      <c r="F274" s="88">
        <v>0</v>
      </c>
      <c r="G274" s="88">
        <v>0</v>
      </c>
      <c r="H274" s="89">
        <f t="shared" si="485"/>
        <v>0</v>
      </c>
      <c r="I274" s="90" t="e">
        <f t="shared" si="486"/>
        <v>#DIV/0!</v>
      </c>
      <c r="J274" s="88">
        <v>0</v>
      </c>
      <c r="K274" s="88">
        <v>0</v>
      </c>
      <c r="L274" s="89">
        <f t="shared" si="487"/>
        <v>0</v>
      </c>
      <c r="M274" s="90" t="e">
        <f t="shared" si="488"/>
        <v>#DIV/0!</v>
      </c>
      <c r="N274" s="319"/>
      <c r="O274" s="88">
        <v>0</v>
      </c>
      <c r="P274" s="88">
        <v>0</v>
      </c>
      <c r="Q274" s="89">
        <f t="shared" si="489"/>
        <v>0</v>
      </c>
      <c r="R274" s="90" t="e">
        <f t="shared" si="490"/>
        <v>#DIV/0!</v>
      </c>
      <c r="S274" s="319"/>
      <c r="T274" s="333"/>
      <c r="U274" s="88">
        <v>0</v>
      </c>
      <c r="V274" s="88">
        <v>0</v>
      </c>
      <c r="W274" s="96">
        <f t="shared" si="468"/>
        <v>0</v>
      </c>
      <c r="X274" s="319"/>
      <c r="Y274" s="83"/>
      <c r="Z274" s="83"/>
      <c r="AA274" s="83"/>
      <c r="AB274" s="83"/>
      <c r="AC274" s="83"/>
      <c r="AD274" s="83"/>
      <c r="AE274" s="83"/>
      <c r="AF274" s="83"/>
      <c r="AG274" s="83"/>
      <c r="AH274" s="83"/>
      <c r="AI274" s="83"/>
      <c r="AJ274" s="83"/>
    </row>
    <row r="275" spans="1:36" ht="15.75" hidden="1" customHeight="1" x14ac:dyDescent="0.35">
      <c r="A275" s="345"/>
      <c r="B275" s="315"/>
      <c r="C275" s="334"/>
      <c r="D275" s="334"/>
      <c r="E275" s="87" t="s">
        <v>232</v>
      </c>
      <c r="F275" s="88">
        <v>0</v>
      </c>
      <c r="G275" s="88">
        <v>0</v>
      </c>
      <c r="H275" s="89">
        <f t="shared" si="485"/>
        <v>0</v>
      </c>
      <c r="I275" s="90" t="e">
        <f t="shared" si="486"/>
        <v>#DIV/0!</v>
      </c>
      <c r="J275" s="88">
        <v>0</v>
      </c>
      <c r="K275" s="88">
        <v>0</v>
      </c>
      <c r="L275" s="89">
        <f t="shared" si="487"/>
        <v>0</v>
      </c>
      <c r="M275" s="90" t="e">
        <f t="shared" si="488"/>
        <v>#DIV/0!</v>
      </c>
      <c r="N275" s="315"/>
      <c r="O275" s="88">
        <v>0</v>
      </c>
      <c r="P275" s="88">
        <v>0</v>
      </c>
      <c r="Q275" s="89">
        <f t="shared" si="489"/>
        <v>0</v>
      </c>
      <c r="R275" s="90" t="e">
        <f t="shared" si="490"/>
        <v>#DIV/0!</v>
      </c>
      <c r="S275" s="315"/>
      <c r="T275" s="334"/>
      <c r="U275" s="88">
        <v>0</v>
      </c>
      <c r="V275" s="88">
        <v>0</v>
      </c>
      <c r="W275" s="96">
        <f t="shared" si="468"/>
        <v>0</v>
      </c>
      <c r="X275" s="315"/>
      <c r="Y275" s="83"/>
      <c r="Z275" s="83"/>
      <c r="AA275" s="83"/>
      <c r="AB275" s="83"/>
      <c r="AC275" s="83"/>
      <c r="AD275" s="83"/>
      <c r="AE275" s="83"/>
      <c r="AF275" s="83"/>
      <c r="AG275" s="83"/>
      <c r="AH275" s="83"/>
      <c r="AI275" s="83"/>
      <c r="AJ275" s="83"/>
    </row>
    <row r="276" spans="1:36" ht="15.75" hidden="1" customHeight="1" x14ac:dyDescent="0.35">
      <c r="A276" s="346" t="s">
        <v>231</v>
      </c>
      <c r="B276" s="347"/>
      <c r="C276" s="348"/>
      <c r="D276" s="98"/>
      <c r="E276" s="99"/>
      <c r="F276" s="100">
        <f t="shared" ref="F276:H276" si="491">SUM(F271:F275)</f>
        <v>0</v>
      </c>
      <c r="G276" s="100">
        <f t="shared" si="491"/>
        <v>0</v>
      </c>
      <c r="H276" s="100">
        <f t="shared" si="491"/>
        <v>0</v>
      </c>
      <c r="I276" s="101">
        <v>1</v>
      </c>
      <c r="J276" s="100">
        <f t="shared" ref="J276:L276" si="492">SUM(J271:J275)</f>
        <v>0</v>
      </c>
      <c r="K276" s="100">
        <f t="shared" si="492"/>
        <v>0</v>
      </c>
      <c r="L276" s="100">
        <f t="shared" si="492"/>
        <v>0</v>
      </c>
      <c r="M276" s="101">
        <v>1</v>
      </c>
      <c r="N276" s="100">
        <f>N271</f>
        <v>0</v>
      </c>
      <c r="O276" s="100">
        <f t="shared" ref="O276:Q276" si="493">SUM(O271:O275)</f>
        <v>0</v>
      </c>
      <c r="P276" s="100">
        <f t="shared" si="493"/>
        <v>0</v>
      </c>
      <c r="Q276" s="100">
        <f t="shared" si="493"/>
        <v>0</v>
      </c>
      <c r="R276" s="101">
        <v>1</v>
      </c>
      <c r="S276" s="100">
        <f t="shared" ref="S276:T276" si="494">S271</f>
        <v>0</v>
      </c>
      <c r="T276" s="108">
        <f t="shared" si="494"/>
        <v>0</v>
      </c>
      <c r="U276" s="109">
        <f t="shared" ref="U276:V276" si="495">SUM(U271:U275)</f>
        <v>0</v>
      </c>
      <c r="V276" s="110">
        <f t="shared" si="495"/>
        <v>0</v>
      </c>
      <c r="W276" s="106">
        <f t="shared" si="468"/>
        <v>0</v>
      </c>
      <c r="X276" s="111">
        <f>IFERROR(((1-(1-T276)*W276)*1),0)</f>
        <v>1</v>
      </c>
      <c r="Y276" s="83"/>
      <c r="Z276" s="83"/>
      <c r="AA276" s="83"/>
      <c r="AB276" s="83"/>
      <c r="AC276" s="83"/>
      <c r="AD276" s="83"/>
      <c r="AE276" s="83"/>
      <c r="AF276" s="83"/>
      <c r="AG276" s="83"/>
      <c r="AH276" s="83"/>
      <c r="AI276" s="83"/>
      <c r="AJ276" s="83"/>
    </row>
    <row r="277" spans="1:36" ht="15" hidden="1" customHeight="1" x14ac:dyDescent="0.35">
      <c r="A277" s="343">
        <f>A271+1</f>
        <v>46</v>
      </c>
      <c r="B277" s="341"/>
      <c r="C277" s="342"/>
      <c r="D277" s="342"/>
      <c r="E277" s="87" t="s">
        <v>225</v>
      </c>
      <c r="F277" s="88">
        <v>0</v>
      </c>
      <c r="G277" s="88">
        <v>0</v>
      </c>
      <c r="H277" s="89">
        <f t="shared" ref="H277:H281" si="496">F277+G277</f>
        <v>0</v>
      </c>
      <c r="I277" s="90" t="e">
        <f t="shared" ref="I277:I281" si="497">H277/$H$282</f>
        <v>#DIV/0!</v>
      </c>
      <c r="J277" s="88">
        <v>0</v>
      </c>
      <c r="K277" s="88">
        <v>0</v>
      </c>
      <c r="L277" s="89">
        <f t="shared" ref="L277:L281" si="498">J277+K277</f>
        <v>0</v>
      </c>
      <c r="M277" s="90" t="e">
        <f t="shared" ref="M277:M281" si="499">L277/$L$282</f>
        <v>#DIV/0!</v>
      </c>
      <c r="N277" s="327">
        <v>0</v>
      </c>
      <c r="O277" s="88">
        <v>0</v>
      </c>
      <c r="P277" s="88">
        <v>0</v>
      </c>
      <c r="Q277" s="89">
        <f t="shared" ref="Q277:Q281" si="500">O277+P277</f>
        <v>0</v>
      </c>
      <c r="R277" s="90" t="e">
        <f t="shared" ref="R277:R281" si="501">Q277/$Q$282</f>
        <v>#DIV/0!</v>
      </c>
      <c r="S277" s="331">
        <f>N282-Q282</f>
        <v>0</v>
      </c>
      <c r="T277" s="332">
        <f>IFERROR((S277/N282),0)</f>
        <v>0</v>
      </c>
      <c r="U277" s="88">
        <v>0</v>
      </c>
      <c r="V277" s="88">
        <v>0</v>
      </c>
      <c r="W277" s="96">
        <f t="shared" si="468"/>
        <v>0</v>
      </c>
      <c r="X277" s="329"/>
      <c r="Y277" s="83"/>
      <c r="Z277" s="83"/>
      <c r="AA277" s="83"/>
      <c r="AB277" s="83"/>
      <c r="AC277" s="83"/>
      <c r="AD277" s="83"/>
      <c r="AE277" s="83"/>
      <c r="AF277" s="83"/>
      <c r="AG277" s="83"/>
      <c r="AH277" s="83"/>
      <c r="AI277" s="83"/>
      <c r="AJ277" s="83"/>
    </row>
    <row r="278" spans="1:36" ht="15" hidden="1" customHeight="1" x14ac:dyDescent="0.35">
      <c r="A278" s="344"/>
      <c r="B278" s="319"/>
      <c r="C278" s="333"/>
      <c r="D278" s="333"/>
      <c r="E278" s="87" t="s">
        <v>226</v>
      </c>
      <c r="F278" s="88">
        <v>0</v>
      </c>
      <c r="G278" s="88">
        <v>0</v>
      </c>
      <c r="H278" s="89">
        <f t="shared" si="496"/>
        <v>0</v>
      </c>
      <c r="I278" s="90" t="e">
        <f t="shared" si="497"/>
        <v>#DIV/0!</v>
      </c>
      <c r="J278" s="88">
        <v>0</v>
      </c>
      <c r="K278" s="88">
        <v>0</v>
      </c>
      <c r="L278" s="89">
        <f t="shared" si="498"/>
        <v>0</v>
      </c>
      <c r="M278" s="90" t="e">
        <f t="shared" si="499"/>
        <v>#DIV/0!</v>
      </c>
      <c r="N278" s="319"/>
      <c r="O278" s="88">
        <v>0</v>
      </c>
      <c r="P278" s="88">
        <v>0</v>
      </c>
      <c r="Q278" s="89">
        <f t="shared" si="500"/>
        <v>0</v>
      </c>
      <c r="R278" s="90" t="e">
        <f t="shared" si="501"/>
        <v>#DIV/0!</v>
      </c>
      <c r="S278" s="319"/>
      <c r="T278" s="333"/>
      <c r="U278" s="88">
        <v>0</v>
      </c>
      <c r="V278" s="88">
        <v>0</v>
      </c>
      <c r="W278" s="96">
        <f t="shared" si="468"/>
        <v>0</v>
      </c>
      <c r="X278" s="319"/>
      <c r="Y278" s="83"/>
      <c r="Z278" s="83"/>
      <c r="AA278" s="83"/>
      <c r="AB278" s="83"/>
      <c r="AC278" s="83"/>
      <c r="AD278" s="83"/>
      <c r="AE278" s="83"/>
      <c r="AF278" s="83"/>
      <c r="AG278" s="83"/>
      <c r="AH278" s="83"/>
      <c r="AI278" s="83"/>
      <c r="AJ278" s="83"/>
    </row>
    <row r="279" spans="1:36" ht="15" hidden="1" customHeight="1" x14ac:dyDescent="0.35">
      <c r="A279" s="344"/>
      <c r="B279" s="319"/>
      <c r="C279" s="333"/>
      <c r="D279" s="333"/>
      <c r="E279" s="87" t="s">
        <v>227</v>
      </c>
      <c r="F279" s="88">
        <v>0</v>
      </c>
      <c r="G279" s="88">
        <v>0</v>
      </c>
      <c r="H279" s="89">
        <f t="shared" si="496"/>
        <v>0</v>
      </c>
      <c r="I279" s="90" t="e">
        <f t="shared" si="497"/>
        <v>#DIV/0!</v>
      </c>
      <c r="J279" s="88">
        <v>0</v>
      </c>
      <c r="K279" s="88">
        <v>0</v>
      </c>
      <c r="L279" s="89">
        <f t="shared" si="498"/>
        <v>0</v>
      </c>
      <c r="M279" s="90" t="e">
        <f t="shared" si="499"/>
        <v>#DIV/0!</v>
      </c>
      <c r="N279" s="319"/>
      <c r="O279" s="88">
        <v>0</v>
      </c>
      <c r="P279" s="88">
        <v>0</v>
      </c>
      <c r="Q279" s="89">
        <f t="shared" si="500"/>
        <v>0</v>
      </c>
      <c r="R279" s="90" t="e">
        <f t="shared" si="501"/>
        <v>#DIV/0!</v>
      </c>
      <c r="S279" s="319"/>
      <c r="T279" s="333"/>
      <c r="U279" s="88">
        <v>0</v>
      </c>
      <c r="V279" s="88">
        <v>0</v>
      </c>
      <c r="W279" s="96">
        <f t="shared" si="468"/>
        <v>0</v>
      </c>
      <c r="X279" s="319"/>
      <c r="Y279" s="83"/>
      <c r="Z279" s="83"/>
      <c r="AA279" s="83"/>
      <c r="AB279" s="83"/>
      <c r="AC279" s="83"/>
      <c r="AD279" s="83"/>
      <c r="AE279" s="83"/>
      <c r="AF279" s="83"/>
      <c r="AG279" s="83"/>
      <c r="AH279" s="83"/>
      <c r="AI279" s="83"/>
      <c r="AJ279" s="83"/>
    </row>
    <row r="280" spans="1:36" ht="15" hidden="1" customHeight="1" x14ac:dyDescent="0.35">
      <c r="A280" s="344"/>
      <c r="B280" s="319"/>
      <c r="C280" s="333"/>
      <c r="D280" s="333"/>
      <c r="E280" s="87" t="s">
        <v>229</v>
      </c>
      <c r="F280" s="88">
        <v>0</v>
      </c>
      <c r="G280" s="88">
        <v>0</v>
      </c>
      <c r="H280" s="89">
        <f t="shared" si="496"/>
        <v>0</v>
      </c>
      <c r="I280" s="90" t="e">
        <f t="shared" si="497"/>
        <v>#DIV/0!</v>
      </c>
      <c r="J280" s="88">
        <v>0</v>
      </c>
      <c r="K280" s="88">
        <v>0</v>
      </c>
      <c r="L280" s="89">
        <f t="shared" si="498"/>
        <v>0</v>
      </c>
      <c r="M280" s="90" t="e">
        <f t="shared" si="499"/>
        <v>#DIV/0!</v>
      </c>
      <c r="N280" s="319"/>
      <c r="O280" s="88">
        <v>0</v>
      </c>
      <c r="P280" s="88">
        <v>0</v>
      </c>
      <c r="Q280" s="89">
        <f t="shared" si="500"/>
        <v>0</v>
      </c>
      <c r="R280" s="90" t="e">
        <f t="shared" si="501"/>
        <v>#DIV/0!</v>
      </c>
      <c r="S280" s="319"/>
      <c r="T280" s="333"/>
      <c r="U280" s="88">
        <v>0</v>
      </c>
      <c r="V280" s="88">
        <v>0</v>
      </c>
      <c r="W280" s="96">
        <f t="shared" si="468"/>
        <v>0</v>
      </c>
      <c r="X280" s="319"/>
      <c r="Y280" s="83"/>
      <c r="Z280" s="83"/>
      <c r="AA280" s="83"/>
      <c r="AB280" s="83"/>
      <c r="AC280" s="83"/>
      <c r="AD280" s="83"/>
      <c r="AE280" s="83"/>
      <c r="AF280" s="83"/>
      <c r="AG280" s="83"/>
      <c r="AH280" s="83"/>
      <c r="AI280" s="83"/>
      <c r="AJ280" s="83"/>
    </row>
    <row r="281" spans="1:36" ht="15.75" hidden="1" customHeight="1" x14ac:dyDescent="0.35">
      <c r="A281" s="345"/>
      <c r="B281" s="315"/>
      <c r="C281" s="334"/>
      <c r="D281" s="334"/>
      <c r="E281" s="87" t="s">
        <v>232</v>
      </c>
      <c r="F281" s="88">
        <v>0</v>
      </c>
      <c r="G281" s="88">
        <v>0</v>
      </c>
      <c r="H281" s="89">
        <f t="shared" si="496"/>
        <v>0</v>
      </c>
      <c r="I281" s="90" t="e">
        <f t="shared" si="497"/>
        <v>#DIV/0!</v>
      </c>
      <c r="J281" s="88">
        <v>0</v>
      </c>
      <c r="K281" s="88">
        <v>0</v>
      </c>
      <c r="L281" s="89">
        <f t="shared" si="498"/>
        <v>0</v>
      </c>
      <c r="M281" s="90" t="e">
        <f t="shared" si="499"/>
        <v>#DIV/0!</v>
      </c>
      <c r="N281" s="315"/>
      <c r="O281" s="88">
        <v>0</v>
      </c>
      <c r="P281" s="88">
        <v>0</v>
      </c>
      <c r="Q281" s="89">
        <f t="shared" si="500"/>
        <v>0</v>
      </c>
      <c r="R281" s="90" t="e">
        <f t="shared" si="501"/>
        <v>#DIV/0!</v>
      </c>
      <c r="S281" s="315"/>
      <c r="T281" s="334"/>
      <c r="U281" s="88">
        <v>0</v>
      </c>
      <c r="V281" s="88">
        <v>0</v>
      </c>
      <c r="W281" s="96">
        <f t="shared" si="468"/>
        <v>0</v>
      </c>
      <c r="X281" s="315"/>
      <c r="Y281" s="83"/>
      <c r="Z281" s="83"/>
      <c r="AA281" s="83"/>
      <c r="AB281" s="83"/>
      <c r="AC281" s="83"/>
      <c r="AD281" s="83"/>
      <c r="AE281" s="83"/>
      <c r="AF281" s="83"/>
      <c r="AG281" s="83"/>
      <c r="AH281" s="83"/>
      <c r="AI281" s="83"/>
      <c r="AJ281" s="83"/>
    </row>
    <row r="282" spans="1:36" ht="15.75" hidden="1" customHeight="1" x14ac:dyDescent="0.35">
      <c r="A282" s="346" t="s">
        <v>231</v>
      </c>
      <c r="B282" s="347"/>
      <c r="C282" s="348"/>
      <c r="D282" s="98"/>
      <c r="E282" s="99"/>
      <c r="F282" s="100">
        <f t="shared" ref="F282:H282" si="502">SUM(F277:F281)</f>
        <v>0</v>
      </c>
      <c r="G282" s="100">
        <f t="shared" si="502"/>
        <v>0</v>
      </c>
      <c r="H282" s="100">
        <f t="shared" si="502"/>
        <v>0</v>
      </c>
      <c r="I282" s="101">
        <v>1</v>
      </c>
      <c r="J282" s="100">
        <f t="shared" ref="J282:L282" si="503">SUM(J277:J281)</f>
        <v>0</v>
      </c>
      <c r="K282" s="100">
        <f t="shared" si="503"/>
        <v>0</v>
      </c>
      <c r="L282" s="100">
        <f t="shared" si="503"/>
        <v>0</v>
      </c>
      <c r="M282" s="101">
        <v>1</v>
      </c>
      <c r="N282" s="100">
        <f>N277</f>
        <v>0</v>
      </c>
      <c r="O282" s="100">
        <f t="shared" ref="O282:Q282" si="504">SUM(O277:O281)</f>
        <v>0</v>
      </c>
      <c r="P282" s="100">
        <f t="shared" si="504"/>
        <v>0</v>
      </c>
      <c r="Q282" s="100">
        <f t="shared" si="504"/>
        <v>0</v>
      </c>
      <c r="R282" s="101">
        <v>1</v>
      </c>
      <c r="S282" s="100">
        <f t="shared" ref="S282:T282" si="505">S277</f>
        <v>0</v>
      </c>
      <c r="T282" s="108">
        <f t="shared" si="505"/>
        <v>0</v>
      </c>
      <c r="U282" s="109">
        <f t="shared" ref="U282:V282" si="506">SUM(U277:U281)</f>
        <v>0</v>
      </c>
      <c r="V282" s="110">
        <f t="shared" si="506"/>
        <v>0</v>
      </c>
      <c r="W282" s="106">
        <f t="shared" si="468"/>
        <v>0</v>
      </c>
      <c r="X282" s="111">
        <f>IFERROR(((1-(1-T282)*W282)*1),0)</f>
        <v>1</v>
      </c>
      <c r="Y282" s="83"/>
      <c r="Z282" s="83"/>
      <c r="AA282" s="83"/>
      <c r="AB282" s="83"/>
      <c r="AC282" s="83"/>
      <c r="AD282" s="83"/>
      <c r="AE282" s="83"/>
      <c r="AF282" s="83"/>
      <c r="AG282" s="83"/>
      <c r="AH282" s="83"/>
      <c r="AI282" s="83"/>
      <c r="AJ282" s="83"/>
    </row>
    <row r="283" spans="1:36" ht="15" hidden="1" customHeight="1" x14ac:dyDescent="0.35">
      <c r="A283" s="343">
        <f>A277+1</f>
        <v>47</v>
      </c>
      <c r="B283" s="341"/>
      <c r="C283" s="342"/>
      <c r="D283" s="342"/>
      <c r="E283" s="87" t="s">
        <v>225</v>
      </c>
      <c r="F283" s="88">
        <v>0</v>
      </c>
      <c r="G283" s="88">
        <v>0</v>
      </c>
      <c r="H283" s="89">
        <f t="shared" ref="H283:H287" si="507">F283+G283</f>
        <v>0</v>
      </c>
      <c r="I283" s="90" t="e">
        <f t="shared" ref="I283:I287" si="508">H283/$H$288</f>
        <v>#DIV/0!</v>
      </c>
      <c r="J283" s="88">
        <v>0</v>
      </c>
      <c r="K283" s="88">
        <v>0</v>
      </c>
      <c r="L283" s="89">
        <f t="shared" ref="L283:L287" si="509">J283+K283</f>
        <v>0</v>
      </c>
      <c r="M283" s="90" t="e">
        <f t="shared" ref="M283:M287" si="510">L283/$L$288</f>
        <v>#DIV/0!</v>
      </c>
      <c r="N283" s="327">
        <v>0</v>
      </c>
      <c r="O283" s="88">
        <v>0</v>
      </c>
      <c r="P283" s="88">
        <v>0</v>
      </c>
      <c r="Q283" s="89">
        <f t="shared" ref="Q283:Q287" si="511">O283+P283</f>
        <v>0</v>
      </c>
      <c r="R283" s="90" t="e">
        <f t="shared" ref="R283:R287" si="512">Q283/$Q$288</f>
        <v>#DIV/0!</v>
      </c>
      <c r="S283" s="331">
        <f>N288-Q288</f>
        <v>0</v>
      </c>
      <c r="T283" s="332">
        <f>IFERROR((S283/N288),0)</f>
        <v>0</v>
      </c>
      <c r="U283" s="88">
        <v>0</v>
      </c>
      <c r="V283" s="88">
        <v>0</v>
      </c>
      <c r="W283" s="96">
        <f t="shared" si="468"/>
        <v>0</v>
      </c>
      <c r="X283" s="329"/>
      <c r="Y283" s="83"/>
      <c r="Z283" s="83"/>
      <c r="AA283" s="83"/>
      <c r="AB283" s="83"/>
      <c r="AC283" s="83"/>
      <c r="AD283" s="83"/>
      <c r="AE283" s="83"/>
      <c r="AF283" s="83"/>
      <c r="AG283" s="83"/>
      <c r="AH283" s="83"/>
      <c r="AI283" s="83"/>
      <c r="AJ283" s="83"/>
    </row>
    <row r="284" spans="1:36" ht="15" hidden="1" customHeight="1" x14ac:dyDescent="0.35">
      <c r="A284" s="344"/>
      <c r="B284" s="319"/>
      <c r="C284" s="333"/>
      <c r="D284" s="333"/>
      <c r="E284" s="87" t="s">
        <v>226</v>
      </c>
      <c r="F284" s="88">
        <v>0</v>
      </c>
      <c r="G284" s="88">
        <v>0</v>
      </c>
      <c r="H284" s="89">
        <f t="shared" si="507"/>
        <v>0</v>
      </c>
      <c r="I284" s="90" t="e">
        <f t="shared" si="508"/>
        <v>#DIV/0!</v>
      </c>
      <c r="J284" s="88">
        <v>0</v>
      </c>
      <c r="K284" s="88">
        <v>0</v>
      </c>
      <c r="L284" s="89">
        <f t="shared" si="509"/>
        <v>0</v>
      </c>
      <c r="M284" s="90" t="e">
        <f t="shared" si="510"/>
        <v>#DIV/0!</v>
      </c>
      <c r="N284" s="319"/>
      <c r="O284" s="88">
        <v>0</v>
      </c>
      <c r="P284" s="88">
        <v>0</v>
      </c>
      <c r="Q284" s="89">
        <f t="shared" si="511"/>
        <v>0</v>
      </c>
      <c r="R284" s="90" t="e">
        <f t="shared" si="512"/>
        <v>#DIV/0!</v>
      </c>
      <c r="S284" s="319"/>
      <c r="T284" s="333"/>
      <c r="U284" s="88">
        <v>0</v>
      </c>
      <c r="V284" s="88">
        <v>0</v>
      </c>
      <c r="W284" s="96">
        <f t="shared" si="468"/>
        <v>0</v>
      </c>
      <c r="X284" s="319"/>
      <c r="Y284" s="83"/>
      <c r="Z284" s="83"/>
      <c r="AA284" s="83"/>
      <c r="AB284" s="83"/>
      <c r="AC284" s="83"/>
      <c r="AD284" s="83"/>
      <c r="AE284" s="83"/>
      <c r="AF284" s="83"/>
      <c r="AG284" s="83"/>
      <c r="AH284" s="83"/>
      <c r="AI284" s="83"/>
      <c r="AJ284" s="83"/>
    </row>
    <row r="285" spans="1:36" ht="15" hidden="1" customHeight="1" x14ac:dyDescent="0.35">
      <c r="A285" s="344"/>
      <c r="B285" s="319"/>
      <c r="C285" s="333"/>
      <c r="D285" s="333"/>
      <c r="E285" s="87" t="s">
        <v>227</v>
      </c>
      <c r="F285" s="88">
        <v>0</v>
      </c>
      <c r="G285" s="88">
        <v>0</v>
      </c>
      <c r="H285" s="89">
        <f t="shared" si="507"/>
        <v>0</v>
      </c>
      <c r="I285" s="90" t="e">
        <f t="shared" si="508"/>
        <v>#DIV/0!</v>
      </c>
      <c r="J285" s="88">
        <v>0</v>
      </c>
      <c r="K285" s="88">
        <v>0</v>
      </c>
      <c r="L285" s="89">
        <f t="shared" si="509"/>
        <v>0</v>
      </c>
      <c r="M285" s="90" t="e">
        <f t="shared" si="510"/>
        <v>#DIV/0!</v>
      </c>
      <c r="N285" s="319"/>
      <c r="O285" s="88">
        <v>0</v>
      </c>
      <c r="P285" s="88">
        <v>0</v>
      </c>
      <c r="Q285" s="89">
        <f t="shared" si="511"/>
        <v>0</v>
      </c>
      <c r="R285" s="90" t="e">
        <f t="shared" si="512"/>
        <v>#DIV/0!</v>
      </c>
      <c r="S285" s="319"/>
      <c r="T285" s="333"/>
      <c r="U285" s="88">
        <v>0</v>
      </c>
      <c r="V285" s="88">
        <v>0</v>
      </c>
      <c r="W285" s="96">
        <f t="shared" si="468"/>
        <v>0</v>
      </c>
      <c r="X285" s="319"/>
      <c r="Y285" s="83"/>
      <c r="Z285" s="83"/>
      <c r="AA285" s="83"/>
      <c r="AB285" s="83"/>
      <c r="AC285" s="83"/>
      <c r="AD285" s="83"/>
      <c r="AE285" s="83"/>
      <c r="AF285" s="83"/>
      <c r="AG285" s="83"/>
      <c r="AH285" s="83"/>
      <c r="AI285" s="83"/>
      <c r="AJ285" s="83"/>
    </row>
    <row r="286" spans="1:36" ht="15" hidden="1" customHeight="1" x14ac:dyDescent="0.35">
      <c r="A286" s="344"/>
      <c r="B286" s="319"/>
      <c r="C286" s="333"/>
      <c r="D286" s="333"/>
      <c r="E286" s="87" t="s">
        <v>229</v>
      </c>
      <c r="F286" s="88">
        <v>0</v>
      </c>
      <c r="G286" s="88">
        <v>0</v>
      </c>
      <c r="H286" s="89">
        <f t="shared" si="507"/>
        <v>0</v>
      </c>
      <c r="I286" s="90" t="e">
        <f t="shared" si="508"/>
        <v>#DIV/0!</v>
      </c>
      <c r="J286" s="88">
        <v>0</v>
      </c>
      <c r="K286" s="88">
        <v>0</v>
      </c>
      <c r="L286" s="89">
        <f t="shared" si="509"/>
        <v>0</v>
      </c>
      <c r="M286" s="90" t="e">
        <f t="shared" si="510"/>
        <v>#DIV/0!</v>
      </c>
      <c r="N286" s="319"/>
      <c r="O286" s="88">
        <v>0</v>
      </c>
      <c r="P286" s="88">
        <v>0</v>
      </c>
      <c r="Q286" s="89">
        <f t="shared" si="511"/>
        <v>0</v>
      </c>
      <c r="R286" s="90" t="e">
        <f t="shared" si="512"/>
        <v>#DIV/0!</v>
      </c>
      <c r="S286" s="319"/>
      <c r="T286" s="333"/>
      <c r="U286" s="88">
        <v>0</v>
      </c>
      <c r="V286" s="88">
        <v>0</v>
      </c>
      <c r="W286" s="96">
        <f t="shared" si="468"/>
        <v>0</v>
      </c>
      <c r="X286" s="319"/>
      <c r="Y286" s="83"/>
      <c r="Z286" s="83"/>
      <c r="AA286" s="83"/>
      <c r="AB286" s="83"/>
      <c r="AC286" s="83"/>
      <c r="AD286" s="83"/>
      <c r="AE286" s="83"/>
      <c r="AF286" s="83"/>
      <c r="AG286" s="83"/>
      <c r="AH286" s="83"/>
      <c r="AI286" s="83"/>
      <c r="AJ286" s="83"/>
    </row>
    <row r="287" spans="1:36" ht="15.75" hidden="1" customHeight="1" x14ac:dyDescent="0.35">
      <c r="A287" s="345"/>
      <c r="B287" s="315"/>
      <c r="C287" s="334"/>
      <c r="D287" s="334"/>
      <c r="E287" s="87" t="s">
        <v>232</v>
      </c>
      <c r="F287" s="88">
        <v>0</v>
      </c>
      <c r="G287" s="88">
        <v>0</v>
      </c>
      <c r="H287" s="89">
        <f t="shared" si="507"/>
        <v>0</v>
      </c>
      <c r="I287" s="90" t="e">
        <f t="shared" si="508"/>
        <v>#DIV/0!</v>
      </c>
      <c r="J287" s="88">
        <v>0</v>
      </c>
      <c r="K287" s="88">
        <v>0</v>
      </c>
      <c r="L287" s="89">
        <f t="shared" si="509"/>
        <v>0</v>
      </c>
      <c r="M287" s="90" t="e">
        <f t="shared" si="510"/>
        <v>#DIV/0!</v>
      </c>
      <c r="N287" s="315"/>
      <c r="O287" s="88">
        <v>0</v>
      </c>
      <c r="P287" s="88">
        <v>0</v>
      </c>
      <c r="Q287" s="89">
        <f t="shared" si="511"/>
        <v>0</v>
      </c>
      <c r="R287" s="90" t="e">
        <f t="shared" si="512"/>
        <v>#DIV/0!</v>
      </c>
      <c r="S287" s="315"/>
      <c r="T287" s="334"/>
      <c r="U287" s="88">
        <v>0</v>
      </c>
      <c r="V287" s="88">
        <v>0</v>
      </c>
      <c r="W287" s="96">
        <f t="shared" si="468"/>
        <v>0</v>
      </c>
      <c r="X287" s="315"/>
      <c r="Y287" s="83"/>
      <c r="Z287" s="83"/>
      <c r="AA287" s="83"/>
      <c r="AB287" s="83"/>
      <c r="AC287" s="83"/>
      <c r="AD287" s="83"/>
      <c r="AE287" s="83"/>
      <c r="AF287" s="83"/>
      <c r="AG287" s="83"/>
      <c r="AH287" s="83"/>
      <c r="AI287" s="83"/>
      <c r="AJ287" s="83"/>
    </row>
    <row r="288" spans="1:36" ht="15.75" hidden="1" customHeight="1" x14ac:dyDescent="0.35">
      <c r="A288" s="346" t="s">
        <v>231</v>
      </c>
      <c r="B288" s="347"/>
      <c r="C288" s="348"/>
      <c r="D288" s="98"/>
      <c r="E288" s="99"/>
      <c r="F288" s="100">
        <f t="shared" ref="F288:H288" si="513">SUM(F283:F287)</f>
        <v>0</v>
      </c>
      <c r="G288" s="100">
        <f t="shared" si="513"/>
        <v>0</v>
      </c>
      <c r="H288" s="100">
        <f t="shared" si="513"/>
        <v>0</v>
      </c>
      <c r="I288" s="101">
        <v>1</v>
      </c>
      <c r="J288" s="100">
        <f t="shared" ref="J288:L288" si="514">SUM(J283:J287)</f>
        <v>0</v>
      </c>
      <c r="K288" s="100">
        <f t="shared" si="514"/>
        <v>0</v>
      </c>
      <c r="L288" s="100">
        <f t="shared" si="514"/>
        <v>0</v>
      </c>
      <c r="M288" s="101">
        <v>1</v>
      </c>
      <c r="N288" s="100">
        <f>N283</f>
        <v>0</v>
      </c>
      <c r="O288" s="100">
        <f t="shared" ref="O288:Q288" si="515">SUM(O283:O287)</f>
        <v>0</v>
      </c>
      <c r="P288" s="100">
        <f t="shared" si="515"/>
        <v>0</v>
      </c>
      <c r="Q288" s="100">
        <f t="shared" si="515"/>
        <v>0</v>
      </c>
      <c r="R288" s="101">
        <v>1</v>
      </c>
      <c r="S288" s="100">
        <f t="shared" ref="S288:T288" si="516">S283</f>
        <v>0</v>
      </c>
      <c r="T288" s="108">
        <f t="shared" si="516"/>
        <v>0</v>
      </c>
      <c r="U288" s="109">
        <f t="shared" ref="U288:V288" si="517">SUM(U283:U287)</f>
        <v>0</v>
      </c>
      <c r="V288" s="110">
        <f t="shared" si="517"/>
        <v>0</v>
      </c>
      <c r="W288" s="106">
        <f t="shared" si="468"/>
        <v>0</v>
      </c>
      <c r="X288" s="111">
        <f>IFERROR(((1-(1-T288)*W288)*1),0)</f>
        <v>1</v>
      </c>
      <c r="Y288" s="83"/>
      <c r="Z288" s="83"/>
      <c r="AA288" s="83"/>
      <c r="AB288" s="83"/>
      <c r="AC288" s="83"/>
      <c r="AD288" s="83"/>
      <c r="AE288" s="83"/>
      <c r="AF288" s="83"/>
      <c r="AG288" s="83"/>
      <c r="AH288" s="83"/>
      <c r="AI288" s="83"/>
      <c r="AJ288" s="83"/>
    </row>
    <row r="289" spans="1:36" ht="15" hidden="1" customHeight="1" x14ac:dyDescent="0.35">
      <c r="A289" s="343">
        <f>A283+1</f>
        <v>48</v>
      </c>
      <c r="B289" s="341"/>
      <c r="C289" s="342"/>
      <c r="D289" s="342"/>
      <c r="E289" s="87" t="s">
        <v>225</v>
      </c>
      <c r="F289" s="88">
        <v>0</v>
      </c>
      <c r="G289" s="88">
        <v>0</v>
      </c>
      <c r="H289" s="89">
        <f t="shared" ref="H289:H293" si="518">F289+G289</f>
        <v>0</v>
      </c>
      <c r="I289" s="90" t="e">
        <f t="shared" ref="I289:I293" si="519">H289/$H$294</f>
        <v>#DIV/0!</v>
      </c>
      <c r="J289" s="88">
        <v>0</v>
      </c>
      <c r="K289" s="88">
        <v>0</v>
      </c>
      <c r="L289" s="89">
        <f t="shared" ref="L289:L293" si="520">J289+K289</f>
        <v>0</v>
      </c>
      <c r="M289" s="90" t="e">
        <f t="shared" ref="M289:M293" si="521">L289/$L$294</f>
        <v>#DIV/0!</v>
      </c>
      <c r="N289" s="327">
        <v>0</v>
      </c>
      <c r="O289" s="88">
        <v>0</v>
      </c>
      <c r="P289" s="88">
        <v>0</v>
      </c>
      <c r="Q289" s="89">
        <f t="shared" ref="Q289:Q293" si="522">O289+P289</f>
        <v>0</v>
      </c>
      <c r="R289" s="90" t="e">
        <f t="shared" ref="R289:R293" si="523">Q289/$Q$294</f>
        <v>#DIV/0!</v>
      </c>
      <c r="S289" s="331">
        <f>N294-Q294</f>
        <v>0</v>
      </c>
      <c r="T289" s="332">
        <f>IFERROR((S289/N294),0)</f>
        <v>0</v>
      </c>
      <c r="U289" s="88">
        <v>0</v>
      </c>
      <c r="V289" s="88">
        <v>0</v>
      </c>
      <c r="W289" s="96">
        <f t="shared" si="468"/>
        <v>0</v>
      </c>
      <c r="X289" s="329"/>
      <c r="Y289" s="83"/>
      <c r="Z289" s="83"/>
      <c r="AA289" s="83"/>
      <c r="AB289" s="83"/>
      <c r="AC289" s="83"/>
      <c r="AD289" s="83"/>
      <c r="AE289" s="83"/>
      <c r="AF289" s="83"/>
      <c r="AG289" s="83"/>
      <c r="AH289" s="83"/>
      <c r="AI289" s="83"/>
      <c r="AJ289" s="83"/>
    </row>
    <row r="290" spans="1:36" ht="15" hidden="1" customHeight="1" x14ac:dyDescent="0.35">
      <c r="A290" s="344"/>
      <c r="B290" s="319"/>
      <c r="C290" s="333"/>
      <c r="D290" s="333"/>
      <c r="E290" s="87" t="s">
        <v>226</v>
      </c>
      <c r="F290" s="88">
        <v>0</v>
      </c>
      <c r="G290" s="88">
        <v>0</v>
      </c>
      <c r="H290" s="89">
        <f t="shared" si="518"/>
        <v>0</v>
      </c>
      <c r="I290" s="90" t="e">
        <f t="shared" si="519"/>
        <v>#DIV/0!</v>
      </c>
      <c r="J290" s="88">
        <v>0</v>
      </c>
      <c r="K290" s="88">
        <v>0</v>
      </c>
      <c r="L290" s="89">
        <f t="shared" si="520"/>
        <v>0</v>
      </c>
      <c r="M290" s="90" t="e">
        <f t="shared" si="521"/>
        <v>#DIV/0!</v>
      </c>
      <c r="N290" s="319"/>
      <c r="O290" s="88">
        <v>0</v>
      </c>
      <c r="P290" s="88">
        <v>0</v>
      </c>
      <c r="Q290" s="89">
        <f t="shared" si="522"/>
        <v>0</v>
      </c>
      <c r="R290" s="90" t="e">
        <f t="shared" si="523"/>
        <v>#DIV/0!</v>
      </c>
      <c r="S290" s="319"/>
      <c r="T290" s="333"/>
      <c r="U290" s="88">
        <v>0</v>
      </c>
      <c r="V290" s="88">
        <v>0</v>
      </c>
      <c r="W290" s="96">
        <f t="shared" si="468"/>
        <v>0</v>
      </c>
      <c r="X290" s="319"/>
      <c r="Y290" s="83"/>
      <c r="Z290" s="83"/>
      <c r="AA290" s="83"/>
      <c r="AB290" s="83"/>
      <c r="AC290" s="83"/>
      <c r="AD290" s="83"/>
      <c r="AE290" s="83"/>
      <c r="AF290" s="83"/>
      <c r="AG290" s="83"/>
      <c r="AH290" s="83"/>
      <c r="AI290" s="83"/>
      <c r="AJ290" s="83"/>
    </row>
    <row r="291" spans="1:36" ht="15" hidden="1" customHeight="1" x14ac:dyDescent="0.35">
      <c r="A291" s="344"/>
      <c r="B291" s="319"/>
      <c r="C291" s="333"/>
      <c r="D291" s="333"/>
      <c r="E291" s="87" t="s">
        <v>227</v>
      </c>
      <c r="F291" s="88">
        <v>0</v>
      </c>
      <c r="G291" s="88">
        <v>0</v>
      </c>
      <c r="H291" s="89">
        <f t="shared" si="518"/>
        <v>0</v>
      </c>
      <c r="I291" s="90" t="e">
        <f t="shared" si="519"/>
        <v>#DIV/0!</v>
      </c>
      <c r="J291" s="88">
        <v>0</v>
      </c>
      <c r="K291" s="88">
        <v>0</v>
      </c>
      <c r="L291" s="89">
        <f t="shared" si="520"/>
        <v>0</v>
      </c>
      <c r="M291" s="90" t="e">
        <f t="shared" si="521"/>
        <v>#DIV/0!</v>
      </c>
      <c r="N291" s="319"/>
      <c r="O291" s="88">
        <v>0</v>
      </c>
      <c r="P291" s="88">
        <v>0</v>
      </c>
      <c r="Q291" s="89">
        <f t="shared" si="522"/>
        <v>0</v>
      </c>
      <c r="R291" s="90" t="e">
        <f t="shared" si="523"/>
        <v>#DIV/0!</v>
      </c>
      <c r="S291" s="319"/>
      <c r="T291" s="333"/>
      <c r="U291" s="88">
        <v>0</v>
      </c>
      <c r="V291" s="88">
        <v>0</v>
      </c>
      <c r="W291" s="96">
        <f t="shared" si="468"/>
        <v>0</v>
      </c>
      <c r="X291" s="319"/>
      <c r="Y291" s="83"/>
      <c r="Z291" s="83"/>
      <c r="AA291" s="83"/>
      <c r="AB291" s="83"/>
      <c r="AC291" s="83"/>
      <c r="AD291" s="83"/>
      <c r="AE291" s="83"/>
      <c r="AF291" s="83"/>
      <c r="AG291" s="83"/>
      <c r="AH291" s="83"/>
      <c r="AI291" s="83"/>
      <c r="AJ291" s="83"/>
    </row>
    <row r="292" spans="1:36" ht="15" hidden="1" customHeight="1" x14ac:dyDescent="0.35">
      <c r="A292" s="344"/>
      <c r="B292" s="319"/>
      <c r="C292" s="333"/>
      <c r="D292" s="333"/>
      <c r="E292" s="87" t="s">
        <v>229</v>
      </c>
      <c r="F292" s="88">
        <v>0</v>
      </c>
      <c r="G292" s="88">
        <v>0</v>
      </c>
      <c r="H292" s="89">
        <f t="shared" si="518"/>
        <v>0</v>
      </c>
      <c r="I292" s="90" t="e">
        <f t="shared" si="519"/>
        <v>#DIV/0!</v>
      </c>
      <c r="J292" s="88">
        <v>0</v>
      </c>
      <c r="K292" s="88">
        <v>0</v>
      </c>
      <c r="L292" s="89">
        <f t="shared" si="520"/>
        <v>0</v>
      </c>
      <c r="M292" s="90" t="e">
        <f t="shared" si="521"/>
        <v>#DIV/0!</v>
      </c>
      <c r="N292" s="319"/>
      <c r="O292" s="88">
        <v>0</v>
      </c>
      <c r="P292" s="88">
        <v>0</v>
      </c>
      <c r="Q292" s="89">
        <f t="shared" si="522"/>
        <v>0</v>
      </c>
      <c r="R292" s="90" t="e">
        <f t="shared" si="523"/>
        <v>#DIV/0!</v>
      </c>
      <c r="S292" s="319"/>
      <c r="T292" s="333"/>
      <c r="U292" s="88">
        <v>0</v>
      </c>
      <c r="V292" s="88">
        <v>0</v>
      </c>
      <c r="W292" s="96">
        <f t="shared" si="468"/>
        <v>0</v>
      </c>
      <c r="X292" s="319"/>
      <c r="Y292" s="83"/>
      <c r="Z292" s="83"/>
      <c r="AA292" s="83"/>
      <c r="AB292" s="83"/>
      <c r="AC292" s="83"/>
      <c r="AD292" s="83"/>
      <c r="AE292" s="83"/>
      <c r="AF292" s="83"/>
      <c r="AG292" s="83"/>
      <c r="AH292" s="83"/>
      <c r="AI292" s="83"/>
      <c r="AJ292" s="83"/>
    </row>
    <row r="293" spans="1:36" ht="15.75" hidden="1" customHeight="1" x14ac:dyDescent="0.35">
      <c r="A293" s="345"/>
      <c r="B293" s="315"/>
      <c r="C293" s="334"/>
      <c r="D293" s="334"/>
      <c r="E293" s="87" t="s">
        <v>232</v>
      </c>
      <c r="F293" s="88">
        <v>0</v>
      </c>
      <c r="G293" s="88">
        <v>0</v>
      </c>
      <c r="H293" s="89">
        <f t="shared" si="518"/>
        <v>0</v>
      </c>
      <c r="I293" s="90" t="e">
        <f t="shared" si="519"/>
        <v>#DIV/0!</v>
      </c>
      <c r="J293" s="88">
        <v>0</v>
      </c>
      <c r="K293" s="88">
        <v>0</v>
      </c>
      <c r="L293" s="89">
        <f t="shared" si="520"/>
        <v>0</v>
      </c>
      <c r="M293" s="90" t="e">
        <f t="shared" si="521"/>
        <v>#DIV/0!</v>
      </c>
      <c r="N293" s="315"/>
      <c r="O293" s="88">
        <v>0</v>
      </c>
      <c r="P293" s="88">
        <v>0</v>
      </c>
      <c r="Q293" s="89">
        <f t="shared" si="522"/>
        <v>0</v>
      </c>
      <c r="R293" s="90" t="e">
        <f t="shared" si="523"/>
        <v>#DIV/0!</v>
      </c>
      <c r="S293" s="315"/>
      <c r="T293" s="334"/>
      <c r="U293" s="88">
        <v>0</v>
      </c>
      <c r="V293" s="88">
        <v>0</v>
      </c>
      <c r="W293" s="96">
        <f t="shared" si="468"/>
        <v>0</v>
      </c>
      <c r="X293" s="315"/>
      <c r="Y293" s="83"/>
      <c r="Z293" s="83"/>
      <c r="AA293" s="83"/>
      <c r="AB293" s="83"/>
      <c r="AC293" s="83"/>
      <c r="AD293" s="83"/>
      <c r="AE293" s="83"/>
      <c r="AF293" s="83"/>
      <c r="AG293" s="83"/>
      <c r="AH293" s="83"/>
      <c r="AI293" s="83"/>
      <c r="AJ293" s="83"/>
    </row>
    <row r="294" spans="1:36" ht="15.75" hidden="1" customHeight="1" x14ac:dyDescent="0.35">
      <c r="A294" s="346" t="s">
        <v>231</v>
      </c>
      <c r="B294" s="347"/>
      <c r="C294" s="348"/>
      <c r="D294" s="98"/>
      <c r="E294" s="99"/>
      <c r="F294" s="100">
        <f t="shared" ref="F294:H294" si="524">SUM(F289:F293)</f>
        <v>0</v>
      </c>
      <c r="G294" s="100">
        <f t="shared" si="524"/>
        <v>0</v>
      </c>
      <c r="H294" s="100">
        <f t="shared" si="524"/>
        <v>0</v>
      </c>
      <c r="I294" s="101">
        <v>1</v>
      </c>
      <c r="J294" s="100">
        <f t="shared" ref="J294:L294" si="525">SUM(J289:J293)</f>
        <v>0</v>
      </c>
      <c r="K294" s="100">
        <f t="shared" si="525"/>
        <v>0</v>
      </c>
      <c r="L294" s="100">
        <f t="shared" si="525"/>
        <v>0</v>
      </c>
      <c r="M294" s="101">
        <v>1</v>
      </c>
      <c r="N294" s="100">
        <f>N289</f>
        <v>0</v>
      </c>
      <c r="O294" s="100">
        <f t="shared" ref="O294:Q294" si="526">SUM(O289:O293)</f>
        <v>0</v>
      </c>
      <c r="P294" s="100">
        <f t="shared" si="526"/>
        <v>0</v>
      </c>
      <c r="Q294" s="100">
        <f t="shared" si="526"/>
        <v>0</v>
      </c>
      <c r="R294" s="101">
        <v>1</v>
      </c>
      <c r="S294" s="100">
        <f t="shared" ref="S294:T294" si="527">S289</f>
        <v>0</v>
      </c>
      <c r="T294" s="108">
        <f t="shared" si="527"/>
        <v>0</v>
      </c>
      <c r="U294" s="109">
        <f t="shared" ref="U294:V294" si="528">SUM(U289:U293)</f>
        <v>0</v>
      </c>
      <c r="V294" s="110">
        <f t="shared" si="528"/>
        <v>0</v>
      </c>
      <c r="W294" s="106">
        <f t="shared" si="468"/>
        <v>0</v>
      </c>
      <c r="X294" s="111">
        <f>IFERROR(((1-(1-T294)*W294)*1),0)</f>
        <v>1</v>
      </c>
      <c r="Y294" s="83"/>
      <c r="Z294" s="83"/>
      <c r="AA294" s="83"/>
      <c r="AB294" s="83"/>
      <c r="AC294" s="83"/>
      <c r="AD294" s="83"/>
      <c r="AE294" s="83"/>
      <c r="AF294" s="83"/>
      <c r="AG294" s="83"/>
      <c r="AH294" s="83"/>
      <c r="AI294" s="83"/>
      <c r="AJ294" s="83"/>
    </row>
    <row r="295" spans="1:36" ht="15" hidden="1" customHeight="1" x14ac:dyDescent="0.35">
      <c r="A295" s="343">
        <f>A289+1</f>
        <v>49</v>
      </c>
      <c r="B295" s="341"/>
      <c r="C295" s="342"/>
      <c r="D295" s="342"/>
      <c r="E295" s="87" t="s">
        <v>225</v>
      </c>
      <c r="F295" s="88">
        <v>0</v>
      </c>
      <c r="G295" s="88">
        <v>0</v>
      </c>
      <c r="H295" s="89">
        <f t="shared" ref="H295:H299" si="529">F295+G295</f>
        <v>0</v>
      </c>
      <c r="I295" s="90" t="e">
        <f t="shared" ref="I295:I299" si="530">H295/$H$300</f>
        <v>#DIV/0!</v>
      </c>
      <c r="J295" s="88">
        <v>0</v>
      </c>
      <c r="K295" s="88">
        <v>0</v>
      </c>
      <c r="L295" s="89">
        <f t="shared" ref="L295:L299" si="531">J295+K295</f>
        <v>0</v>
      </c>
      <c r="M295" s="90" t="e">
        <f t="shared" ref="M295:M299" si="532">L295/$L$300</f>
        <v>#DIV/0!</v>
      </c>
      <c r="N295" s="327">
        <v>0</v>
      </c>
      <c r="O295" s="88">
        <v>0</v>
      </c>
      <c r="P295" s="88">
        <v>0</v>
      </c>
      <c r="Q295" s="89">
        <f t="shared" ref="Q295:Q299" si="533">O295+P295</f>
        <v>0</v>
      </c>
      <c r="R295" s="90" t="e">
        <f t="shared" ref="R295:R299" si="534">Q295/$Q$300</f>
        <v>#DIV/0!</v>
      </c>
      <c r="S295" s="331">
        <f>N300-Q300</f>
        <v>0</v>
      </c>
      <c r="T295" s="332">
        <f>IFERROR((S295/N300),0)</f>
        <v>0</v>
      </c>
      <c r="U295" s="88">
        <v>0</v>
      </c>
      <c r="V295" s="88">
        <v>0</v>
      </c>
      <c r="W295" s="96">
        <f t="shared" si="468"/>
        <v>0</v>
      </c>
      <c r="X295" s="329"/>
      <c r="Y295" s="83"/>
      <c r="Z295" s="83"/>
      <c r="AA295" s="83"/>
      <c r="AB295" s="83"/>
      <c r="AC295" s="83"/>
      <c r="AD295" s="83"/>
      <c r="AE295" s="83"/>
      <c r="AF295" s="83"/>
      <c r="AG295" s="83"/>
      <c r="AH295" s="83"/>
      <c r="AI295" s="83"/>
      <c r="AJ295" s="83"/>
    </row>
    <row r="296" spans="1:36" ht="15" hidden="1" customHeight="1" x14ac:dyDescent="0.35">
      <c r="A296" s="344"/>
      <c r="B296" s="319"/>
      <c r="C296" s="333"/>
      <c r="D296" s="333"/>
      <c r="E296" s="87" t="s">
        <v>226</v>
      </c>
      <c r="F296" s="88">
        <v>0</v>
      </c>
      <c r="G296" s="88">
        <v>0</v>
      </c>
      <c r="H296" s="89">
        <f t="shared" si="529"/>
        <v>0</v>
      </c>
      <c r="I296" s="90" t="e">
        <f t="shared" si="530"/>
        <v>#DIV/0!</v>
      </c>
      <c r="J296" s="88">
        <v>0</v>
      </c>
      <c r="K296" s="88">
        <v>0</v>
      </c>
      <c r="L296" s="89">
        <f t="shared" si="531"/>
        <v>0</v>
      </c>
      <c r="M296" s="90" t="e">
        <f t="shared" si="532"/>
        <v>#DIV/0!</v>
      </c>
      <c r="N296" s="319"/>
      <c r="O296" s="88">
        <v>0</v>
      </c>
      <c r="P296" s="88">
        <v>0</v>
      </c>
      <c r="Q296" s="89">
        <f t="shared" si="533"/>
        <v>0</v>
      </c>
      <c r="R296" s="90" t="e">
        <f t="shared" si="534"/>
        <v>#DIV/0!</v>
      </c>
      <c r="S296" s="319"/>
      <c r="T296" s="333"/>
      <c r="U296" s="88">
        <v>0</v>
      </c>
      <c r="V296" s="88">
        <v>0</v>
      </c>
      <c r="W296" s="96">
        <f t="shared" si="468"/>
        <v>0</v>
      </c>
      <c r="X296" s="319"/>
      <c r="Y296" s="83"/>
      <c r="Z296" s="83"/>
      <c r="AA296" s="83"/>
      <c r="AB296" s="83"/>
      <c r="AC296" s="83"/>
      <c r="AD296" s="83"/>
      <c r="AE296" s="83"/>
      <c r="AF296" s="83"/>
      <c r="AG296" s="83"/>
      <c r="AH296" s="83"/>
      <c r="AI296" s="83"/>
      <c r="AJ296" s="83"/>
    </row>
    <row r="297" spans="1:36" ht="15" hidden="1" customHeight="1" x14ac:dyDescent="0.35">
      <c r="A297" s="344"/>
      <c r="B297" s="319"/>
      <c r="C297" s="333"/>
      <c r="D297" s="333"/>
      <c r="E297" s="87" t="s">
        <v>227</v>
      </c>
      <c r="F297" s="88">
        <v>0</v>
      </c>
      <c r="G297" s="88">
        <v>0</v>
      </c>
      <c r="H297" s="89">
        <f t="shared" si="529"/>
        <v>0</v>
      </c>
      <c r="I297" s="90" t="e">
        <f t="shared" si="530"/>
        <v>#DIV/0!</v>
      </c>
      <c r="J297" s="88">
        <v>0</v>
      </c>
      <c r="K297" s="88">
        <v>0</v>
      </c>
      <c r="L297" s="89">
        <f t="shared" si="531"/>
        <v>0</v>
      </c>
      <c r="M297" s="90" t="e">
        <f t="shared" si="532"/>
        <v>#DIV/0!</v>
      </c>
      <c r="N297" s="319"/>
      <c r="O297" s="88">
        <v>0</v>
      </c>
      <c r="P297" s="88">
        <v>0</v>
      </c>
      <c r="Q297" s="89">
        <f t="shared" si="533"/>
        <v>0</v>
      </c>
      <c r="R297" s="90" t="e">
        <f t="shared" si="534"/>
        <v>#DIV/0!</v>
      </c>
      <c r="S297" s="319"/>
      <c r="T297" s="333"/>
      <c r="U297" s="88">
        <v>0</v>
      </c>
      <c r="V297" s="88">
        <v>0</v>
      </c>
      <c r="W297" s="96">
        <f t="shared" si="468"/>
        <v>0</v>
      </c>
      <c r="X297" s="319"/>
      <c r="Y297" s="83"/>
      <c r="Z297" s="83"/>
      <c r="AA297" s="83"/>
      <c r="AB297" s="83"/>
      <c r="AC297" s="83"/>
      <c r="AD297" s="83"/>
      <c r="AE297" s="83"/>
      <c r="AF297" s="83"/>
      <c r="AG297" s="83"/>
      <c r="AH297" s="83"/>
      <c r="AI297" s="83"/>
      <c r="AJ297" s="83"/>
    </row>
    <row r="298" spans="1:36" ht="15" hidden="1" customHeight="1" x14ac:dyDescent="0.35">
      <c r="A298" s="344"/>
      <c r="B298" s="319"/>
      <c r="C298" s="333"/>
      <c r="D298" s="333"/>
      <c r="E298" s="87" t="s">
        <v>229</v>
      </c>
      <c r="F298" s="88">
        <v>0</v>
      </c>
      <c r="G298" s="88">
        <v>0</v>
      </c>
      <c r="H298" s="89">
        <f t="shared" si="529"/>
        <v>0</v>
      </c>
      <c r="I298" s="90" t="e">
        <f t="shared" si="530"/>
        <v>#DIV/0!</v>
      </c>
      <c r="J298" s="88">
        <v>0</v>
      </c>
      <c r="K298" s="88">
        <v>0</v>
      </c>
      <c r="L298" s="89">
        <f t="shared" si="531"/>
        <v>0</v>
      </c>
      <c r="M298" s="90" t="e">
        <f t="shared" si="532"/>
        <v>#DIV/0!</v>
      </c>
      <c r="N298" s="319"/>
      <c r="O298" s="88">
        <v>0</v>
      </c>
      <c r="P298" s="88">
        <v>0</v>
      </c>
      <c r="Q298" s="89">
        <f t="shared" si="533"/>
        <v>0</v>
      </c>
      <c r="R298" s="90" t="e">
        <f t="shared" si="534"/>
        <v>#DIV/0!</v>
      </c>
      <c r="S298" s="319"/>
      <c r="T298" s="333"/>
      <c r="U298" s="88">
        <v>0</v>
      </c>
      <c r="V298" s="88">
        <v>0</v>
      </c>
      <c r="W298" s="96">
        <f t="shared" si="468"/>
        <v>0</v>
      </c>
      <c r="X298" s="319"/>
      <c r="Y298" s="83"/>
      <c r="Z298" s="83"/>
      <c r="AA298" s="83"/>
      <c r="AB298" s="83"/>
      <c r="AC298" s="83"/>
      <c r="AD298" s="83"/>
      <c r="AE298" s="83"/>
      <c r="AF298" s="83"/>
      <c r="AG298" s="83"/>
      <c r="AH298" s="83"/>
      <c r="AI298" s="83"/>
      <c r="AJ298" s="83"/>
    </row>
    <row r="299" spans="1:36" ht="15.75" hidden="1" customHeight="1" x14ac:dyDescent="0.35">
      <c r="A299" s="345"/>
      <c r="B299" s="315"/>
      <c r="C299" s="334"/>
      <c r="D299" s="334"/>
      <c r="E299" s="87" t="s">
        <v>232</v>
      </c>
      <c r="F299" s="88">
        <v>0</v>
      </c>
      <c r="G299" s="88">
        <v>0</v>
      </c>
      <c r="H299" s="89">
        <f t="shared" si="529"/>
        <v>0</v>
      </c>
      <c r="I299" s="90" t="e">
        <f t="shared" si="530"/>
        <v>#DIV/0!</v>
      </c>
      <c r="J299" s="88">
        <v>0</v>
      </c>
      <c r="K299" s="88">
        <v>0</v>
      </c>
      <c r="L299" s="89">
        <f t="shared" si="531"/>
        <v>0</v>
      </c>
      <c r="M299" s="90" t="e">
        <f t="shared" si="532"/>
        <v>#DIV/0!</v>
      </c>
      <c r="N299" s="315"/>
      <c r="O299" s="88">
        <v>0</v>
      </c>
      <c r="P299" s="88">
        <v>0</v>
      </c>
      <c r="Q299" s="89">
        <f t="shared" si="533"/>
        <v>0</v>
      </c>
      <c r="R299" s="90" t="e">
        <f t="shared" si="534"/>
        <v>#DIV/0!</v>
      </c>
      <c r="S299" s="315"/>
      <c r="T299" s="334"/>
      <c r="U299" s="88">
        <v>0</v>
      </c>
      <c r="V299" s="88">
        <v>0</v>
      </c>
      <c r="W299" s="96">
        <f t="shared" si="468"/>
        <v>0</v>
      </c>
      <c r="X299" s="315"/>
      <c r="Y299" s="83"/>
      <c r="Z299" s="83"/>
      <c r="AA299" s="83"/>
      <c r="AB299" s="83"/>
      <c r="AC299" s="83"/>
      <c r="AD299" s="83"/>
      <c r="AE299" s="83"/>
      <c r="AF299" s="83"/>
      <c r="AG299" s="83"/>
      <c r="AH299" s="83"/>
      <c r="AI299" s="83"/>
      <c r="AJ299" s="83"/>
    </row>
    <row r="300" spans="1:36" ht="15.75" hidden="1" customHeight="1" x14ac:dyDescent="0.35">
      <c r="A300" s="346" t="s">
        <v>231</v>
      </c>
      <c r="B300" s="347"/>
      <c r="C300" s="348"/>
      <c r="D300" s="98"/>
      <c r="E300" s="99"/>
      <c r="F300" s="100">
        <f t="shared" ref="F300:H300" si="535">SUM(F295:F299)</f>
        <v>0</v>
      </c>
      <c r="G300" s="100">
        <f t="shared" si="535"/>
        <v>0</v>
      </c>
      <c r="H300" s="100">
        <f t="shared" si="535"/>
        <v>0</v>
      </c>
      <c r="I300" s="101">
        <v>1</v>
      </c>
      <c r="J300" s="100">
        <f t="shared" ref="J300:L300" si="536">SUM(J295:J299)</f>
        <v>0</v>
      </c>
      <c r="K300" s="100">
        <f t="shared" si="536"/>
        <v>0</v>
      </c>
      <c r="L300" s="100">
        <f t="shared" si="536"/>
        <v>0</v>
      </c>
      <c r="M300" s="101">
        <v>1</v>
      </c>
      <c r="N300" s="100">
        <f>N295</f>
        <v>0</v>
      </c>
      <c r="O300" s="100">
        <f t="shared" ref="O300:Q300" si="537">SUM(O295:O299)</f>
        <v>0</v>
      </c>
      <c r="P300" s="100">
        <f t="shared" si="537"/>
        <v>0</v>
      </c>
      <c r="Q300" s="100">
        <f t="shared" si="537"/>
        <v>0</v>
      </c>
      <c r="R300" s="101">
        <v>1</v>
      </c>
      <c r="S300" s="100">
        <f t="shared" ref="S300:T300" si="538">S295</f>
        <v>0</v>
      </c>
      <c r="T300" s="108">
        <f t="shared" si="538"/>
        <v>0</v>
      </c>
      <c r="U300" s="109">
        <f t="shared" ref="U300:V300" si="539">SUM(U295:U299)</f>
        <v>0</v>
      </c>
      <c r="V300" s="110">
        <f t="shared" si="539"/>
        <v>0</v>
      </c>
      <c r="W300" s="106">
        <f t="shared" si="468"/>
        <v>0</v>
      </c>
      <c r="X300" s="111">
        <f>IFERROR(((1-(1-T300)*W300)*1),0)</f>
        <v>1</v>
      </c>
      <c r="Y300" s="83"/>
      <c r="Z300" s="83"/>
      <c r="AA300" s="83"/>
      <c r="AB300" s="83"/>
      <c r="AC300" s="83"/>
      <c r="AD300" s="83"/>
      <c r="AE300" s="83"/>
      <c r="AF300" s="83"/>
      <c r="AG300" s="83"/>
      <c r="AH300" s="83"/>
      <c r="AI300" s="83"/>
      <c r="AJ300" s="83"/>
    </row>
    <row r="301" spans="1:36" ht="15" hidden="1" customHeight="1" x14ac:dyDescent="0.35">
      <c r="A301" s="343">
        <f>A295+1</f>
        <v>50</v>
      </c>
      <c r="B301" s="341"/>
      <c r="C301" s="342"/>
      <c r="D301" s="342"/>
      <c r="E301" s="87" t="s">
        <v>225</v>
      </c>
      <c r="F301" s="88">
        <v>0</v>
      </c>
      <c r="G301" s="88">
        <v>0</v>
      </c>
      <c r="H301" s="89">
        <f t="shared" ref="H301:H305" si="540">F301+G301</f>
        <v>0</v>
      </c>
      <c r="I301" s="90" t="e">
        <f t="shared" ref="I301:I305" si="541">H301/$H$306</f>
        <v>#DIV/0!</v>
      </c>
      <c r="J301" s="88">
        <v>0</v>
      </c>
      <c r="K301" s="88">
        <v>0</v>
      </c>
      <c r="L301" s="89">
        <f t="shared" ref="L301:L305" si="542">J301+K301</f>
        <v>0</v>
      </c>
      <c r="M301" s="90" t="e">
        <f t="shared" ref="M301:M305" si="543">L301/$L$306</f>
        <v>#DIV/0!</v>
      </c>
      <c r="N301" s="327">
        <v>0</v>
      </c>
      <c r="O301" s="88">
        <v>0</v>
      </c>
      <c r="P301" s="88">
        <v>0</v>
      </c>
      <c r="Q301" s="89">
        <f t="shared" ref="Q301:Q305" si="544">O301+P301</f>
        <v>0</v>
      </c>
      <c r="R301" s="90" t="e">
        <f t="shared" ref="R301:R305" si="545">Q301/$Q$306</f>
        <v>#DIV/0!</v>
      </c>
      <c r="S301" s="331">
        <f>N306-Q306</f>
        <v>0</v>
      </c>
      <c r="T301" s="332">
        <f>IFERROR((S301/N306),0)</f>
        <v>0</v>
      </c>
      <c r="U301" s="88">
        <v>0</v>
      </c>
      <c r="V301" s="88">
        <v>0</v>
      </c>
      <c r="W301" s="96">
        <f t="shared" si="468"/>
        <v>0</v>
      </c>
      <c r="X301" s="329"/>
      <c r="Y301" s="83"/>
      <c r="Z301" s="83"/>
      <c r="AA301" s="83"/>
      <c r="AB301" s="83"/>
      <c r="AC301" s="83"/>
      <c r="AD301" s="83"/>
      <c r="AE301" s="83"/>
      <c r="AF301" s="83"/>
      <c r="AG301" s="83"/>
      <c r="AH301" s="83"/>
      <c r="AI301" s="83"/>
      <c r="AJ301" s="83"/>
    </row>
    <row r="302" spans="1:36" ht="15" hidden="1" customHeight="1" x14ac:dyDescent="0.35">
      <c r="A302" s="344"/>
      <c r="B302" s="319"/>
      <c r="C302" s="333"/>
      <c r="D302" s="333"/>
      <c r="E302" s="87" t="s">
        <v>226</v>
      </c>
      <c r="F302" s="88">
        <v>0</v>
      </c>
      <c r="G302" s="88">
        <v>0</v>
      </c>
      <c r="H302" s="89">
        <f t="shared" si="540"/>
        <v>0</v>
      </c>
      <c r="I302" s="90" t="e">
        <f t="shared" si="541"/>
        <v>#DIV/0!</v>
      </c>
      <c r="J302" s="88">
        <v>0</v>
      </c>
      <c r="K302" s="88">
        <v>0</v>
      </c>
      <c r="L302" s="89">
        <f t="shared" si="542"/>
        <v>0</v>
      </c>
      <c r="M302" s="90" t="e">
        <f t="shared" si="543"/>
        <v>#DIV/0!</v>
      </c>
      <c r="N302" s="319"/>
      <c r="O302" s="88">
        <v>0</v>
      </c>
      <c r="P302" s="88">
        <v>0</v>
      </c>
      <c r="Q302" s="89">
        <f t="shared" si="544"/>
        <v>0</v>
      </c>
      <c r="R302" s="90" t="e">
        <f t="shared" si="545"/>
        <v>#DIV/0!</v>
      </c>
      <c r="S302" s="319"/>
      <c r="T302" s="333"/>
      <c r="U302" s="88">
        <v>0</v>
      </c>
      <c r="V302" s="88">
        <v>0</v>
      </c>
      <c r="W302" s="96">
        <f t="shared" si="468"/>
        <v>0</v>
      </c>
      <c r="X302" s="319"/>
      <c r="Y302" s="83"/>
      <c r="Z302" s="83"/>
      <c r="AA302" s="83"/>
      <c r="AB302" s="83"/>
      <c r="AC302" s="83"/>
      <c r="AD302" s="83"/>
      <c r="AE302" s="83"/>
      <c r="AF302" s="83"/>
      <c r="AG302" s="83"/>
      <c r="AH302" s="83"/>
      <c r="AI302" s="83"/>
      <c r="AJ302" s="83"/>
    </row>
    <row r="303" spans="1:36" ht="15" hidden="1" customHeight="1" x14ac:dyDescent="0.35">
      <c r="A303" s="344"/>
      <c r="B303" s="319"/>
      <c r="C303" s="333"/>
      <c r="D303" s="333"/>
      <c r="E303" s="87" t="s">
        <v>227</v>
      </c>
      <c r="F303" s="88">
        <v>0</v>
      </c>
      <c r="G303" s="88">
        <v>0</v>
      </c>
      <c r="H303" s="89">
        <f t="shared" si="540"/>
        <v>0</v>
      </c>
      <c r="I303" s="90" t="e">
        <f t="shared" si="541"/>
        <v>#DIV/0!</v>
      </c>
      <c r="J303" s="88">
        <v>0</v>
      </c>
      <c r="K303" s="88">
        <v>0</v>
      </c>
      <c r="L303" s="89">
        <f t="shared" si="542"/>
        <v>0</v>
      </c>
      <c r="M303" s="90" t="e">
        <f t="shared" si="543"/>
        <v>#DIV/0!</v>
      </c>
      <c r="N303" s="319"/>
      <c r="O303" s="88">
        <v>0</v>
      </c>
      <c r="P303" s="88">
        <v>0</v>
      </c>
      <c r="Q303" s="89">
        <f t="shared" si="544"/>
        <v>0</v>
      </c>
      <c r="R303" s="90" t="e">
        <f t="shared" si="545"/>
        <v>#DIV/0!</v>
      </c>
      <c r="S303" s="319"/>
      <c r="T303" s="333"/>
      <c r="U303" s="88">
        <v>0</v>
      </c>
      <c r="V303" s="88">
        <v>0</v>
      </c>
      <c r="W303" s="96">
        <f t="shared" si="468"/>
        <v>0</v>
      </c>
      <c r="X303" s="319"/>
      <c r="Y303" s="83"/>
      <c r="Z303" s="83"/>
      <c r="AA303" s="83"/>
      <c r="AB303" s="83"/>
      <c r="AC303" s="83"/>
      <c r="AD303" s="83"/>
      <c r="AE303" s="83"/>
      <c r="AF303" s="83"/>
      <c r="AG303" s="83"/>
      <c r="AH303" s="83"/>
      <c r="AI303" s="83"/>
      <c r="AJ303" s="83"/>
    </row>
    <row r="304" spans="1:36" ht="15" hidden="1" customHeight="1" x14ac:dyDescent="0.35">
      <c r="A304" s="344"/>
      <c r="B304" s="319"/>
      <c r="C304" s="333"/>
      <c r="D304" s="333"/>
      <c r="E304" s="87" t="s">
        <v>229</v>
      </c>
      <c r="F304" s="88">
        <v>0</v>
      </c>
      <c r="G304" s="88">
        <v>0</v>
      </c>
      <c r="H304" s="89">
        <f t="shared" si="540"/>
        <v>0</v>
      </c>
      <c r="I304" s="90" t="e">
        <f t="shared" si="541"/>
        <v>#DIV/0!</v>
      </c>
      <c r="J304" s="88">
        <v>0</v>
      </c>
      <c r="K304" s="88">
        <v>0</v>
      </c>
      <c r="L304" s="89">
        <f t="shared" si="542"/>
        <v>0</v>
      </c>
      <c r="M304" s="90" t="e">
        <f t="shared" si="543"/>
        <v>#DIV/0!</v>
      </c>
      <c r="N304" s="319"/>
      <c r="O304" s="88">
        <v>0</v>
      </c>
      <c r="P304" s="88">
        <v>0</v>
      </c>
      <c r="Q304" s="89">
        <f t="shared" si="544"/>
        <v>0</v>
      </c>
      <c r="R304" s="90" t="e">
        <f t="shared" si="545"/>
        <v>#DIV/0!</v>
      </c>
      <c r="S304" s="319"/>
      <c r="T304" s="333"/>
      <c r="U304" s="88">
        <v>0</v>
      </c>
      <c r="V304" s="88">
        <v>0</v>
      </c>
      <c r="W304" s="96">
        <f t="shared" si="468"/>
        <v>0</v>
      </c>
      <c r="X304" s="319"/>
      <c r="Y304" s="83"/>
      <c r="Z304" s="83"/>
      <c r="AA304" s="83"/>
      <c r="AB304" s="83"/>
      <c r="AC304" s="83"/>
      <c r="AD304" s="83"/>
      <c r="AE304" s="83"/>
      <c r="AF304" s="83"/>
      <c r="AG304" s="83"/>
      <c r="AH304" s="83"/>
      <c r="AI304" s="83"/>
      <c r="AJ304" s="83"/>
    </row>
    <row r="305" spans="1:36" ht="15.75" hidden="1" customHeight="1" x14ac:dyDescent="0.35">
      <c r="A305" s="345"/>
      <c r="B305" s="315"/>
      <c r="C305" s="334"/>
      <c r="D305" s="334"/>
      <c r="E305" s="87" t="s">
        <v>232</v>
      </c>
      <c r="F305" s="88">
        <v>0</v>
      </c>
      <c r="G305" s="88">
        <v>0</v>
      </c>
      <c r="H305" s="89">
        <f t="shared" si="540"/>
        <v>0</v>
      </c>
      <c r="I305" s="90" t="e">
        <f t="shared" si="541"/>
        <v>#DIV/0!</v>
      </c>
      <c r="J305" s="88">
        <v>0</v>
      </c>
      <c r="K305" s="88">
        <v>0</v>
      </c>
      <c r="L305" s="89">
        <f t="shared" si="542"/>
        <v>0</v>
      </c>
      <c r="M305" s="90" t="e">
        <f t="shared" si="543"/>
        <v>#DIV/0!</v>
      </c>
      <c r="N305" s="315"/>
      <c r="O305" s="88">
        <v>0</v>
      </c>
      <c r="P305" s="88">
        <v>0</v>
      </c>
      <c r="Q305" s="89">
        <f t="shared" si="544"/>
        <v>0</v>
      </c>
      <c r="R305" s="90" t="e">
        <f t="shared" si="545"/>
        <v>#DIV/0!</v>
      </c>
      <c r="S305" s="315"/>
      <c r="T305" s="334"/>
      <c r="U305" s="88">
        <v>0</v>
      </c>
      <c r="V305" s="88">
        <v>0</v>
      </c>
      <c r="W305" s="96">
        <f t="shared" si="468"/>
        <v>0</v>
      </c>
      <c r="X305" s="315"/>
      <c r="Y305" s="83"/>
      <c r="Z305" s="83"/>
      <c r="AA305" s="83"/>
      <c r="AB305" s="83"/>
      <c r="AC305" s="83"/>
      <c r="AD305" s="83"/>
      <c r="AE305" s="83"/>
      <c r="AF305" s="83"/>
      <c r="AG305" s="83"/>
      <c r="AH305" s="83"/>
      <c r="AI305" s="83"/>
      <c r="AJ305" s="83"/>
    </row>
    <row r="306" spans="1:36" ht="15.75" hidden="1" customHeight="1" x14ac:dyDescent="0.35">
      <c r="A306" s="346" t="s">
        <v>231</v>
      </c>
      <c r="B306" s="347"/>
      <c r="C306" s="348"/>
      <c r="D306" s="98"/>
      <c r="E306" s="99"/>
      <c r="F306" s="100">
        <f t="shared" ref="F306:H306" si="546">SUM(F301:F305)</f>
        <v>0</v>
      </c>
      <c r="G306" s="100">
        <f t="shared" si="546"/>
        <v>0</v>
      </c>
      <c r="H306" s="100">
        <f t="shared" si="546"/>
        <v>0</v>
      </c>
      <c r="I306" s="101">
        <v>1</v>
      </c>
      <c r="J306" s="100">
        <f t="shared" ref="J306:L306" si="547">SUM(J301:J305)</f>
        <v>0</v>
      </c>
      <c r="K306" s="100">
        <f t="shared" si="547"/>
        <v>0</v>
      </c>
      <c r="L306" s="100">
        <f t="shared" si="547"/>
        <v>0</v>
      </c>
      <c r="M306" s="101">
        <v>1</v>
      </c>
      <c r="N306" s="100">
        <f>N301</f>
        <v>0</v>
      </c>
      <c r="O306" s="100">
        <f t="shared" ref="O306:Q306" si="548">SUM(O301:O305)</f>
        <v>0</v>
      </c>
      <c r="P306" s="100">
        <f t="shared" si="548"/>
        <v>0</v>
      </c>
      <c r="Q306" s="100">
        <f t="shared" si="548"/>
        <v>0</v>
      </c>
      <c r="R306" s="101">
        <v>1</v>
      </c>
      <c r="S306" s="100">
        <f t="shared" ref="S306:T306" si="549">S301</f>
        <v>0</v>
      </c>
      <c r="T306" s="108">
        <f t="shared" si="549"/>
        <v>0</v>
      </c>
      <c r="U306" s="109">
        <f t="shared" ref="U306:V306" si="550">SUM(U301:U305)</f>
        <v>0</v>
      </c>
      <c r="V306" s="110">
        <f t="shared" si="550"/>
        <v>0</v>
      </c>
      <c r="W306" s="106">
        <f t="shared" si="468"/>
        <v>0</v>
      </c>
      <c r="X306" s="111">
        <f>IFERROR(((1-(1-T306)*W306)*1),0)</f>
        <v>1</v>
      </c>
      <c r="Y306" s="83"/>
      <c r="Z306" s="83"/>
      <c r="AA306" s="83"/>
      <c r="AB306" s="83"/>
      <c r="AC306" s="83"/>
      <c r="AD306" s="83"/>
      <c r="AE306" s="83"/>
      <c r="AF306" s="83"/>
      <c r="AG306" s="83"/>
      <c r="AH306" s="83"/>
      <c r="AI306" s="83"/>
      <c r="AJ306" s="83"/>
    </row>
    <row r="307" spans="1:36" ht="15" hidden="1" customHeight="1" x14ac:dyDescent="0.35">
      <c r="A307" s="343">
        <f>A301+1</f>
        <v>51</v>
      </c>
      <c r="B307" s="341"/>
      <c r="C307" s="342"/>
      <c r="D307" s="342"/>
      <c r="E307" s="87" t="s">
        <v>225</v>
      </c>
      <c r="F307" s="88">
        <v>0</v>
      </c>
      <c r="G307" s="88">
        <v>0</v>
      </c>
      <c r="H307" s="89">
        <f t="shared" ref="H307:H311" si="551">F307+G307</f>
        <v>0</v>
      </c>
      <c r="I307" s="90" t="e">
        <f t="shared" ref="I307:I311" si="552">H307/$H$312</f>
        <v>#DIV/0!</v>
      </c>
      <c r="J307" s="88">
        <v>0</v>
      </c>
      <c r="K307" s="88">
        <v>0</v>
      </c>
      <c r="L307" s="89">
        <f t="shared" ref="L307:L311" si="553">J307+K307</f>
        <v>0</v>
      </c>
      <c r="M307" s="90" t="e">
        <f t="shared" ref="M307:M311" si="554">L307/$L$312</f>
        <v>#DIV/0!</v>
      </c>
      <c r="N307" s="327">
        <v>0</v>
      </c>
      <c r="O307" s="88">
        <v>0</v>
      </c>
      <c r="P307" s="88">
        <v>0</v>
      </c>
      <c r="Q307" s="89">
        <f t="shared" ref="Q307:Q311" si="555">O307+P307</f>
        <v>0</v>
      </c>
      <c r="R307" s="90" t="e">
        <f t="shared" ref="R307:R311" si="556">Q307/$Q$312</f>
        <v>#DIV/0!</v>
      </c>
      <c r="S307" s="331">
        <f>N312-Q312</f>
        <v>0</v>
      </c>
      <c r="T307" s="332">
        <f>IFERROR((S307/N312),0)</f>
        <v>0</v>
      </c>
      <c r="U307" s="88">
        <v>0</v>
      </c>
      <c r="V307" s="88">
        <v>0</v>
      </c>
      <c r="W307" s="96">
        <f t="shared" si="468"/>
        <v>0</v>
      </c>
      <c r="X307" s="329"/>
      <c r="Y307" s="83"/>
      <c r="Z307" s="83"/>
      <c r="AA307" s="83"/>
      <c r="AB307" s="83"/>
      <c r="AC307" s="83"/>
      <c r="AD307" s="83"/>
      <c r="AE307" s="83"/>
      <c r="AF307" s="83"/>
      <c r="AG307" s="83"/>
      <c r="AH307" s="83"/>
      <c r="AI307" s="83"/>
      <c r="AJ307" s="83"/>
    </row>
    <row r="308" spans="1:36" ht="15" hidden="1" customHeight="1" x14ac:dyDescent="0.35">
      <c r="A308" s="344"/>
      <c r="B308" s="319"/>
      <c r="C308" s="333"/>
      <c r="D308" s="333"/>
      <c r="E308" s="87" t="s">
        <v>226</v>
      </c>
      <c r="F308" s="88">
        <v>0</v>
      </c>
      <c r="G308" s="88">
        <v>0</v>
      </c>
      <c r="H308" s="89">
        <f t="shared" si="551"/>
        <v>0</v>
      </c>
      <c r="I308" s="90" t="e">
        <f t="shared" si="552"/>
        <v>#DIV/0!</v>
      </c>
      <c r="J308" s="88">
        <v>0</v>
      </c>
      <c r="K308" s="88">
        <v>0</v>
      </c>
      <c r="L308" s="89">
        <f t="shared" si="553"/>
        <v>0</v>
      </c>
      <c r="M308" s="90" t="e">
        <f t="shared" si="554"/>
        <v>#DIV/0!</v>
      </c>
      <c r="N308" s="319"/>
      <c r="O308" s="88">
        <v>0</v>
      </c>
      <c r="P308" s="88">
        <v>0</v>
      </c>
      <c r="Q308" s="89">
        <f t="shared" si="555"/>
        <v>0</v>
      </c>
      <c r="R308" s="90" t="e">
        <f t="shared" si="556"/>
        <v>#DIV/0!</v>
      </c>
      <c r="S308" s="319"/>
      <c r="T308" s="333"/>
      <c r="U308" s="88">
        <v>0</v>
      </c>
      <c r="V308" s="88">
        <v>0</v>
      </c>
      <c r="W308" s="96">
        <f t="shared" si="468"/>
        <v>0</v>
      </c>
      <c r="X308" s="319"/>
      <c r="Y308" s="83"/>
      <c r="Z308" s="83"/>
      <c r="AA308" s="83"/>
      <c r="AB308" s="83"/>
      <c r="AC308" s="83"/>
      <c r="AD308" s="83"/>
      <c r="AE308" s="83"/>
      <c r="AF308" s="83"/>
      <c r="AG308" s="83"/>
      <c r="AH308" s="83"/>
      <c r="AI308" s="83"/>
      <c r="AJ308" s="83"/>
    </row>
    <row r="309" spans="1:36" ht="15" hidden="1" customHeight="1" x14ac:dyDescent="0.35">
      <c r="A309" s="344"/>
      <c r="B309" s="319"/>
      <c r="C309" s="333"/>
      <c r="D309" s="333"/>
      <c r="E309" s="87" t="s">
        <v>227</v>
      </c>
      <c r="F309" s="88">
        <v>0</v>
      </c>
      <c r="G309" s="88">
        <v>0</v>
      </c>
      <c r="H309" s="89">
        <f t="shared" si="551"/>
        <v>0</v>
      </c>
      <c r="I309" s="90" t="e">
        <f t="shared" si="552"/>
        <v>#DIV/0!</v>
      </c>
      <c r="J309" s="88">
        <v>0</v>
      </c>
      <c r="K309" s="88">
        <v>0</v>
      </c>
      <c r="L309" s="89">
        <f t="shared" si="553"/>
        <v>0</v>
      </c>
      <c r="M309" s="90" t="e">
        <f t="shared" si="554"/>
        <v>#DIV/0!</v>
      </c>
      <c r="N309" s="319"/>
      <c r="O309" s="88">
        <v>0</v>
      </c>
      <c r="P309" s="88">
        <v>0</v>
      </c>
      <c r="Q309" s="89">
        <f t="shared" si="555"/>
        <v>0</v>
      </c>
      <c r="R309" s="90" t="e">
        <f t="shared" si="556"/>
        <v>#DIV/0!</v>
      </c>
      <c r="S309" s="319"/>
      <c r="T309" s="333"/>
      <c r="U309" s="88">
        <v>0</v>
      </c>
      <c r="V309" s="88">
        <v>0</v>
      </c>
      <c r="W309" s="96">
        <f t="shared" si="468"/>
        <v>0</v>
      </c>
      <c r="X309" s="319"/>
      <c r="Y309" s="83"/>
      <c r="Z309" s="83"/>
      <c r="AA309" s="83"/>
      <c r="AB309" s="83"/>
      <c r="AC309" s="83"/>
      <c r="AD309" s="83"/>
      <c r="AE309" s="83"/>
      <c r="AF309" s="83"/>
      <c r="AG309" s="83"/>
      <c r="AH309" s="83"/>
      <c r="AI309" s="83"/>
      <c r="AJ309" s="83"/>
    </row>
    <row r="310" spans="1:36" ht="15" hidden="1" customHeight="1" x14ac:dyDescent="0.35">
      <c r="A310" s="344"/>
      <c r="B310" s="319"/>
      <c r="C310" s="333"/>
      <c r="D310" s="333"/>
      <c r="E310" s="87" t="s">
        <v>229</v>
      </c>
      <c r="F310" s="88">
        <v>0</v>
      </c>
      <c r="G310" s="88">
        <v>0</v>
      </c>
      <c r="H310" s="89">
        <f t="shared" si="551"/>
        <v>0</v>
      </c>
      <c r="I310" s="90" t="e">
        <f t="shared" si="552"/>
        <v>#DIV/0!</v>
      </c>
      <c r="J310" s="88">
        <v>0</v>
      </c>
      <c r="K310" s="88">
        <v>0</v>
      </c>
      <c r="L310" s="89">
        <f t="shared" si="553"/>
        <v>0</v>
      </c>
      <c r="M310" s="90" t="e">
        <f t="shared" si="554"/>
        <v>#DIV/0!</v>
      </c>
      <c r="N310" s="319"/>
      <c r="O310" s="88">
        <v>0</v>
      </c>
      <c r="P310" s="88">
        <v>0</v>
      </c>
      <c r="Q310" s="89">
        <f t="shared" si="555"/>
        <v>0</v>
      </c>
      <c r="R310" s="90" t="e">
        <f t="shared" si="556"/>
        <v>#DIV/0!</v>
      </c>
      <c r="S310" s="319"/>
      <c r="T310" s="333"/>
      <c r="U310" s="88">
        <v>0</v>
      </c>
      <c r="V310" s="88">
        <v>0</v>
      </c>
      <c r="W310" s="96">
        <f t="shared" si="468"/>
        <v>0</v>
      </c>
      <c r="X310" s="319"/>
      <c r="Y310" s="83"/>
      <c r="Z310" s="83"/>
      <c r="AA310" s="83"/>
      <c r="AB310" s="83"/>
      <c r="AC310" s="83"/>
      <c r="AD310" s="83"/>
      <c r="AE310" s="83"/>
      <c r="AF310" s="83"/>
      <c r="AG310" s="83"/>
      <c r="AH310" s="83"/>
      <c r="AI310" s="83"/>
      <c r="AJ310" s="83"/>
    </row>
    <row r="311" spans="1:36" ht="15.75" hidden="1" customHeight="1" x14ac:dyDescent="0.35">
      <c r="A311" s="345"/>
      <c r="B311" s="315"/>
      <c r="C311" s="334"/>
      <c r="D311" s="334"/>
      <c r="E311" s="87" t="s">
        <v>232</v>
      </c>
      <c r="F311" s="88">
        <v>0</v>
      </c>
      <c r="G311" s="88">
        <v>0</v>
      </c>
      <c r="H311" s="89">
        <f t="shared" si="551"/>
        <v>0</v>
      </c>
      <c r="I311" s="90" t="e">
        <f t="shared" si="552"/>
        <v>#DIV/0!</v>
      </c>
      <c r="J311" s="88">
        <v>0</v>
      </c>
      <c r="K311" s="88">
        <v>0</v>
      </c>
      <c r="L311" s="89">
        <f t="shared" si="553"/>
        <v>0</v>
      </c>
      <c r="M311" s="90" t="e">
        <f t="shared" si="554"/>
        <v>#DIV/0!</v>
      </c>
      <c r="N311" s="315"/>
      <c r="O311" s="88">
        <v>0</v>
      </c>
      <c r="P311" s="88">
        <v>0</v>
      </c>
      <c r="Q311" s="89">
        <f t="shared" si="555"/>
        <v>0</v>
      </c>
      <c r="R311" s="90" t="e">
        <f t="shared" si="556"/>
        <v>#DIV/0!</v>
      </c>
      <c r="S311" s="315"/>
      <c r="T311" s="334"/>
      <c r="U311" s="88">
        <v>0</v>
      </c>
      <c r="V311" s="88">
        <v>0</v>
      </c>
      <c r="W311" s="96">
        <f t="shared" si="468"/>
        <v>0</v>
      </c>
      <c r="X311" s="315"/>
      <c r="Y311" s="83"/>
      <c r="Z311" s="83"/>
      <c r="AA311" s="83"/>
      <c r="AB311" s="83"/>
      <c r="AC311" s="83"/>
      <c r="AD311" s="83"/>
      <c r="AE311" s="83"/>
      <c r="AF311" s="83"/>
      <c r="AG311" s="83"/>
      <c r="AH311" s="83"/>
      <c r="AI311" s="83"/>
      <c r="AJ311" s="83"/>
    </row>
    <row r="312" spans="1:36" ht="15.75" hidden="1" customHeight="1" x14ac:dyDescent="0.35">
      <c r="A312" s="346" t="s">
        <v>231</v>
      </c>
      <c r="B312" s="347"/>
      <c r="C312" s="348"/>
      <c r="D312" s="98"/>
      <c r="E312" s="99"/>
      <c r="F312" s="100">
        <f t="shared" ref="F312:H312" si="557">SUM(F307:F311)</f>
        <v>0</v>
      </c>
      <c r="G312" s="100">
        <f t="shared" si="557"/>
        <v>0</v>
      </c>
      <c r="H312" s="100">
        <f t="shared" si="557"/>
        <v>0</v>
      </c>
      <c r="I312" s="101">
        <v>1</v>
      </c>
      <c r="J312" s="100">
        <f t="shared" ref="J312:L312" si="558">SUM(J307:J311)</f>
        <v>0</v>
      </c>
      <c r="K312" s="100">
        <f t="shared" si="558"/>
        <v>0</v>
      </c>
      <c r="L312" s="100">
        <f t="shared" si="558"/>
        <v>0</v>
      </c>
      <c r="M312" s="101">
        <v>1</v>
      </c>
      <c r="N312" s="100">
        <f>N307</f>
        <v>0</v>
      </c>
      <c r="O312" s="100">
        <f t="shared" ref="O312:Q312" si="559">SUM(O307:O311)</f>
        <v>0</v>
      </c>
      <c r="P312" s="100">
        <f t="shared" si="559"/>
        <v>0</v>
      </c>
      <c r="Q312" s="100">
        <f t="shared" si="559"/>
        <v>0</v>
      </c>
      <c r="R312" s="101">
        <v>1</v>
      </c>
      <c r="S312" s="100">
        <f t="shared" ref="S312:T312" si="560">S307</f>
        <v>0</v>
      </c>
      <c r="T312" s="108">
        <f t="shared" si="560"/>
        <v>0</v>
      </c>
      <c r="U312" s="109">
        <f t="shared" ref="U312:V312" si="561">SUM(U307:U311)</f>
        <v>0</v>
      </c>
      <c r="V312" s="110">
        <f t="shared" si="561"/>
        <v>0</v>
      </c>
      <c r="W312" s="106">
        <f t="shared" si="468"/>
        <v>0</v>
      </c>
      <c r="X312" s="111">
        <f>IFERROR(((1-(1-T312)*W312)*1),0)</f>
        <v>1</v>
      </c>
      <c r="Y312" s="83"/>
      <c r="Z312" s="83"/>
      <c r="AA312" s="83"/>
      <c r="AB312" s="83"/>
      <c r="AC312" s="83"/>
      <c r="AD312" s="83"/>
      <c r="AE312" s="83"/>
      <c r="AF312" s="83"/>
      <c r="AG312" s="83"/>
      <c r="AH312" s="83"/>
      <c r="AI312" s="83"/>
      <c r="AJ312" s="83"/>
    </row>
    <row r="313" spans="1:36" ht="15" hidden="1" customHeight="1" x14ac:dyDescent="0.35">
      <c r="A313" s="343">
        <f>A307+1</f>
        <v>52</v>
      </c>
      <c r="B313" s="341"/>
      <c r="C313" s="342"/>
      <c r="D313" s="342"/>
      <c r="E313" s="87" t="s">
        <v>225</v>
      </c>
      <c r="F313" s="88">
        <v>0</v>
      </c>
      <c r="G313" s="88">
        <v>0</v>
      </c>
      <c r="H313" s="89">
        <f t="shared" ref="H313:H317" si="562">F313+G313</f>
        <v>0</v>
      </c>
      <c r="I313" s="90" t="e">
        <f t="shared" ref="I313:I317" si="563">H313/$H$318</f>
        <v>#DIV/0!</v>
      </c>
      <c r="J313" s="88">
        <v>0</v>
      </c>
      <c r="K313" s="88">
        <v>0</v>
      </c>
      <c r="L313" s="89">
        <f t="shared" ref="L313:L317" si="564">J313+K313</f>
        <v>0</v>
      </c>
      <c r="M313" s="90" t="e">
        <f t="shared" ref="M313:M317" si="565">L313/$L$318</f>
        <v>#DIV/0!</v>
      </c>
      <c r="N313" s="327">
        <v>0</v>
      </c>
      <c r="O313" s="88">
        <v>0</v>
      </c>
      <c r="P313" s="88">
        <v>0</v>
      </c>
      <c r="Q313" s="89">
        <f t="shared" ref="Q313:Q317" si="566">O313+P313</f>
        <v>0</v>
      </c>
      <c r="R313" s="90" t="e">
        <f t="shared" ref="R313:R317" si="567">Q313/$Q$318</f>
        <v>#DIV/0!</v>
      </c>
      <c r="S313" s="331">
        <f>N318-Q318</f>
        <v>0</v>
      </c>
      <c r="T313" s="332">
        <f>IFERROR((S313/N318),0)</f>
        <v>0</v>
      </c>
      <c r="U313" s="88">
        <v>0</v>
      </c>
      <c r="V313" s="88">
        <v>0</v>
      </c>
      <c r="W313" s="96">
        <f t="shared" si="468"/>
        <v>0</v>
      </c>
      <c r="X313" s="329"/>
      <c r="Y313" s="83"/>
      <c r="Z313" s="83"/>
      <c r="AA313" s="83"/>
      <c r="AB313" s="83"/>
      <c r="AC313" s="83"/>
      <c r="AD313" s="83"/>
      <c r="AE313" s="83"/>
      <c r="AF313" s="83"/>
      <c r="AG313" s="83"/>
      <c r="AH313" s="83"/>
      <c r="AI313" s="83"/>
      <c r="AJ313" s="83"/>
    </row>
    <row r="314" spans="1:36" ht="15" hidden="1" customHeight="1" x14ac:dyDescent="0.35">
      <c r="A314" s="344"/>
      <c r="B314" s="319"/>
      <c r="C314" s="333"/>
      <c r="D314" s="333"/>
      <c r="E314" s="87" t="s">
        <v>226</v>
      </c>
      <c r="F314" s="88">
        <v>0</v>
      </c>
      <c r="G314" s="88">
        <v>0</v>
      </c>
      <c r="H314" s="89">
        <f t="shared" si="562"/>
        <v>0</v>
      </c>
      <c r="I314" s="90" t="e">
        <f t="shared" si="563"/>
        <v>#DIV/0!</v>
      </c>
      <c r="J314" s="88">
        <v>0</v>
      </c>
      <c r="K314" s="88">
        <v>0</v>
      </c>
      <c r="L314" s="89">
        <f t="shared" si="564"/>
        <v>0</v>
      </c>
      <c r="M314" s="90" t="e">
        <f t="shared" si="565"/>
        <v>#DIV/0!</v>
      </c>
      <c r="N314" s="319"/>
      <c r="O314" s="88">
        <v>0</v>
      </c>
      <c r="P314" s="88">
        <v>0</v>
      </c>
      <c r="Q314" s="89">
        <f t="shared" si="566"/>
        <v>0</v>
      </c>
      <c r="R314" s="90" t="e">
        <f t="shared" si="567"/>
        <v>#DIV/0!</v>
      </c>
      <c r="S314" s="319"/>
      <c r="T314" s="333"/>
      <c r="U314" s="88">
        <v>0</v>
      </c>
      <c r="V314" s="88">
        <v>0</v>
      </c>
      <c r="W314" s="96">
        <f t="shared" si="468"/>
        <v>0</v>
      </c>
      <c r="X314" s="319"/>
      <c r="Y314" s="83"/>
      <c r="Z314" s="83"/>
      <c r="AA314" s="83"/>
      <c r="AB314" s="83"/>
      <c r="AC314" s="83"/>
      <c r="AD314" s="83"/>
      <c r="AE314" s="83"/>
      <c r="AF314" s="83"/>
      <c r="AG314" s="83"/>
      <c r="AH314" s="83"/>
      <c r="AI314" s="83"/>
      <c r="AJ314" s="83"/>
    </row>
    <row r="315" spans="1:36" ht="15" hidden="1" customHeight="1" x14ac:dyDescent="0.35">
      <c r="A315" s="344"/>
      <c r="B315" s="319"/>
      <c r="C315" s="333"/>
      <c r="D315" s="333"/>
      <c r="E315" s="87" t="s">
        <v>227</v>
      </c>
      <c r="F315" s="88">
        <v>0</v>
      </c>
      <c r="G315" s="88">
        <v>0</v>
      </c>
      <c r="H315" s="89">
        <f t="shared" si="562"/>
        <v>0</v>
      </c>
      <c r="I315" s="90" t="e">
        <f t="shared" si="563"/>
        <v>#DIV/0!</v>
      </c>
      <c r="J315" s="88">
        <v>0</v>
      </c>
      <c r="K315" s="88">
        <v>0</v>
      </c>
      <c r="L315" s="89">
        <f t="shared" si="564"/>
        <v>0</v>
      </c>
      <c r="M315" s="90" t="e">
        <f t="shared" si="565"/>
        <v>#DIV/0!</v>
      </c>
      <c r="N315" s="319"/>
      <c r="O315" s="88">
        <v>0</v>
      </c>
      <c r="P315" s="88">
        <v>0</v>
      </c>
      <c r="Q315" s="89">
        <f t="shared" si="566"/>
        <v>0</v>
      </c>
      <c r="R315" s="90" t="e">
        <f t="shared" si="567"/>
        <v>#DIV/0!</v>
      </c>
      <c r="S315" s="319"/>
      <c r="T315" s="333"/>
      <c r="U315" s="88">
        <v>0</v>
      </c>
      <c r="V315" s="88">
        <v>0</v>
      </c>
      <c r="W315" s="96">
        <f t="shared" si="468"/>
        <v>0</v>
      </c>
      <c r="X315" s="319"/>
      <c r="Y315" s="83"/>
      <c r="Z315" s="83"/>
      <c r="AA315" s="83"/>
      <c r="AB315" s="83"/>
      <c r="AC315" s="83"/>
      <c r="AD315" s="83"/>
      <c r="AE315" s="83"/>
      <c r="AF315" s="83"/>
      <c r="AG315" s="83"/>
      <c r="AH315" s="83"/>
      <c r="AI315" s="83"/>
      <c r="AJ315" s="83"/>
    </row>
    <row r="316" spans="1:36" ht="15" hidden="1" customHeight="1" x14ac:dyDescent="0.35">
      <c r="A316" s="344"/>
      <c r="B316" s="319"/>
      <c r="C316" s="333"/>
      <c r="D316" s="333"/>
      <c r="E316" s="87" t="s">
        <v>229</v>
      </c>
      <c r="F316" s="88">
        <v>0</v>
      </c>
      <c r="G316" s="88">
        <v>0</v>
      </c>
      <c r="H316" s="89">
        <f t="shared" si="562"/>
        <v>0</v>
      </c>
      <c r="I316" s="90" t="e">
        <f t="shared" si="563"/>
        <v>#DIV/0!</v>
      </c>
      <c r="J316" s="88">
        <v>0</v>
      </c>
      <c r="K316" s="88">
        <v>0</v>
      </c>
      <c r="L316" s="89">
        <f t="shared" si="564"/>
        <v>0</v>
      </c>
      <c r="M316" s="90" t="e">
        <f t="shared" si="565"/>
        <v>#DIV/0!</v>
      </c>
      <c r="N316" s="319"/>
      <c r="O316" s="88">
        <v>0</v>
      </c>
      <c r="P316" s="88">
        <v>0</v>
      </c>
      <c r="Q316" s="89">
        <f t="shared" si="566"/>
        <v>0</v>
      </c>
      <c r="R316" s="90" t="e">
        <f t="shared" si="567"/>
        <v>#DIV/0!</v>
      </c>
      <c r="S316" s="319"/>
      <c r="T316" s="333"/>
      <c r="U316" s="88">
        <v>0</v>
      </c>
      <c r="V316" s="88">
        <v>0</v>
      </c>
      <c r="W316" s="96">
        <f t="shared" si="468"/>
        <v>0</v>
      </c>
      <c r="X316" s="319"/>
      <c r="Y316" s="83"/>
      <c r="Z316" s="83"/>
      <c r="AA316" s="83"/>
      <c r="AB316" s="83"/>
      <c r="AC316" s="83"/>
      <c r="AD316" s="83"/>
      <c r="AE316" s="83"/>
      <c r="AF316" s="83"/>
      <c r="AG316" s="83"/>
      <c r="AH316" s="83"/>
      <c r="AI316" s="83"/>
      <c r="AJ316" s="83"/>
    </row>
    <row r="317" spans="1:36" ht="15.75" hidden="1" customHeight="1" x14ac:dyDescent="0.35">
      <c r="A317" s="345"/>
      <c r="B317" s="315"/>
      <c r="C317" s="334"/>
      <c r="D317" s="334"/>
      <c r="E317" s="87" t="s">
        <v>232</v>
      </c>
      <c r="F317" s="88">
        <v>0</v>
      </c>
      <c r="G317" s="88">
        <v>0</v>
      </c>
      <c r="H317" s="89">
        <f t="shared" si="562"/>
        <v>0</v>
      </c>
      <c r="I317" s="90" t="e">
        <f t="shared" si="563"/>
        <v>#DIV/0!</v>
      </c>
      <c r="J317" s="88">
        <v>0</v>
      </c>
      <c r="K317" s="88">
        <v>0</v>
      </c>
      <c r="L317" s="89">
        <f t="shared" si="564"/>
        <v>0</v>
      </c>
      <c r="M317" s="90" t="e">
        <f t="shared" si="565"/>
        <v>#DIV/0!</v>
      </c>
      <c r="N317" s="315"/>
      <c r="O317" s="88">
        <v>0</v>
      </c>
      <c r="P317" s="88">
        <v>0</v>
      </c>
      <c r="Q317" s="89">
        <f t="shared" si="566"/>
        <v>0</v>
      </c>
      <c r="R317" s="90" t="e">
        <f t="shared" si="567"/>
        <v>#DIV/0!</v>
      </c>
      <c r="S317" s="315"/>
      <c r="T317" s="334"/>
      <c r="U317" s="88">
        <v>0</v>
      </c>
      <c r="V317" s="88">
        <v>0</v>
      </c>
      <c r="W317" s="96">
        <f t="shared" si="468"/>
        <v>0</v>
      </c>
      <c r="X317" s="315"/>
      <c r="Y317" s="83"/>
      <c r="Z317" s="83"/>
      <c r="AA317" s="83"/>
      <c r="AB317" s="83"/>
      <c r="AC317" s="83"/>
      <c r="AD317" s="83"/>
      <c r="AE317" s="83"/>
      <c r="AF317" s="83"/>
      <c r="AG317" s="83"/>
      <c r="AH317" s="83"/>
      <c r="AI317" s="83"/>
      <c r="AJ317" s="83"/>
    </row>
    <row r="318" spans="1:36" ht="15.75" hidden="1" customHeight="1" x14ac:dyDescent="0.35">
      <c r="A318" s="346" t="s">
        <v>231</v>
      </c>
      <c r="B318" s="347"/>
      <c r="C318" s="348"/>
      <c r="D318" s="98"/>
      <c r="E318" s="99"/>
      <c r="F318" s="100">
        <f t="shared" ref="F318:H318" si="568">SUM(F313:F317)</f>
        <v>0</v>
      </c>
      <c r="G318" s="100">
        <f t="shared" si="568"/>
        <v>0</v>
      </c>
      <c r="H318" s="100">
        <f t="shared" si="568"/>
        <v>0</v>
      </c>
      <c r="I318" s="101">
        <v>1</v>
      </c>
      <c r="J318" s="100">
        <f t="shared" ref="J318:L318" si="569">SUM(J313:J317)</f>
        <v>0</v>
      </c>
      <c r="K318" s="100">
        <f t="shared" si="569"/>
        <v>0</v>
      </c>
      <c r="L318" s="100">
        <f t="shared" si="569"/>
        <v>0</v>
      </c>
      <c r="M318" s="101">
        <v>1</v>
      </c>
      <c r="N318" s="100">
        <f>N313</f>
        <v>0</v>
      </c>
      <c r="O318" s="100">
        <f t="shared" ref="O318:Q318" si="570">SUM(O313:O317)</f>
        <v>0</v>
      </c>
      <c r="P318" s="100">
        <f t="shared" si="570"/>
        <v>0</v>
      </c>
      <c r="Q318" s="100">
        <f t="shared" si="570"/>
        <v>0</v>
      </c>
      <c r="R318" s="101">
        <v>1</v>
      </c>
      <c r="S318" s="100">
        <f t="shared" ref="S318:T318" si="571">S313</f>
        <v>0</v>
      </c>
      <c r="T318" s="108">
        <f t="shared" si="571"/>
        <v>0</v>
      </c>
      <c r="U318" s="109">
        <f t="shared" ref="U318:V318" si="572">SUM(U313:U317)</f>
        <v>0</v>
      </c>
      <c r="V318" s="110">
        <f t="shared" si="572"/>
        <v>0</v>
      </c>
      <c r="W318" s="106">
        <f t="shared" si="468"/>
        <v>0</v>
      </c>
      <c r="X318" s="111">
        <f>IFERROR(((1-(1-T318)*W318)*1),0)</f>
        <v>1</v>
      </c>
      <c r="Y318" s="83"/>
      <c r="Z318" s="83"/>
      <c r="AA318" s="83"/>
      <c r="AB318" s="83"/>
      <c r="AC318" s="83"/>
      <c r="AD318" s="83"/>
      <c r="AE318" s="83"/>
      <c r="AF318" s="83"/>
      <c r="AG318" s="83"/>
      <c r="AH318" s="83"/>
      <c r="AI318" s="83"/>
      <c r="AJ318" s="83"/>
    </row>
    <row r="319" spans="1:36" ht="15" hidden="1" customHeight="1" x14ac:dyDescent="0.35">
      <c r="A319" s="343">
        <f>A313+1</f>
        <v>53</v>
      </c>
      <c r="B319" s="341"/>
      <c r="C319" s="342"/>
      <c r="D319" s="342"/>
      <c r="E319" s="87" t="s">
        <v>225</v>
      </c>
      <c r="F319" s="88">
        <v>0</v>
      </c>
      <c r="G319" s="88">
        <v>0</v>
      </c>
      <c r="H319" s="89">
        <f t="shared" ref="H319:H323" si="573">F319+G319</f>
        <v>0</v>
      </c>
      <c r="I319" s="90" t="e">
        <f t="shared" ref="I319:I323" si="574">H319/$H$324</f>
        <v>#DIV/0!</v>
      </c>
      <c r="J319" s="88">
        <v>0</v>
      </c>
      <c r="K319" s="88">
        <v>0</v>
      </c>
      <c r="L319" s="89">
        <f t="shared" ref="L319:L323" si="575">J319+K319</f>
        <v>0</v>
      </c>
      <c r="M319" s="90" t="e">
        <f t="shared" ref="M319:M323" si="576">L319/$L$324</f>
        <v>#DIV/0!</v>
      </c>
      <c r="N319" s="327">
        <v>0</v>
      </c>
      <c r="O319" s="88">
        <v>0</v>
      </c>
      <c r="P319" s="88">
        <v>0</v>
      </c>
      <c r="Q319" s="89">
        <f t="shared" ref="Q319:Q323" si="577">O319+P319</f>
        <v>0</v>
      </c>
      <c r="R319" s="90" t="e">
        <f t="shared" ref="R319:R323" si="578">Q319/$Q$324</f>
        <v>#DIV/0!</v>
      </c>
      <c r="S319" s="331">
        <f>N324-Q324</f>
        <v>0</v>
      </c>
      <c r="T319" s="332">
        <f>IFERROR((S319/N324),0)</f>
        <v>0</v>
      </c>
      <c r="U319" s="88">
        <v>0</v>
      </c>
      <c r="V319" s="88">
        <v>0</v>
      </c>
      <c r="W319" s="96">
        <f t="shared" si="468"/>
        <v>0</v>
      </c>
      <c r="X319" s="329"/>
      <c r="Y319" s="83"/>
      <c r="Z319" s="83"/>
      <c r="AA319" s="83"/>
      <c r="AB319" s="83"/>
      <c r="AC319" s="83"/>
      <c r="AD319" s="83"/>
      <c r="AE319" s="83"/>
      <c r="AF319" s="83"/>
      <c r="AG319" s="83"/>
      <c r="AH319" s="83"/>
      <c r="AI319" s="83"/>
      <c r="AJ319" s="83"/>
    </row>
    <row r="320" spans="1:36" ht="15" hidden="1" customHeight="1" x14ac:dyDescent="0.35">
      <c r="A320" s="344"/>
      <c r="B320" s="319"/>
      <c r="C320" s="333"/>
      <c r="D320" s="333"/>
      <c r="E320" s="87" t="s">
        <v>226</v>
      </c>
      <c r="F320" s="88">
        <v>0</v>
      </c>
      <c r="G320" s="88">
        <v>0</v>
      </c>
      <c r="H320" s="89">
        <f t="shared" si="573"/>
        <v>0</v>
      </c>
      <c r="I320" s="90" t="e">
        <f t="shared" si="574"/>
        <v>#DIV/0!</v>
      </c>
      <c r="J320" s="88">
        <v>0</v>
      </c>
      <c r="K320" s="88">
        <v>0</v>
      </c>
      <c r="L320" s="89">
        <f t="shared" si="575"/>
        <v>0</v>
      </c>
      <c r="M320" s="90" t="e">
        <f t="shared" si="576"/>
        <v>#DIV/0!</v>
      </c>
      <c r="N320" s="319"/>
      <c r="O320" s="88">
        <v>0</v>
      </c>
      <c r="P320" s="88">
        <v>0</v>
      </c>
      <c r="Q320" s="89">
        <f t="shared" si="577"/>
        <v>0</v>
      </c>
      <c r="R320" s="90" t="e">
        <f t="shared" si="578"/>
        <v>#DIV/0!</v>
      </c>
      <c r="S320" s="319"/>
      <c r="T320" s="333"/>
      <c r="U320" s="88">
        <v>0</v>
      </c>
      <c r="V320" s="88">
        <v>0</v>
      </c>
      <c r="W320" s="96">
        <f t="shared" si="468"/>
        <v>0</v>
      </c>
      <c r="X320" s="319"/>
      <c r="Y320" s="83"/>
      <c r="Z320" s="83"/>
      <c r="AA320" s="83"/>
      <c r="AB320" s="83"/>
      <c r="AC320" s="83"/>
      <c r="AD320" s="83"/>
      <c r="AE320" s="83"/>
      <c r="AF320" s="83"/>
      <c r="AG320" s="83"/>
      <c r="AH320" s="83"/>
      <c r="AI320" s="83"/>
      <c r="AJ320" s="83"/>
    </row>
    <row r="321" spans="1:36" ht="15" hidden="1" customHeight="1" x14ac:dyDescent="0.35">
      <c r="A321" s="344"/>
      <c r="B321" s="319"/>
      <c r="C321" s="333"/>
      <c r="D321" s="333"/>
      <c r="E321" s="87" t="s">
        <v>227</v>
      </c>
      <c r="F321" s="88">
        <v>0</v>
      </c>
      <c r="G321" s="88">
        <v>0</v>
      </c>
      <c r="H321" s="89">
        <f t="shared" si="573"/>
        <v>0</v>
      </c>
      <c r="I321" s="90" t="e">
        <f t="shared" si="574"/>
        <v>#DIV/0!</v>
      </c>
      <c r="J321" s="88">
        <v>0</v>
      </c>
      <c r="K321" s="88">
        <v>0</v>
      </c>
      <c r="L321" s="89">
        <f t="shared" si="575"/>
        <v>0</v>
      </c>
      <c r="M321" s="90" t="e">
        <f t="shared" si="576"/>
        <v>#DIV/0!</v>
      </c>
      <c r="N321" s="319"/>
      <c r="O321" s="88">
        <v>0</v>
      </c>
      <c r="P321" s="88">
        <v>0</v>
      </c>
      <c r="Q321" s="89">
        <f t="shared" si="577"/>
        <v>0</v>
      </c>
      <c r="R321" s="90" t="e">
        <f t="shared" si="578"/>
        <v>#DIV/0!</v>
      </c>
      <c r="S321" s="319"/>
      <c r="T321" s="333"/>
      <c r="U321" s="88">
        <v>0</v>
      </c>
      <c r="V321" s="88">
        <v>0</v>
      </c>
      <c r="W321" s="96">
        <f t="shared" si="468"/>
        <v>0</v>
      </c>
      <c r="X321" s="319"/>
      <c r="Y321" s="83"/>
      <c r="Z321" s="83"/>
      <c r="AA321" s="83"/>
      <c r="AB321" s="83"/>
      <c r="AC321" s="83"/>
      <c r="AD321" s="83"/>
      <c r="AE321" s="83"/>
      <c r="AF321" s="83"/>
      <c r="AG321" s="83"/>
      <c r="AH321" s="83"/>
      <c r="AI321" s="83"/>
      <c r="AJ321" s="83"/>
    </row>
    <row r="322" spans="1:36" ht="15" hidden="1" customHeight="1" x14ac:dyDescent="0.35">
      <c r="A322" s="344"/>
      <c r="B322" s="319"/>
      <c r="C322" s="333"/>
      <c r="D322" s="333"/>
      <c r="E322" s="87" t="s">
        <v>229</v>
      </c>
      <c r="F322" s="88">
        <v>0</v>
      </c>
      <c r="G322" s="88">
        <v>0</v>
      </c>
      <c r="H322" s="89">
        <f t="shared" si="573"/>
        <v>0</v>
      </c>
      <c r="I322" s="90" t="e">
        <f t="shared" si="574"/>
        <v>#DIV/0!</v>
      </c>
      <c r="J322" s="88">
        <v>0</v>
      </c>
      <c r="K322" s="88">
        <v>0</v>
      </c>
      <c r="L322" s="89">
        <f t="shared" si="575"/>
        <v>0</v>
      </c>
      <c r="M322" s="90" t="e">
        <f t="shared" si="576"/>
        <v>#DIV/0!</v>
      </c>
      <c r="N322" s="319"/>
      <c r="O322" s="88">
        <v>0</v>
      </c>
      <c r="P322" s="88">
        <v>0</v>
      </c>
      <c r="Q322" s="89">
        <f t="shared" si="577"/>
        <v>0</v>
      </c>
      <c r="R322" s="90" t="e">
        <f t="shared" si="578"/>
        <v>#DIV/0!</v>
      </c>
      <c r="S322" s="319"/>
      <c r="T322" s="333"/>
      <c r="U322" s="88">
        <v>0</v>
      </c>
      <c r="V322" s="88">
        <v>0</v>
      </c>
      <c r="W322" s="96">
        <f t="shared" si="468"/>
        <v>0</v>
      </c>
      <c r="X322" s="319"/>
      <c r="Y322" s="83"/>
      <c r="Z322" s="83"/>
      <c r="AA322" s="83"/>
      <c r="AB322" s="83"/>
      <c r="AC322" s="83"/>
      <c r="AD322" s="83"/>
      <c r="AE322" s="83"/>
      <c r="AF322" s="83"/>
      <c r="AG322" s="83"/>
      <c r="AH322" s="83"/>
      <c r="AI322" s="83"/>
      <c r="AJ322" s="83"/>
    </row>
    <row r="323" spans="1:36" ht="15.75" hidden="1" customHeight="1" x14ac:dyDescent="0.35">
      <c r="A323" s="345"/>
      <c r="B323" s="315"/>
      <c r="C323" s="334"/>
      <c r="D323" s="334"/>
      <c r="E323" s="87" t="s">
        <v>232</v>
      </c>
      <c r="F323" s="88">
        <v>0</v>
      </c>
      <c r="G323" s="88">
        <v>0</v>
      </c>
      <c r="H323" s="89">
        <f t="shared" si="573"/>
        <v>0</v>
      </c>
      <c r="I323" s="90" t="e">
        <f t="shared" si="574"/>
        <v>#DIV/0!</v>
      </c>
      <c r="J323" s="88">
        <v>0</v>
      </c>
      <c r="K323" s="88">
        <v>0</v>
      </c>
      <c r="L323" s="89">
        <f t="shared" si="575"/>
        <v>0</v>
      </c>
      <c r="M323" s="90" t="e">
        <f t="shared" si="576"/>
        <v>#DIV/0!</v>
      </c>
      <c r="N323" s="315"/>
      <c r="O323" s="88">
        <v>0</v>
      </c>
      <c r="P323" s="88">
        <v>0</v>
      </c>
      <c r="Q323" s="89">
        <f t="shared" si="577"/>
        <v>0</v>
      </c>
      <c r="R323" s="90" t="e">
        <f t="shared" si="578"/>
        <v>#DIV/0!</v>
      </c>
      <c r="S323" s="315"/>
      <c r="T323" s="334"/>
      <c r="U323" s="88">
        <v>0</v>
      </c>
      <c r="V323" s="88">
        <v>0</v>
      </c>
      <c r="W323" s="96">
        <f t="shared" si="468"/>
        <v>0</v>
      </c>
      <c r="X323" s="315"/>
      <c r="Y323" s="83"/>
      <c r="Z323" s="83"/>
      <c r="AA323" s="83"/>
      <c r="AB323" s="83"/>
      <c r="AC323" s="83"/>
      <c r="AD323" s="83"/>
      <c r="AE323" s="83"/>
      <c r="AF323" s="83"/>
      <c r="AG323" s="83"/>
      <c r="AH323" s="83"/>
      <c r="AI323" s="83"/>
      <c r="AJ323" s="83"/>
    </row>
    <row r="324" spans="1:36" ht="15.75" hidden="1" customHeight="1" x14ac:dyDescent="0.35">
      <c r="A324" s="346" t="s">
        <v>231</v>
      </c>
      <c r="B324" s="347"/>
      <c r="C324" s="348"/>
      <c r="D324" s="98"/>
      <c r="E324" s="99"/>
      <c r="F324" s="100">
        <f t="shared" ref="F324:H324" si="579">SUM(F319:F323)</f>
        <v>0</v>
      </c>
      <c r="G324" s="100">
        <f t="shared" si="579"/>
        <v>0</v>
      </c>
      <c r="H324" s="100">
        <f t="shared" si="579"/>
        <v>0</v>
      </c>
      <c r="I324" s="101">
        <v>1</v>
      </c>
      <c r="J324" s="100">
        <f t="shared" ref="J324:L324" si="580">SUM(J319:J323)</f>
        <v>0</v>
      </c>
      <c r="K324" s="100">
        <f t="shared" si="580"/>
        <v>0</v>
      </c>
      <c r="L324" s="100">
        <f t="shared" si="580"/>
        <v>0</v>
      </c>
      <c r="M324" s="101">
        <v>1</v>
      </c>
      <c r="N324" s="100">
        <f>N319</f>
        <v>0</v>
      </c>
      <c r="O324" s="100">
        <f t="shared" ref="O324:Q324" si="581">SUM(O319:O323)</f>
        <v>0</v>
      </c>
      <c r="P324" s="100">
        <f t="shared" si="581"/>
        <v>0</v>
      </c>
      <c r="Q324" s="100">
        <f t="shared" si="581"/>
        <v>0</v>
      </c>
      <c r="R324" s="101">
        <v>1</v>
      </c>
      <c r="S324" s="100">
        <f t="shared" ref="S324:T324" si="582">S319</f>
        <v>0</v>
      </c>
      <c r="T324" s="108">
        <f t="shared" si="582"/>
        <v>0</v>
      </c>
      <c r="U324" s="109">
        <f t="shared" ref="U324:V324" si="583">SUM(U319:U323)</f>
        <v>0</v>
      </c>
      <c r="V324" s="110">
        <f t="shared" si="583"/>
        <v>0</v>
      </c>
      <c r="W324" s="106">
        <f t="shared" si="468"/>
        <v>0</v>
      </c>
      <c r="X324" s="111">
        <f>IFERROR(((1-(1-T324)*W324)*1),0)</f>
        <v>1</v>
      </c>
      <c r="Y324" s="83"/>
      <c r="Z324" s="83"/>
      <c r="AA324" s="83"/>
      <c r="AB324" s="83"/>
      <c r="AC324" s="83"/>
      <c r="AD324" s="83"/>
      <c r="AE324" s="83"/>
      <c r="AF324" s="83"/>
      <c r="AG324" s="83"/>
      <c r="AH324" s="83"/>
      <c r="AI324" s="83"/>
      <c r="AJ324" s="83"/>
    </row>
    <row r="325" spans="1:36" ht="15" hidden="1" customHeight="1" x14ac:dyDescent="0.35">
      <c r="A325" s="343">
        <f>A319+1</f>
        <v>54</v>
      </c>
      <c r="B325" s="341"/>
      <c r="C325" s="342"/>
      <c r="D325" s="342"/>
      <c r="E325" s="87" t="s">
        <v>225</v>
      </c>
      <c r="F325" s="88">
        <v>0</v>
      </c>
      <c r="G325" s="88">
        <v>0</v>
      </c>
      <c r="H325" s="89">
        <f t="shared" ref="H325:H329" si="584">F325+G325</f>
        <v>0</v>
      </c>
      <c r="I325" s="90" t="e">
        <f t="shared" ref="I325:I329" si="585">H325/$H$330</f>
        <v>#DIV/0!</v>
      </c>
      <c r="J325" s="88">
        <v>0</v>
      </c>
      <c r="K325" s="88">
        <v>0</v>
      </c>
      <c r="L325" s="89">
        <f t="shared" ref="L325:L329" si="586">J325+K325</f>
        <v>0</v>
      </c>
      <c r="M325" s="90" t="e">
        <f t="shared" ref="M325:M329" si="587">L325/$L$330</f>
        <v>#DIV/0!</v>
      </c>
      <c r="N325" s="327">
        <v>0</v>
      </c>
      <c r="O325" s="88">
        <v>0</v>
      </c>
      <c r="P325" s="88">
        <v>0</v>
      </c>
      <c r="Q325" s="89">
        <f t="shared" ref="Q325:Q329" si="588">O325+P325</f>
        <v>0</v>
      </c>
      <c r="R325" s="90" t="e">
        <f t="shared" ref="R325:R329" si="589">Q325/$Q$330</f>
        <v>#DIV/0!</v>
      </c>
      <c r="S325" s="331">
        <f>N330-Q330</f>
        <v>0</v>
      </c>
      <c r="T325" s="332">
        <f>IFERROR((S325/N330),0)</f>
        <v>0</v>
      </c>
      <c r="U325" s="88">
        <v>0</v>
      </c>
      <c r="V325" s="88">
        <v>0</v>
      </c>
      <c r="W325" s="96">
        <f t="shared" si="468"/>
        <v>0</v>
      </c>
      <c r="X325" s="329"/>
      <c r="Y325" s="83"/>
      <c r="Z325" s="83"/>
      <c r="AA325" s="83"/>
      <c r="AB325" s="83"/>
      <c r="AC325" s="83"/>
      <c r="AD325" s="83"/>
      <c r="AE325" s="83"/>
      <c r="AF325" s="83"/>
      <c r="AG325" s="83"/>
      <c r="AH325" s="83"/>
      <c r="AI325" s="83"/>
      <c r="AJ325" s="83"/>
    </row>
    <row r="326" spans="1:36" ht="15" hidden="1" customHeight="1" x14ac:dyDescent="0.35">
      <c r="A326" s="344"/>
      <c r="B326" s="319"/>
      <c r="C326" s="333"/>
      <c r="D326" s="333"/>
      <c r="E326" s="87" t="s">
        <v>226</v>
      </c>
      <c r="F326" s="88">
        <v>0</v>
      </c>
      <c r="G326" s="88">
        <v>0</v>
      </c>
      <c r="H326" s="89">
        <f t="shared" si="584"/>
        <v>0</v>
      </c>
      <c r="I326" s="90" t="e">
        <f t="shared" si="585"/>
        <v>#DIV/0!</v>
      </c>
      <c r="J326" s="88">
        <v>0</v>
      </c>
      <c r="K326" s="88">
        <v>0</v>
      </c>
      <c r="L326" s="89">
        <f t="shared" si="586"/>
        <v>0</v>
      </c>
      <c r="M326" s="90" t="e">
        <f t="shared" si="587"/>
        <v>#DIV/0!</v>
      </c>
      <c r="N326" s="319"/>
      <c r="O326" s="88">
        <v>0</v>
      </c>
      <c r="P326" s="88">
        <v>0</v>
      </c>
      <c r="Q326" s="89">
        <f t="shared" si="588"/>
        <v>0</v>
      </c>
      <c r="R326" s="90" t="e">
        <f t="shared" si="589"/>
        <v>#DIV/0!</v>
      </c>
      <c r="S326" s="319"/>
      <c r="T326" s="333"/>
      <c r="U326" s="88">
        <v>0</v>
      </c>
      <c r="V326" s="88">
        <v>0</v>
      </c>
      <c r="W326" s="96">
        <f t="shared" si="468"/>
        <v>0</v>
      </c>
      <c r="X326" s="319"/>
      <c r="Y326" s="83"/>
      <c r="Z326" s="83"/>
      <c r="AA326" s="83"/>
      <c r="AB326" s="83"/>
      <c r="AC326" s="83"/>
      <c r="AD326" s="83"/>
      <c r="AE326" s="83"/>
      <c r="AF326" s="83"/>
      <c r="AG326" s="83"/>
      <c r="AH326" s="83"/>
      <c r="AI326" s="83"/>
      <c r="AJ326" s="83"/>
    </row>
    <row r="327" spans="1:36" ht="15" hidden="1" customHeight="1" x14ac:dyDescent="0.35">
      <c r="A327" s="344"/>
      <c r="B327" s="319"/>
      <c r="C327" s="333"/>
      <c r="D327" s="333"/>
      <c r="E327" s="87" t="s">
        <v>227</v>
      </c>
      <c r="F327" s="88">
        <v>0</v>
      </c>
      <c r="G327" s="88">
        <v>0</v>
      </c>
      <c r="H327" s="89">
        <f t="shared" si="584"/>
        <v>0</v>
      </c>
      <c r="I327" s="90" t="e">
        <f t="shared" si="585"/>
        <v>#DIV/0!</v>
      </c>
      <c r="J327" s="88">
        <v>0</v>
      </c>
      <c r="K327" s="88">
        <v>0</v>
      </c>
      <c r="L327" s="89">
        <f t="shared" si="586"/>
        <v>0</v>
      </c>
      <c r="M327" s="90" t="e">
        <f t="shared" si="587"/>
        <v>#DIV/0!</v>
      </c>
      <c r="N327" s="319"/>
      <c r="O327" s="88">
        <v>0</v>
      </c>
      <c r="P327" s="88">
        <v>0</v>
      </c>
      <c r="Q327" s="89">
        <f t="shared" si="588"/>
        <v>0</v>
      </c>
      <c r="R327" s="90" t="e">
        <f t="shared" si="589"/>
        <v>#DIV/0!</v>
      </c>
      <c r="S327" s="319"/>
      <c r="T327" s="333"/>
      <c r="U327" s="88">
        <v>0</v>
      </c>
      <c r="V327" s="88">
        <v>0</v>
      </c>
      <c r="W327" s="96">
        <f t="shared" si="468"/>
        <v>0</v>
      </c>
      <c r="X327" s="319"/>
      <c r="Y327" s="83"/>
      <c r="Z327" s="83"/>
      <c r="AA327" s="83"/>
      <c r="AB327" s="83"/>
      <c r="AC327" s="83"/>
      <c r="AD327" s="83"/>
      <c r="AE327" s="83"/>
      <c r="AF327" s="83"/>
      <c r="AG327" s="83"/>
      <c r="AH327" s="83"/>
      <c r="AI327" s="83"/>
      <c r="AJ327" s="83"/>
    </row>
    <row r="328" spans="1:36" ht="15" hidden="1" customHeight="1" x14ac:dyDescent="0.35">
      <c r="A328" s="344"/>
      <c r="B328" s="319"/>
      <c r="C328" s="333"/>
      <c r="D328" s="333"/>
      <c r="E328" s="87" t="s">
        <v>229</v>
      </c>
      <c r="F328" s="88">
        <v>0</v>
      </c>
      <c r="G328" s="88">
        <v>0</v>
      </c>
      <c r="H328" s="89">
        <f t="shared" si="584"/>
        <v>0</v>
      </c>
      <c r="I328" s="90" t="e">
        <f t="shared" si="585"/>
        <v>#DIV/0!</v>
      </c>
      <c r="J328" s="88">
        <v>0</v>
      </c>
      <c r="K328" s="88">
        <v>0</v>
      </c>
      <c r="L328" s="89">
        <f t="shared" si="586"/>
        <v>0</v>
      </c>
      <c r="M328" s="90" t="e">
        <f t="shared" si="587"/>
        <v>#DIV/0!</v>
      </c>
      <c r="N328" s="319"/>
      <c r="O328" s="88">
        <v>0</v>
      </c>
      <c r="P328" s="88">
        <v>0</v>
      </c>
      <c r="Q328" s="89">
        <f t="shared" si="588"/>
        <v>0</v>
      </c>
      <c r="R328" s="90" t="e">
        <f t="shared" si="589"/>
        <v>#DIV/0!</v>
      </c>
      <c r="S328" s="319"/>
      <c r="T328" s="333"/>
      <c r="U328" s="88">
        <v>0</v>
      </c>
      <c r="V328" s="88">
        <v>0</v>
      </c>
      <c r="W328" s="96">
        <f t="shared" si="468"/>
        <v>0</v>
      </c>
      <c r="X328" s="319"/>
      <c r="Y328" s="83"/>
      <c r="Z328" s="83"/>
      <c r="AA328" s="83"/>
      <c r="AB328" s="83"/>
      <c r="AC328" s="83"/>
      <c r="AD328" s="83"/>
      <c r="AE328" s="83"/>
      <c r="AF328" s="83"/>
      <c r="AG328" s="83"/>
      <c r="AH328" s="83"/>
      <c r="AI328" s="83"/>
      <c r="AJ328" s="83"/>
    </row>
    <row r="329" spans="1:36" ht="15.75" hidden="1" customHeight="1" x14ac:dyDescent="0.35">
      <c r="A329" s="345"/>
      <c r="B329" s="315"/>
      <c r="C329" s="334"/>
      <c r="D329" s="334"/>
      <c r="E329" s="87" t="s">
        <v>232</v>
      </c>
      <c r="F329" s="88">
        <v>0</v>
      </c>
      <c r="G329" s="88">
        <v>0</v>
      </c>
      <c r="H329" s="89">
        <f t="shared" si="584"/>
        <v>0</v>
      </c>
      <c r="I329" s="90" t="e">
        <f t="shared" si="585"/>
        <v>#DIV/0!</v>
      </c>
      <c r="J329" s="88">
        <v>0</v>
      </c>
      <c r="K329" s="88">
        <v>0</v>
      </c>
      <c r="L329" s="89">
        <f t="shared" si="586"/>
        <v>0</v>
      </c>
      <c r="M329" s="90" t="e">
        <f t="shared" si="587"/>
        <v>#DIV/0!</v>
      </c>
      <c r="N329" s="315"/>
      <c r="O329" s="88">
        <v>0</v>
      </c>
      <c r="P329" s="88">
        <v>0</v>
      </c>
      <c r="Q329" s="89">
        <f t="shared" si="588"/>
        <v>0</v>
      </c>
      <c r="R329" s="90" t="e">
        <f t="shared" si="589"/>
        <v>#DIV/0!</v>
      </c>
      <c r="S329" s="315"/>
      <c r="T329" s="334"/>
      <c r="U329" s="88">
        <v>0</v>
      </c>
      <c r="V329" s="88">
        <v>0</v>
      </c>
      <c r="W329" s="96">
        <f t="shared" si="468"/>
        <v>0</v>
      </c>
      <c r="X329" s="315"/>
      <c r="Y329" s="83"/>
      <c r="Z329" s="83"/>
      <c r="AA329" s="83"/>
      <c r="AB329" s="83"/>
      <c r="AC329" s="83"/>
      <c r="AD329" s="83"/>
      <c r="AE329" s="83"/>
      <c r="AF329" s="83"/>
      <c r="AG329" s="83"/>
      <c r="AH329" s="83"/>
      <c r="AI329" s="83"/>
      <c r="AJ329" s="83"/>
    </row>
    <row r="330" spans="1:36" ht="15.75" hidden="1" customHeight="1" x14ac:dyDescent="0.35">
      <c r="A330" s="346" t="s">
        <v>231</v>
      </c>
      <c r="B330" s="347"/>
      <c r="C330" s="348"/>
      <c r="D330" s="98"/>
      <c r="E330" s="99"/>
      <c r="F330" s="100">
        <f t="shared" ref="F330:H330" si="590">SUM(F325:F329)</f>
        <v>0</v>
      </c>
      <c r="G330" s="100">
        <f t="shared" si="590"/>
        <v>0</v>
      </c>
      <c r="H330" s="100">
        <f t="shared" si="590"/>
        <v>0</v>
      </c>
      <c r="I330" s="101">
        <v>1</v>
      </c>
      <c r="J330" s="100">
        <f t="shared" ref="J330:L330" si="591">SUM(J325:J329)</f>
        <v>0</v>
      </c>
      <c r="K330" s="100">
        <f t="shared" si="591"/>
        <v>0</v>
      </c>
      <c r="L330" s="100">
        <f t="shared" si="591"/>
        <v>0</v>
      </c>
      <c r="M330" s="101">
        <v>1</v>
      </c>
      <c r="N330" s="100">
        <f>N325</f>
        <v>0</v>
      </c>
      <c r="O330" s="100">
        <f t="shared" ref="O330:Q330" si="592">SUM(O325:O329)</f>
        <v>0</v>
      </c>
      <c r="P330" s="100">
        <f t="shared" si="592"/>
        <v>0</v>
      </c>
      <c r="Q330" s="100">
        <f t="shared" si="592"/>
        <v>0</v>
      </c>
      <c r="R330" s="101">
        <v>1</v>
      </c>
      <c r="S330" s="100">
        <f t="shared" ref="S330:T330" si="593">S325</f>
        <v>0</v>
      </c>
      <c r="T330" s="108">
        <f t="shared" si="593"/>
        <v>0</v>
      </c>
      <c r="U330" s="109">
        <f t="shared" ref="U330:V330" si="594">SUM(U325:U329)</f>
        <v>0</v>
      </c>
      <c r="V330" s="110">
        <f t="shared" si="594"/>
        <v>0</v>
      </c>
      <c r="W330" s="106">
        <f t="shared" si="468"/>
        <v>0</v>
      </c>
      <c r="X330" s="111">
        <f>IFERROR(((1-(1-T330)*W330)*1),0)</f>
        <v>1</v>
      </c>
      <c r="Y330" s="83"/>
      <c r="Z330" s="83"/>
      <c r="AA330" s="83"/>
      <c r="AB330" s="83"/>
      <c r="AC330" s="83"/>
      <c r="AD330" s="83"/>
      <c r="AE330" s="83"/>
      <c r="AF330" s="83"/>
      <c r="AG330" s="83"/>
      <c r="AH330" s="83"/>
      <c r="AI330" s="83"/>
      <c r="AJ330" s="83"/>
    </row>
    <row r="331" spans="1:36" ht="15" hidden="1" customHeight="1" x14ac:dyDescent="0.35">
      <c r="A331" s="343">
        <f>A325+1</f>
        <v>55</v>
      </c>
      <c r="B331" s="341"/>
      <c r="C331" s="342"/>
      <c r="D331" s="342"/>
      <c r="E331" s="87" t="s">
        <v>225</v>
      </c>
      <c r="F331" s="88">
        <v>0</v>
      </c>
      <c r="G331" s="88">
        <v>0</v>
      </c>
      <c r="H331" s="89">
        <f t="shared" ref="H331:H335" si="595">F331+G331</f>
        <v>0</v>
      </c>
      <c r="I331" s="90" t="e">
        <f t="shared" ref="I331:I335" si="596">H331/$H$336</f>
        <v>#DIV/0!</v>
      </c>
      <c r="J331" s="88">
        <v>0</v>
      </c>
      <c r="K331" s="88">
        <v>0</v>
      </c>
      <c r="L331" s="89">
        <f t="shared" ref="L331:L335" si="597">J331+K331</f>
        <v>0</v>
      </c>
      <c r="M331" s="90" t="e">
        <f t="shared" ref="M331:M335" si="598">L331/$L$336</f>
        <v>#DIV/0!</v>
      </c>
      <c r="N331" s="327">
        <v>0</v>
      </c>
      <c r="O331" s="88">
        <v>0</v>
      </c>
      <c r="P331" s="88">
        <v>0</v>
      </c>
      <c r="Q331" s="89">
        <f t="shared" ref="Q331:Q335" si="599">O331+P331</f>
        <v>0</v>
      </c>
      <c r="R331" s="90" t="e">
        <f t="shared" ref="R331:R335" si="600">Q331/$Q$336</f>
        <v>#DIV/0!</v>
      </c>
      <c r="S331" s="331">
        <f>N336-Q336</f>
        <v>0</v>
      </c>
      <c r="T331" s="332">
        <f>IFERROR((S331/N336),0)</f>
        <v>0</v>
      </c>
      <c r="U331" s="88">
        <v>0</v>
      </c>
      <c r="V331" s="88">
        <v>0</v>
      </c>
      <c r="W331" s="96">
        <f t="shared" si="468"/>
        <v>0</v>
      </c>
      <c r="X331" s="329"/>
      <c r="Y331" s="83"/>
      <c r="Z331" s="83"/>
      <c r="AA331" s="83"/>
      <c r="AB331" s="83"/>
      <c r="AC331" s="83"/>
      <c r="AD331" s="83"/>
      <c r="AE331" s="83"/>
      <c r="AF331" s="83"/>
      <c r="AG331" s="83"/>
      <c r="AH331" s="83"/>
      <c r="AI331" s="83"/>
      <c r="AJ331" s="83"/>
    </row>
    <row r="332" spans="1:36" ht="15" hidden="1" customHeight="1" x14ac:dyDescent="0.35">
      <c r="A332" s="344"/>
      <c r="B332" s="319"/>
      <c r="C332" s="333"/>
      <c r="D332" s="333"/>
      <c r="E332" s="87" t="s">
        <v>226</v>
      </c>
      <c r="F332" s="88">
        <v>0</v>
      </c>
      <c r="G332" s="88">
        <v>0</v>
      </c>
      <c r="H332" s="89">
        <f t="shared" si="595"/>
        <v>0</v>
      </c>
      <c r="I332" s="90" t="e">
        <f t="shared" si="596"/>
        <v>#DIV/0!</v>
      </c>
      <c r="J332" s="88">
        <v>0</v>
      </c>
      <c r="K332" s="88">
        <v>0</v>
      </c>
      <c r="L332" s="89">
        <f t="shared" si="597"/>
        <v>0</v>
      </c>
      <c r="M332" s="90" t="e">
        <f t="shared" si="598"/>
        <v>#DIV/0!</v>
      </c>
      <c r="N332" s="319"/>
      <c r="O332" s="88">
        <v>0</v>
      </c>
      <c r="P332" s="88">
        <v>0</v>
      </c>
      <c r="Q332" s="89">
        <f t="shared" si="599"/>
        <v>0</v>
      </c>
      <c r="R332" s="90" t="e">
        <f t="shared" si="600"/>
        <v>#DIV/0!</v>
      </c>
      <c r="S332" s="319"/>
      <c r="T332" s="333"/>
      <c r="U332" s="88">
        <v>0</v>
      </c>
      <c r="V332" s="88">
        <v>0</v>
      </c>
      <c r="W332" s="96">
        <f t="shared" si="468"/>
        <v>0</v>
      </c>
      <c r="X332" s="319"/>
      <c r="Y332" s="83"/>
      <c r="Z332" s="83"/>
      <c r="AA332" s="83"/>
      <c r="AB332" s="83"/>
      <c r="AC332" s="83"/>
      <c r="AD332" s="83"/>
      <c r="AE332" s="83"/>
      <c r="AF332" s="83"/>
      <c r="AG332" s="83"/>
      <c r="AH332" s="83"/>
      <c r="AI332" s="83"/>
      <c r="AJ332" s="83"/>
    </row>
    <row r="333" spans="1:36" ht="15" hidden="1" customHeight="1" x14ac:dyDescent="0.35">
      <c r="A333" s="344"/>
      <c r="B333" s="319"/>
      <c r="C333" s="333"/>
      <c r="D333" s="333"/>
      <c r="E333" s="87" t="s">
        <v>227</v>
      </c>
      <c r="F333" s="88">
        <v>0</v>
      </c>
      <c r="G333" s="88">
        <v>0</v>
      </c>
      <c r="H333" s="89">
        <f t="shared" si="595"/>
        <v>0</v>
      </c>
      <c r="I333" s="90" t="e">
        <f t="shared" si="596"/>
        <v>#DIV/0!</v>
      </c>
      <c r="J333" s="88">
        <v>0</v>
      </c>
      <c r="K333" s="88">
        <v>0</v>
      </c>
      <c r="L333" s="89">
        <f t="shared" si="597"/>
        <v>0</v>
      </c>
      <c r="M333" s="90" t="e">
        <f t="shared" si="598"/>
        <v>#DIV/0!</v>
      </c>
      <c r="N333" s="319"/>
      <c r="O333" s="88">
        <v>0</v>
      </c>
      <c r="P333" s="88">
        <v>0</v>
      </c>
      <c r="Q333" s="89">
        <f t="shared" si="599"/>
        <v>0</v>
      </c>
      <c r="R333" s="90" t="e">
        <f t="shared" si="600"/>
        <v>#DIV/0!</v>
      </c>
      <c r="S333" s="319"/>
      <c r="T333" s="333"/>
      <c r="U333" s="88">
        <v>0</v>
      </c>
      <c r="V333" s="88">
        <v>0</v>
      </c>
      <c r="W333" s="96">
        <f t="shared" si="468"/>
        <v>0</v>
      </c>
      <c r="X333" s="319"/>
      <c r="Y333" s="83"/>
      <c r="Z333" s="83"/>
      <c r="AA333" s="83"/>
      <c r="AB333" s="83"/>
      <c r="AC333" s="83"/>
      <c r="AD333" s="83"/>
      <c r="AE333" s="83"/>
      <c r="AF333" s="83"/>
      <c r="AG333" s="83"/>
      <c r="AH333" s="83"/>
      <c r="AI333" s="83"/>
      <c r="AJ333" s="83"/>
    </row>
    <row r="334" spans="1:36" ht="15" hidden="1" customHeight="1" x14ac:dyDescent="0.35">
      <c r="A334" s="344"/>
      <c r="B334" s="319"/>
      <c r="C334" s="333"/>
      <c r="D334" s="333"/>
      <c r="E334" s="87" t="s">
        <v>229</v>
      </c>
      <c r="F334" s="88">
        <v>0</v>
      </c>
      <c r="G334" s="88">
        <v>0</v>
      </c>
      <c r="H334" s="89">
        <f t="shared" si="595"/>
        <v>0</v>
      </c>
      <c r="I334" s="90" t="e">
        <f t="shared" si="596"/>
        <v>#DIV/0!</v>
      </c>
      <c r="J334" s="88">
        <v>0</v>
      </c>
      <c r="K334" s="88">
        <v>0</v>
      </c>
      <c r="L334" s="89">
        <f t="shared" si="597"/>
        <v>0</v>
      </c>
      <c r="M334" s="90" t="e">
        <f t="shared" si="598"/>
        <v>#DIV/0!</v>
      </c>
      <c r="N334" s="319"/>
      <c r="O334" s="88">
        <v>0</v>
      </c>
      <c r="P334" s="88">
        <v>0</v>
      </c>
      <c r="Q334" s="89">
        <f t="shared" si="599"/>
        <v>0</v>
      </c>
      <c r="R334" s="90" t="e">
        <f t="shared" si="600"/>
        <v>#DIV/0!</v>
      </c>
      <c r="S334" s="319"/>
      <c r="T334" s="333"/>
      <c r="U334" s="88">
        <v>0</v>
      </c>
      <c r="V334" s="88">
        <v>0</v>
      </c>
      <c r="W334" s="96">
        <f t="shared" si="468"/>
        <v>0</v>
      </c>
      <c r="X334" s="319"/>
      <c r="Y334" s="83"/>
      <c r="Z334" s="83"/>
      <c r="AA334" s="83"/>
      <c r="AB334" s="83"/>
      <c r="AC334" s="83"/>
      <c r="AD334" s="83"/>
      <c r="AE334" s="83"/>
      <c r="AF334" s="83"/>
      <c r="AG334" s="83"/>
      <c r="AH334" s="83"/>
      <c r="AI334" s="83"/>
      <c r="AJ334" s="83"/>
    </row>
    <row r="335" spans="1:36" ht="15.75" hidden="1" customHeight="1" x14ac:dyDescent="0.35">
      <c r="A335" s="345"/>
      <c r="B335" s="315"/>
      <c r="C335" s="334"/>
      <c r="D335" s="334"/>
      <c r="E335" s="87" t="s">
        <v>232</v>
      </c>
      <c r="F335" s="88">
        <v>0</v>
      </c>
      <c r="G335" s="88">
        <v>0</v>
      </c>
      <c r="H335" s="89">
        <f t="shared" si="595"/>
        <v>0</v>
      </c>
      <c r="I335" s="90" t="e">
        <f t="shared" si="596"/>
        <v>#DIV/0!</v>
      </c>
      <c r="J335" s="88">
        <v>0</v>
      </c>
      <c r="K335" s="88">
        <v>0</v>
      </c>
      <c r="L335" s="89">
        <f t="shared" si="597"/>
        <v>0</v>
      </c>
      <c r="M335" s="90" t="e">
        <f t="shared" si="598"/>
        <v>#DIV/0!</v>
      </c>
      <c r="N335" s="315"/>
      <c r="O335" s="88">
        <v>0</v>
      </c>
      <c r="P335" s="88">
        <v>0</v>
      </c>
      <c r="Q335" s="89">
        <f t="shared" si="599"/>
        <v>0</v>
      </c>
      <c r="R335" s="90" t="e">
        <f t="shared" si="600"/>
        <v>#DIV/0!</v>
      </c>
      <c r="S335" s="315"/>
      <c r="T335" s="334"/>
      <c r="U335" s="88">
        <v>0</v>
      </c>
      <c r="V335" s="88">
        <v>0</v>
      </c>
      <c r="W335" s="96">
        <f t="shared" si="468"/>
        <v>0</v>
      </c>
      <c r="X335" s="315"/>
      <c r="Y335" s="83"/>
      <c r="Z335" s="83"/>
      <c r="AA335" s="83"/>
      <c r="AB335" s="83"/>
      <c r="AC335" s="83"/>
      <c r="AD335" s="83"/>
      <c r="AE335" s="83"/>
      <c r="AF335" s="83"/>
      <c r="AG335" s="83"/>
      <c r="AH335" s="83"/>
      <c r="AI335" s="83"/>
      <c r="AJ335" s="83"/>
    </row>
    <row r="336" spans="1:36" ht="15.75" hidden="1" customHeight="1" x14ac:dyDescent="0.35">
      <c r="A336" s="346" t="s">
        <v>231</v>
      </c>
      <c r="B336" s="347"/>
      <c r="C336" s="348"/>
      <c r="D336" s="98"/>
      <c r="E336" s="99"/>
      <c r="F336" s="100">
        <f t="shared" ref="F336:H336" si="601">SUM(F331:F335)</f>
        <v>0</v>
      </c>
      <c r="G336" s="100">
        <f t="shared" si="601"/>
        <v>0</v>
      </c>
      <c r="H336" s="100">
        <f t="shared" si="601"/>
        <v>0</v>
      </c>
      <c r="I336" s="101">
        <v>1</v>
      </c>
      <c r="J336" s="100">
        <f t="shared" ref="J336:L336" si="602">SUM(J331:J335)</f>
        <v>0</v>
      </c>
      <c r="K336" s="100">
        <f t="shared" si="602"/>
        <v>0</v>
      </c>
      <c r="L336" s="100">
        <f t="shared" si="602"/>
        <v>0</v>
      </c>
      <c r="M336" s="101">
        <v>1</v>
      </c>
      <c r="N336" s="100">
        <f>N331</f>
        <v>0</v>
      </c>
      <c r="O336" s="100">
        <f t="shared" ref="O336:Q336" si="603">SUM(O331:O335)</f>
        <v>0</v>
      </c>
      <c r="P336" s="100">
        <f t="shared" si="603"/>
        <v>0</v>
      </c>
      <c r="Q336" s="100">
        <f t="shared" si="603"/>
        <v>0</v>
      </c>
      <c r="R336" s="101">
        <v>1</v>
      </c>
      <c r="S336" s="100">
        <f t="shared" ref="S336:T336" si="604">S331</f>
        <v>0</v>
      </c>
      <c r="T336" s="108">
        <f t="shared" si="604"/>
        <v>0</v>
      </c>
      <c r="U336" s="109">
        <f t="shared" ref="U336:V336" si="605">SUM(U331:U335)</f>
        <v>0</v>
      </c>
      <c r="V336" s="110">
        <f t="shared" si="605"/>
        <v>0</v>
      </c>
      <c r="W336" s="106">
        <f t="shared" si="468"/>
        <v>0</v>
      </c>
      <c r="X336" s="111">
        <f>IFERROR(((1-(1-T336)*W336)*1),0)</f>
        <v>1</v>
      </c>
      <c r="Y336" s="83"/>
      <c r="Z336" s="83"/>
      <c r="AA336" s="83"/>
      <c r="AB336" s="83"/>
      <c r="AC336" s="83"/>
      <c r="AD336" s="83"/>
      <c r="AE336" s="83"/>
      <c r="AF336" s="83"/>
      <c r="AG336" s="83"/>
      <c r="AH336" s="83"/>
      <c r="AI336" s="83"/>
      <c r="AJ336" s="83"/>
    </row>
    <row r="337" spans="1:36" ht="15" hidden="1" customHeight="1" x14ac:dyDescent="0.35">
      <c r="A337" s="343">
        <f>A331+1</f>
        <v>56</v>
      </c>
      <c r="B337" s="341"/>
      <c r="C337" s="342"/>
      <c r="D337" s="342"/>
      <c r="E337" s="87" t="s">
        <v>225</v>
      </c>
      <c r="F337" s="88">
        <v>0</v>
      </c>
      <c r="G337" s="88">
        <v>0</v>
      </c>
      <c r="H337" s="89">
        <f t="shared" ref="H337:H341" si="606">F337+G337</f>
        <v>0</v>
      </c>
      <c r="I337" s="90" t="e">
        <f t="shared" ref="I337:I341" si="607">H337/$H$342</f>
        <v>#DIV/0!</v>
      </c>
      <c r="J337" s="88">
        <v>0</v>
      </c>
      <c r="K337" s="88">
        <v>0</v>
      </c>
      <c r="L337" s="89">
        <f t="shared" ref="L337:L341" si="608">J337+K337</f>
        <v>0</v>
      </c>
      <c r="M337" s="90" t="e">
        <f t="shared" ref="M337:M341" si="609">L337/$L$342</f>
        <v>#DIV/0!</v>
      </c>
      <c r="N337" s="327">
        <v>0</v>
      </c>
      <c r="O337" s="88">
        <v>0</v>
      </c>
      <c r="P337" s="88">
        <v>0</v>
      </c>
      <c r="Q337" s="89">
        <f t="shared" ref="Q337:Q341" si="610">O337+P337</f>
        <v>0</v>
      </c>
      <c r="R337" s="90" t="e">
        <f t="shared" ref="R337:R341" si="611">Q337/$Q$342</f>
        <v>#DIV/0!</v>
      </c>
      <c r="S337" s="331">
        <f>N342-Q342</f>
        <v>0</v>
      </c>
      <c r="T337" s="332">
        <f>IFERROR((S337/N342),0)</f>
        <v>0</v>
      </c>
      <c r="U337" s="88">
        <v>0</v>
      </c>
      <c r="V337" s="88">
        <v>0</v>
      </c>
      <c r="W337" s="96">
        <f t="shared" si="468"/>
        <v>0</v>
      </c>
      <c r="X337" s="329"/>
      <c r="Y337" s="83"/>
      <c r="Z337" s="83"/>
      <c r="AA337" s="83"/>
      <c r="AB337" s="83"/>
      <c r="AC337" s="83"/>
      <c r="AD337" s="83"/>
      <c r="AE337" s="83"/>
      <c r="AF337" s="83"/>
      <c r="AG337" s="83"/>
      <c r="AH337" s="83"/>
      <c r="AI337" s="83"/>
      <c r="AJ337" s="83"/>
    </row>
    <row r="338" spans="1:36" ht="15" hidden="1" customHeight="1" x14ac:dyDescent="0.35">
      <c r="A338" s="344"/>
      <c r="B338" s="319"/>
      <c r="C338" s="333"/>
      <c r="D338" s="333"/>
      <c r="E338" s="87" t="s">
        <v>226</v>
      </c>
      <c r="F338" s="88">
        <v>0</v>
      </c>
      <c r="G338" s="88">
        <v>0</v>
      </c>
      <c r="H338" s="89">
        <f t="shared" si="606"/>
        <v>0</v>
      </c>
      <c r="I338" s="90" t="e">
        <f t="shared" si="607"/>
        <v>#DIV/0!</v>
      </c>
      <c r="J338" s="88">
        <v>0</v>
      </c>
      <c r="K338" s="88">
        <v>0</v>
      </c>
      <c r="L338" s="89">
        <f t="shared" si="608"/>
        <v>0</v>
      </c>
      <c r="M338" s="90" t="e">
        <f t="shared" si="609"/>
        <v>#DIV/0!</v>
      </c>
      <c r="N338" s="319"/>
      <c r="O338" s="88">
        <v>0</v>
      </c>
      <c r="P338" s="88">
        <v>0</v>
      </c>
      <c r="Q338" s="89">
        <f t="shared" si="610"/>
        <v>0</v>
      </c>
      <c r="R338" s="90" t="e">
        <f t="shared" si="611"/>
        <v>#DIV/0!</v>
      </c>
      <c r="S338" s="319"/>
      <c r="T338" s="333"/>
      <c r="U338" s="88">
        <v>0</v>
      </c>
      <c r="V338" s="88">
        <v>0</v>
      </c>
      <c r="W338" s="96">
        <f t="shared" si="468"/>
        <v>0</v>
      </c>
      <c r="X338" s="319"/>
      <c r="Y338" s="83"/>
      <c r="Z338" s="83"/>
      <c r="AA338" s="83"/>
      <c r="AB338" s="83"/>
      <c r="AC338" s="83"/>
      <c r="AD338" s="83"/>
      <c r="AE338" s="83"/>
      <c r="AF338" s="83"/>
      <c r="AG338" s="83"/>
      <c r="AH338" s="83"/>
      <c r="AI338" s="83"/>
      <c r="AJ338" s="83"/>
    </row>
    <row r="339" spans="1:36" ht="15" hidden="1" customHeight="1" x14ac:dyDescent="0.35">
      <c r="A339" s="344"/>
      <c r="B339" s="319"/>
      <c r="C339" s="333"/>
      <c r="D339" s="333"/>
      <c r="E339" s="87" t="s">
        <v>227</v>
      </c>
      <c r="F339" s="88">
        <v>0</v>
      </c>
      <c r="G339" s="88">
        <v>0</v>
      </c>
      <c r="H339" s="89">
        <f t="shared" si="606"/>
        <v>0</v>
      </c>
      <c r="I339" s="90" t="e">
        <f t="shared" si="607"/>
        <v>#DIV/0!</v>
      </c>
      <c r="J339" s="88">
        <v>0</v>
      </c>
      <c r="K339" s="88">
        <v>0</v>
      </c>
      <c r="L339" s="89">
        <f t="shared" si="608"/>
        <v>0</v>
      </c>
      <c r="M339" s="90" t="e">
        <f t="shared" si="609"/>
        <v>#DIV/0!</v>
      </c>
      <c r="N339" s="319"/>
      <c r="O339" s="88">
        <v>0</v>
      </c>
      <c r="P339" s="88">
        <v>0</v>
      </c>
      <c r="Q339" s="89">
        <f t="shared" si="610"/>
        <v>0</v>
      </c>
      <c r="R339" s="90" t="e">
        <f t="shared" si="611"/>
        <v>#DIV/0!</v>
      </c>
      <c r="S339" s="319"/>
      <c r="T339" s="333"/>
      <c r="U339" s="88">
        <v>0</v>
      </c>
      <c r="V339" s="88">
        <v>0</v>
      </c>
      <c r="W339" s="96">
        <f t="shared" si="468"/>
        <v>0</v>
      </c>
      <c r="X339" s="319"/>
      <c r="Y339" s="83"/>
      <c r="Z339" s="83"/>
      <c r="AA339" s="83"/>
      <c r="AB339" s="83"/>
      <c r="AC339" s="83"/>
      <c r="AD339" s="83"/>
      <c r="AE339" s="83"/>
      <c r="AF339" s="83"/>
      <c r="AG339" s="83"/>
      <c r="AH339" s="83"/>
      <c r="AI339" s="83"/>
      <c r="AJ339" s="83"/>
    </row>
    <row r="340" spans="1:36" ht="15" hidden="1" customHeight="1" x14ac:dyDescent="0.35">
      <c r="A340" s="344"/>
      <c r="B340" s="319"/>
      <c r="C340" s="333"/>
      <c r="D340" s="333"/>
      <c r="E340" s="87" t="s">
        <v>229</v>
      </c>
      <c r="F340" s="88">
        <v>0</v>
      </c>
      <c r="G340" s="88">
        <v>0</v>
      </c>
      <c r="H340" s="89">
        <f t="shared" si="606"/>
        <v>0</v>
      </c>
      <c r="I340" s="90" t="e">
        <f t="shared" si="607"/>
        <v>#DIV/0!</v>
      </c>
      <c r="J340" s="88">
        <v>0</v>
      </c>
      <c r="K340" s="88">
        <v>0</v>
      </c>
      <c r="L340" s="89">
        <f t="shared" si="608"/>
        <v>0</v>
      </c>
      <c r="M340" s="90" t="e">
        <f t="shared" si="609"/>
        <v>#DIV/0!</v>
      </c>
      <c r="N340" s="319"/>
      <c r="O340" s="88">
        <v>0</v>
      </c>
      <c r="P340" s="88">
        <v>0</v>
      </c>
      <c r="Q340" s="89">
        <f t="shared" si="610"/>
        <v>0</v>
      </c>
      <c r="R340" s="90" t="e">
        <f t="shared" si="611"/>
        <v>#DIV/0!</v>
      </c>
      <c r="S340" s="319"/>
      <c r="T340" s="333"/>
      <c r="U340" s="88">
        <v>0</v>
      </c>
      <c r="V340" s="88">
        <v>0</v>
      </c>
      <c r="W340" s="96">
        <f t="shared" si="468"/>
        <v>0</v>
      </c>
      <c r="X340" s="319"/>
      <c r="Y340" s="83"/>
      <c r="Z340" s="83"/>
      <c r="AA340" s="83"/>
      <c r="AB340" s="83"/>
      <c r="AC340" s="83"/>
      <c r="AD340" s="83"/>
      <c r="AE340" s="83"/>
      <c r="AF340" s="83"/>
      <c r="AG340" s="83"/>
      <c r="AH340" s="83"/>
      <c r="AI340" s="83"/>
      <c r="AJ340" s="83"/>
    </row>
    <row r="341" spans="1:36" ht="15.75" hidden="1" customHeight="1" x14ac:dyDescent="0.35">
      <c r="A341" s="345"/>
      <c r="B341" s="315"/>
      <c r="C341" s="334"/>
      <c r="D341" s="334"/>
      <c r="E341" s="87" t="s">
        <v>232</v>
      </c>
      <c r="F341" s="88">
        <v>0</v>
      </c>
      <c r="G341" s="88">
        <v>0</v>
      </c>
      <c r="H341" s="89">
        <f t="shared" si="606"/>
        <v>0</v>
      </c>
      <c r="I341" s="90" t="e">
        <f t="shared" si="607"/>
        <v>#DIV/0!</v>
      </c>
      <c r="J341" s="88">
        <v>0</v>
      </c>
      <c r="K341" s="88">
        <v>0</v>
      </c>
      <c r="L341" s="89">
        <f t="shared" si="608"/>
        <v>0</v>
      </c>
      <c r="M341" s="90" t="e">
        <f t="shared" si="609"/>
        <v>#DIV/0!</v>
      </c>
      <c r="N341" s="315"/>
      <c r="O341" s="88">
        <v>0</v>
      </c>
      <c r="P341" s="88">
        <v>0</v>
      </c>
      <c r="Q341" s="89">
        <f t="shared" si="610"/>
        <v>0</v>
      </c>
      <c r="R341" s="90" t="e">
        <f t="shared" si="611"/>
        <v>#DIV/0!</v>
      </c>
      <c r="S341" s="315"/>
      <c r="T341" s="334"/>
      <c r="U341" s="88">
        <v>0</v>
      </c>
      <c r="V341" s="88">
        <v>0</v>
      </c>
      <c r="W341" s="96">
        <f t="shared" si="468"/>
        <v>0</v>
      </c>
      <c r="X341" s="315"/>
      <c r="Y341" s="83"/>
      <c r="Z341" s="83"/>
      <c r="AA341" s="83"/>
      <c r="AB341" s="83"/>
      <c r="AC341" s="83"/>
      <c r="AD341" s="83"/>
      <c r="AE341" s="83"/>
      <c r="AF341" s="83"/>
      <c r="AG341" s="83"/>
      <c r="AH341" s="83"/>
      <c r="AI341" s="83"/>
      <c r="AJ341" s="83"/>
    </row>
    <row r="342" spans="1:36" ht="15.75" hidden="1" customHeight="1" x14ac:dyDescent="0.35">
      <c r="A342" s="346" t="s">
        <v>231</v>
      </c>
      <c r="B342" s="347"/>
      <c r="C342" s="348"/>
      <c r="D342" s="98"/>
      <c r="E342" s="99"/>
      <c r="F342" s="100">
        <f t="shared" ref="F342:H342" si="612">SUM(F337:F341)</f>
        <v>0</v>
      </c>
      <c r="G342" s="100">
        <f t="shared" si="612"/>
        <v>0</v>
      </c>
      <c r="H342" s="100">
        <f t="shared" si="612"/>
        <v>0</v>
      </c>
      <c r="I342" s="101">
        <v>1</v>
      </c>
      <c r="J342" s="100">
        <f t="shared" ref="J342:L342" si="613">SUM(J337:J341)</f>
        <v>0</v>
      </c>
      <c r="K342" s="100">
        <f t="shared" si="613"/>
        <v>0</v>
      </c>
      <c r="L342" s="100">
        <f t="shared" si="613"/>
        <v>0</v>
      </c>
      <c r="M342" s="101">
        <v>1</v>
      </c>
      <c r="N342" s="100">
        <f>N337</f>
        <v>0</v>
      </c>
      <c r="O342" s="100">
        <f t="shared" ref="O342:Q342" si="614">SUM(O337:O341)</f>
        <v>0</v>
      </c>
      <c r="P342" s="100">
        <f t="shared" si="614"/>
        <v>0</v>
      </c>
      <c r="Q342" s="100">
        <f t="shared" si="614"/>
        <v>0</v>
      </c>
      <c r="R342" s="101">
        <v>1</v>
      </c>
      <c r="S342" s="100">
        <f t="shared" ref="S342:T342" si="615">S337</f>
        <v>0</v>
      </c>
      <c r="T342" s="108">
        <f t="shared" si="615"/>
        <v>0</v>
      </c>
      <c r="U342" s="109">
        <f t="shared" ref="U342:V342" si="616">SUM(U337:U341)</f>
        <v>0</v>
      </c>
      <c r="V342" s="110">
        <f t="shared" si="616"/>
        <v>0</v>
      </c>
      <c r="W342" s="106">
        <f t="shared" si="468"/>
        <v>0</v>
      </c>
      <c r="X342" s="111">
        <f>IFERROR(((1-(1-T342)*W342)*1),0)</f>
        <v>1</v>
      </c>
      <c r="Y342" s="83"/>
      <c r="Z342" s="83"/>
      <c r="AA342" s="83"/>
      <c r="AB342" s="83"/>
      <c r="AC342" s="83"/>
      <c r="AD342" s="83"/>
      <c r="AE342" s="83"/>
      <c r="AF342" s="83"/>
      <c r="AG342" s="83"/>
      <c r="AH342" s="83"/>
      <c r="AI342" s="83"/>
      <c r="AJ342" s="83"/>
    </row>
    <row r="343" spans="1:36" ht="15" hidden="1" customHeight="1" x14ac:dyDescent="0.35">
      <c r="A343" s="343">
        <f>A337+1</f>
        <v>57</v>
      </c>
      <c r="B343" s="341"/>
      <c r="C343" s="342"/>
      <c r="D343" s="342"/>
      <c r="E343" s="87" t="s">
        <v>225</v>
      </c>
      <c r="F343" s="88">
        <v>0</v>
      </c>
      <c r="G343" s="88">
        <v>0</v>
      </c>
      <c r="H343" s="89">
        <f t="shared" ref="H343:H347" si="617">F343+G343</f>
        <v>0</v>
      </c>
      <c r="I343" s="90" t="e">
        <f t="shared" ref="I343:I347" si="618">H343/$H$3412</f>
        <v>#DIV/0!</v>
      </c>
      <c r="J343" s="88">
        <v>0</v>
      </c>
      <c r="K343" s="88">
        <v>0</v>
      </c>
      <c r="L343" s="89">
        <f t="shared" ref="L343:L347" si="619">J343+K343</f>
        <v>0</v>
      </c>
      <c r="M343" s="90" t="e">
        <f t="shared" ref="M343:M347" si="620">L343/$L$348</f>
        <v>#DIV/0!</v>
      </c>
      <c r="N343" s="327">
        <v>0</v>
      </c>
      <c r="O343" s="88">
        <v>0</v>
      </c>
      <c r="P343" s="88">
        <v>0</v>
      </c>
      <c r="Q343" s="89">
        <f t="shared" ref="Q343:Q347" si="621">O343+P343</f>
        <v>0</v>
      </c>
      <c r="R343" s="90" t="e">
        <f t="shared" ref="R343:R347" si="622">Q343/$Q$348</f>
        <v>#DIV/0!</v>
      </c>
      <c r="S343" s="331">
        <f>N348-Q348</f>
        <v>0</v>
      </c>
      <c r="T343" s="332">
        <f>IFERROR((S343/N348),0)</f>
        <v>0</v>
      </c>
      <c r="U343" s="88">
        <v>0</v>
      </c>
      <c r="V343" s="88">
        <v>0</v>
      </c>
      <c r="W343" s="96">
        <f t="shared" si="468"/>
        <v>0</v>
      </c>
      <c r="X343" s="329"/>
      <c r="Y343" s="83"/>
      <c r="Z343" s="83"/>
      <c r="AA343" s="83"/>
      <c r="AB343" s="83"/>
      <c r="AC343" s="83"/>
      <c r="AD343" s="83"/>
      <c r="AE343" s="83"/>
      <c r="AF343" s="83"/>
      <c r="AG343" s="83"/>
      <c r="AH343" s="83"/>
      <c r="AI343" s="83"/>
      <c r="AJ343" s="83"/>
    </row>
    <row r="344" spans="1:36" ht="15" hidden="1" customHeight="1" x14ac:dyDescent="0.35">
      <c r="A344" s="344"/>
      <c r="B344" s="319"/>
      <c r="C344" s="333"/>
      <c r="D344" s="333"/>
      <c r="E344" s="87" t="s">
        <v>226</v>
      </c>
      <c r="F344" s="88">
        <v>0</v>
      </c>
      <c r="G344" s="88">
        <v>0</v>
      </c>
      <c r="H344" s="89">
        <f t="shared" si="617"/>
        <v>0</v>
      </c>
      <c r="I344" s="90" t="e">
        <f t="shared" si="618"/>
        <v>#DIV/0!</v>
      </c>
      <c r="J344" s="88">
        <v>0</v>
      </c>
      <c r="K344" s="88">
        <v>0</v>
      </c>
      <c r="L344" s="89">
        <f t="shared" si="619"/>
        <v>0</v>
      </c>
      <c r="M344" s="90" t="e">
        <f t="shared" si="620"/>
        <v>#DIV/0!</v>
      </c>
      <c r="N344" s="319"/>
      <c r="O344" s="88">
        <v>0</v>
      </c>
      <c r="P344" s="88">
        <v>0</v>
      </c>
      <c r="Q344" s="89">
        <f t="shared" si="621"/>
        <v>0</v>
      </c>
      <c r="R344" s="90" t="e">
        <f t="shared" si="622"/>
        <v>#DIV/0!</v>
      </c>
      <c r="S344" s="319"/>
      <c r="T344" s="333"/>
      <c r="U344" s="88">
        <v>0</v>
      </c>
      <c r="V344" s="88">
        <v>0</v>
      </c>
      <c r="W344" s="96">
        <f t="shared" si="468"/>
        <v>0</v>
      </c>
      <c r="X344" s="319"/>
      <c r="Y344" s="83"/>
      <c r="Z344" s="83"/>
      <c r="AA344" s="83"/>
      <c r="AB344" s="83"/>
      <c r="AC344" s="83"/>
      <c r="AD344" s="83"/>
      <c r="AE344" s="83"/>
      <c r="AF344" s="83"/>
      <c r="AG344" s="83"/>
      <c r="AH344" s="83"/>
      <c r="AI344" s="83"/>
      <c r="AJ344" s="83"/>
    </row>
    <row r="345" spans="1:36" ht="15" hidden="1" customHeight="1" x14ac:dyDescent="0.35">
      <c r="A345" s="344"/>
      <c r="B345" s="319"/>
      <c r="C345" s="333"/>
      <c r="D345" s="333"/>
      <c r="E345" s="87" t="s">
        <v>227</v>
      </c>
      <c r="F345" s="88">
        <v>0</v>
      </c>
      <c r="G345" s="88">
        <v>0</v>
      </c>
      <c r="H345" s="89">
        <f t="shared" si="617"/>
        <v>0</v>
      </c>
      <c r="I345" s="90" t="e">
        <f t="shared" si="618"/>
        <v>#DIV/0!</v>
      </c>
      <c r="J345" s="88">
        <v>0</v>
      </c>
      <c r="K345" s="88">
        <v>0</v>
      </c>
      <c r="L345" s="89">
        <f t="shared" si="619"/>
        <v>0</v>
      </c>
      <c r="M345" s="90" t="e">
        <f t="shared" si="620"/>
        <v>#DIV/0!</v>
      </c>
      <c r="N345" s="319"/>
      <c r="O345" s="88">
        <v>0</v>
      </c>
      <c r="P345" s="88">
        <v>0</v>
      </c>
      <c r="Q345" s="89">
        <f t="shared" si="621"/>
        <v>0</v>
      </c>
      <c r="R345" s="90" t="e">
        <f t="shared" si="622"/>
        <v>#DIV/0!</v>
      </c>
      <c r="S345" s="319"/>
      <c r="T345" s="333"/>
      <c r="U345" s="88">
        <v>0</v>
      </c>
      <c r="V345" s="88">
        <v>0</v>
      </c>
      <c r="W345" s="96">
        <f t="shared" si="468"/>
        <v>0</v>
      </c>
      <c r="X345" s="319"/>
      <c r="Y345" s="83"/>
      <c r="Z345" s="83"/>
      <c r="AA345" s="83"/>
      <c r="AB345" s="83"/>
      <c r="AC345" s="83"/>
      <c r="AD345" s="83"/>
      <c r="AE345" s="83"/>
      <c r="AF345" s="83"/>
      <c r="AG345" s="83"/>
      <c r="AH345" s="83"/>
      <c r="AI345" s="83"/>
      <c r="AJ345" s="83"/>
    </row>
    <row r="346" spans="1:36" ht="15" hidden="1" customHeight="1" x14ac:dyDescent="0.35">
      <c r="A346" s="344"/>
      <c r="B346" s="319"/>
      <c r="C346" s="333"/>
      <c r="D346" s="333"/>
      <c r="E346" s="87" t="s">
        <v>229</v>
      </c>
      <c r="F346" s="88">
        <v>0</v>
      </c>
      <c r="G346" s="88">
        <v>0</v>
      </c>
      <c r="H346" s="89">
        <f t="shared" si="617"/>
        <v>0</v>
      </c>
      <c r="I346" s="90" t="e">
        <f t="shared" si="618"/>
        <v>#DIV/0!</v>
      </c>
      <c r="J346" s="88">
        <v>0</v>
      </c>
      <c r="K346" s="88">
        <v>0</v>
      </c>
      <c r="L346" s="89">
        <f t="shared" si="619"/>
        <v>0</v>
      </c>
      <c r="M346" s="90" t="e">
        <f t="shared" si="620"/>
        <v>#DIV/0!</v>
      </c>
      <c r="N346" s="319"/>
      <c r="O346" s="88">
        <v>0</v>
      </c>
      <c r="P346" s="88">
        <v>0</v>
      </c>
      <c r="Q346" s="89">
        <f t="shared" si="621"/>
        <v>0</v>
      </c>
      <c r="R346" s="90" t="e">
        <f t="shared" si="622"/>
        <v>#DIV/0!</v>
      </c>
      <c r="S346" s="319"/>
      <c r="T346" s="333"/>
      <c r="U346" s="88">
        <v>0</v>
      </c>
      <c r="V346" s="88">
        <v>0</v>
      </c>
      <c r="W346" s="96">
        <f t="shared" si="468"/>
        <v>0</v>
      </c>
      <c r="X346" s="319"/>
      <c r="Y346" s="83"/>
      <c r="Z346" s="83"/>
      <c r="AA346" s="83"/>
      <c r="AB346" s="83"/>
      <c r="AC346" s="83"/>
      <c r="AD346" s="83"/>
      <c r="AE346" s="83"/>
      <c r="AF346" s="83"/>
      <c r="AG346" s="83"/>
      <c r="AH346" s="83"/>
      <c r="AI346" s="83"/>
      <c r="AJ346" s="83"/>
    </row>
    <row r="347" spans="1:36" ht="15.75" hidden="1" customHeight="1" x14ac:dyDescent="0.35">
      <c r="A347" s="345"/>
      <c r="B347" s="315"/>
      <c r="C347" s="334"/>
      <c r="D347" s="334"/>
      <c r="E347" s="87" t="s">
        <v>232</v>
      </c>
      <c r="F347" s="88">
        <v>0</v>
      </c>
      <c r="G347" s="88">
        <v>0</v>
      </c>
      <c r="H347" s="89">
        <f t="shared" si="617"/>
        <v>0</v>
      </c>
      <c r="I347" s="90" t="e">
        <f t="shared" si="618"/>
        <v>#DIV/0!</v>
      </c>
      <c r="J347" s="88">
        <v>0</v>
      </c>
      <c r="K347" s="88">
        <v>0</v>
      </c>
      <c r="L347" s="89">
        <f t="shared" si="619"/>
        <v>0</v>
      </c>
      <c r="M347" s="90" t="e">
        <f t="shared" si="620"/>
        <v>#DIV/0!</v>
      </c>
      <c r="N347" s="315"/>
      <c r="O347" s="88">
        <v>0</v>
      </c>
      <c r="P347" s="88">
        <v>0</v>
      </c>
      <c r="Q347" s="89">
        <f t="shared" si="621"/>
        <v>0</v>
      </c>
      <c r="R347" s="90" t="e">
        <f t="shared" si="622"/>
        <v>#DIV/0!</v>
      </c>
      <c r="S347" s="315"/>
      <c r="T347" s="334"/>
      <c r="U347" s="88">
        <v>0</v>
      </c>
      <c r="V347" s="88">
        <v>0</v>
      </c>
      <c r="W347" s="96">
        <f t="shared" si="468"/>
        <v>0</v>
      </c>
      <c r="X347" s="315"/>
      <c r="Y347" s="83"/>
      <c r="Z347" s="83"/>
      <c r="AA347" s="83"/>
      <c r="AB347" s="83"/>
      <c r="AC347" s="83"/>
      <c r="AD347" s="83"/>
      <c r="AE347" s="83"/>
      <c r="AF347" s="83"/>
      <c r="AG347" s="83"/>
      <c r="AH347" s="83"/>
      <c r="AI347" s="83"/>
      <c r="AJ347" s="83"/>
    </row>
    <row r="348" spans="1:36" ht="15.75" hidden="1" customHeight="1" x14ac:dyDescent="0.35">
      <c r="A348" s="346" t="s">
        <v>231</v>
      </c>
      <c r="B348" s="347"/>
      <c r="C348" s="348"/>
      <c r="D348" s="98"/>
      <c r="E348" s="99"/>
      <c r="F348" s="100">
        <f t="shared" ref="F348:H348" si="623">SUM(F343:F347)</f>
        <v>0</v>
      </c>
      <c r="G348" s="100">
        <f t="shared" si="623"/>
        <v>0</v>
      </c>
      <c r="H348" s="100">
        <f t="shared" si="623"/>
        <v>0</v>
      </c>
      <c r="I348" s="101">
        <v>1</v>
      </c>
      <c r="J348" s="100">
        <f t="shared" ref="J348:L348" si="624">SUM(J343:J347)</f>
        <v>0</v>
      </c>
      <c r="K348" s="100">
        <f t="shared" si="624"/>
        <v>0</v>
      </c>
      <c r="L348" s="100">
        <f t="shared" si="624"/>
        <v>0</v>
      </c>
      <c r="M348" s="101">
        <v>1</v>
      </c>
      <c r="N348" s="100">
        <f>N343</f>
        <v>0</v>
      </c>
      <c r="O348" s="100">
        <f t="shared" ref="O348:Q348" si="625">SUM(O343:O347)</f>
        <v>0</v>
      </c>
      <c r="P348" s="100">
        <f t="shared" si="625"/>
        <v>0</v>
      </c>
      <c r="Q348" s="100">
        <f t="shared" si="625"/>
        <v>0</v>
      </c>
      <c r="R348" s="101">
        <v>1</v>
      </c>
      <c r="S348" s="100">
        <f t="shared" ref="S348:T348" si="626">S343</f>
        <v>0</v>
      </c>
      <c r="T348" s="108">
        <f t="shared" si="626"/>
        <v>0</v>
      </c>
      <c r="U348" s="109">
        <f t="shared" ref="U348:V348" si="627">SUM(U343:U347)</f>
        <v>0</v>
      </c>
      <c r="V348" s="110">
        <f t="shared" si="627"/>
        <v>0</v>
      </c>
      <c r="W348" s="106">
        <f t="shared" si="468"/>
        <v>0</v>
      </c>
      <c r="X348" s="111">
        <f>IFERROR(((1-(1-T348)*W348)*1),0)</f>
        <v>1</v>
      </c>
      <c r="Y348" s="83"/>
      <c r="Z348" s="83"/>
      <c r="AA348" s="83"/>
      <c r="AB348" s="83"/>
      <c r="AC348" s="83"/>
      <c r="AD348" s="83"/>
      <c r="AE348" s="83"/>
      <c r="AF348" s="83"/>
      <c r="AG348" s="83"/>
      <c r="AH348" s="83"/>
      <c r="AI348" s="83"/>
      <c r="AJ348" s="83"/>
    </row>
    <row r="349" spans="1:36" ht="15" hidden="1" customHeight="1" x14ac:dyDescent="0.35">
      <c r="A349" s="343">
        <f>A343+1</f>
        <v>58</v>
      </c>
      <c r="B349" s="341"/>
      <c r="C349" s="342"/>
      <c r="D349" s="342"/>
      <c r="E349" s="87" t="s">
        <v>225</v>
      </c>
      <c r="F349" s="88">
        <v>0</v>
      </c>
      <c r="G349" s="88">
        <v>0</v>
      </c>
      <c r="H349" s="89">
        <f t="shared" ref="H349:H353" si="628">F349+G349</f>
        <v>0</v>
      </c>
      <c r="I349" s="90" t="e">
        <f t="shared" ref="I349:I353" si="629">H349/$H$354</f>
        <v>#DIV/0!</v>
      </c>
      <c r="J349" s="88">
        <v>0</v>
      </c>
      <c r="K349" s="88">
        <v>0</v>
      </c>
      <c r="L349" s="89">
        <f t="shared" ref="L349:L353" si="630">J349+K349</f>
        <v>0</v>
      </c>
      <c r="M349" s="90" t="e">
        <f t="shared" ref="M349:M353" si="631">L349/$L$354</f>
        <v>#DIV/0!</v>
      </c>
      <c r="N349" s="327">
        <v>0</v>
      </c>
      <c r="O349" s="88">
        <v>0</v>
      </c>
      <c r="P349" s="88">
        <v>0</v>
      </c>
      <c r="Q349" s="89">
        <f t="shared" ref="Q349:Q353" si="632">O349+P349</f>
        <v>0</v>
      </c>
      <c r="R349" s="90" t="e">
        <f t="shared" ref="R349:R353" si="633">Q349/$Q$354</f>
        <v>#DIV/0!</v>
      </c>
      <c r="S349" s="331">
        <f>N354-Q354</f>
        <v>0</v>
      </c>
      <c r="T349" s="332">
        <f>IFERROR((S349/N354),0)</f>
        <v>0</v>
      </c>
      <c r="U349" s="88">
        <v>0</v>
      </c>
      <c r="V349" s="88">
        <v>0</v>
      </c>
      <c r="W349" s="96">
        <f t="shared" si="468"/>
        <v>0</v>
      </c>
      <c r="X349" s="329"/>
      <c r="Y349" s="83"/>
      <c r="Z349" s="83"/>
      <c r="AA349" s="83"/>
      <c r="AB349" s="83"/>
      <c r="AC349" s="83"/>
      <c r="AD349" s="83"/>
      <c r="AE349" s="83"/>
      <c r="AF349" s="83"/>
      <c r="AG349" s="83"/>
      <c r="AH349" s="83"/>
      <c r="AI349" s="83"/>
      <c r="AJ349" s="83"/>
    </row>
    <row r="350" spans="1:36" ht="15" hidden="1" customHeight="1" x14ac:dyDescent="0.35">
      <c r="A350" s="344"/>
      <c r="B350" s="319"/>
      <c r="C350" s="333"/>
      <c r="D350" s="333"/>
      <c r="E350" s="87" t="s">
        <v>226</v>
      </c>
      <c r="F350" s="88">
        <v>0</v>
      </c>
      <c r="G350" s="88">
        <v>0</v>
      </c>
      <c r="H350" s="89">
        <f t="shared" si="628"/>
        <v>0</v>
      </c>
      <c r="I350" s="90" t="e">
        <f t="shared" si="629"/>
        <v>#DIV/0!</v>
      </c>
      <c r="J350" s="88">
        <v>0</v>
      </c>
      <c r="K350" s="88">
        <v>0</v>
      </c>
      <c r="L350" s="89">
        <f t="shared" si="630"/>
        <v>0</v>
      </c>
      <c r="M350" s="90" t="e">
        <f t="shared" si="631"/>
        <v>#DIV/0!</v>
      </c>
      <c r="N350" s="319"/>
      <c r="O350" s="88">
        <v>0</v>
      </c>
      <c r="P350" s="88">
        <v>0</v>
      </c>
      <c r="Q350" s="89">
        <f t="shared" si="632"/>
        <v>0</v>
      </c>
      <c r="R350" s="90" t="e">
        <f t="shared" si="633"/>
        <v>#DIV/0!</v>
      </c>
      <c r="S350" s="319"/>
      <c r="T350" s="333"/>
      <c r="U350" s="88">
        <v>0</v>
      </c>
      <c r="V350" s="88">
        <v>0</v>
      </c>
      <c r="W350" s="96">
        <f t="shared" si="468"/>
        <v>0</v>
      </c>
      <c r="X350" s="319"/>
      <c r="Y350" s="83"/>
      <c r="Z350" s="83"/>
      <c r="AA350" s="83"/>
      <c r="AB350" s="83"/>
      <c r="AC350" s="83"/>
      <c r="AD350" s="83"/>
      <c r="AE350" s="83"/>
      <c r="AF350" s="83"/>
      <c r="AG350" s="83"/>
      <c r="AH350" s="83"/>
      <c r="AI350" s="83"/>
      <c r="AJ350" s="83"/>
    </row>
    <row r="351" spans="1:36" ht="15" hidden="1" customHeight="1" x14ac:dyDescent="0.35">
      <c r="A351" s="344"/>
      <c r="B351" s="319"/>
      <c r="C351" s="333"/>
      <c r="D351" s="333"/>
      <c r="E351" s="87" t="s">
        <v>227</v>
      </c>
      <c r="F351" s="88">
        <v>0</v>
      </c>
      <c r="G351" s="88">
        <v>0</v>
      </c>
      <c r="H351" s="89">
        <f t="shared" si="628"/>
        <v>0</v>
      </c>
      <c r="I351" s="90" t="e">
        <f t="shared" si="629"/>
        <v>#DIV/0!</v>
      </c>
      <c r="J351" s="88">
        <v>0</v>
      </c>
      <c r="K351" s="88">
        <v>0</v>
      </c>
      <c r="L351" s="89">
        <f t="shared" si="630"/>
        <v>0</v>
      </c>
      <c r="M351" s="90" t="e">
        <f t="shared" si="631"/>
        <v>#DIV/0!</v>
      </c>
      <c r="N351" s="319"/>
      <c r="O351" s="88">
        <v>0</v>
      </c>
      <c r="P351" s="88">
        <v>0</v>
      </c>
      <c r="Q351" s="89">
        <f t="shared" si="632"/>
        <v>0</v>
      </c>
      <c r="R351" s="90" t="e">
        <f t="shared" si="633"/>
        <v>#DIV/0!</v>
      </c>
      <c r="S351" s="319"/>
      <c r="T351" s="333"/>
      <c r="U351" s="88">
        <v>0</v>
      </c>
      <c r="V351" s="88">
        <v>0</v>
      </c>
      <c r="W351" s="96">
        <f t="shared" si="468"/>
        <v>0</v>
      </c>
      <c r="X351" s="319"/>
      <c r="Y351" s="83"/>
      <c r="Z351" s="83"/>
      <c r="AA351" s="83"/>
      <c r="AB351" s="83"/>
      <c r="AC351" s="83"/>
      <c r="AD351" s="83"/>
      <c r="AE351" s="83"/>
      <c r="AF351" s="83"/>
      <c r="AG351" s="83"/>
      <c r="AH351" s="83"/>
      <c r="AI351" s="83"/>
      <c r="AJ351" s="83"/>
    </row>
    <row r="352" spans="1:36" ht="15" hidden="1" customHeight="1" x14ac:dyDescent="0.35">
      <c r="A352" s="344"/>
      <c r="B352" s="319"/>
      <c r="C352" s="333"/>
      <c r="D352" s="333"/>
      <c r="E352" s="87" t="s">
        <v>229</v>
      </c>
      <c r="F352" s="88">
        <v>0</v>
      </c>
      <c r="G352" s="88">
        <v>0</v>
      </c>
      <c r="H352" s="89">
        <f t="shared" si="628"/>
        <v>0</v>
      </c>
      <c r="I352" s="90" t="e">
        <f t="shared" si="629"/>
        <v>#DIV/0!</v>
      </c>
      <c r="J352" s="88">
        <v>0</v>
      </c>
      <c r="K352" s="88">
        <v>0</v>
      </c>
      <c r="L352" s="89">
        <f t="shared" si="630"/>
        <v>0</v>
      </c>
      <c r="M352" s="90" t="e">
        <f t="shared" si="631"/>
        <v>#DIV/0!</v>
      </c>
      <c r="N352" s="319"/>
      <c r="O352" s="88">
        <v>0</v>
      </c>
      <c r="P352" s="88">
        <v>0</v>
      </c>
      <c r="Q352" s="89">
        <f t="shared" si="632"/>
        <v>0</v>
      </c>
      <c r="R352" s="90" t="e">
        <f t="shared" si="633"/>
        <v>#DIV/0!</v>
      </c>
      <c r="S352" s="319"/>
      <c r="T352" s="333"/>
      <c r="U352" s="88">
        <v>0</v>
      </c>
      <c r="V352" s="88">
        <v>0</v>
      </c>
      <c r="W352" s="96">
        <f t="shared" si="468"/>
        <v>0</v>
      </c>
      <c r="X352" s="319"/>
      <c r="Y352" s="83"/>
      <c r="Z352" s="83"/>
      <c r="AA352" s="83"/>
      <c r="AB352" s="83"/>
      <c r="AC352" s="83"/>
      <c r="AD352" s="83"/>
      <c r="AE352" s="83"/>
      <c r="AF352" s="83"/>
      <c r="AG352" s="83"/>
      <c r="AH352" s="83"/>
      <c r="AI352" s="83"/>
      <c r="AJ352" s="83"/>
    </row>
    <row r="353" spans="1:36" ht="15.75" hidden="1" customHeight="1" x14ac:dyDescent="0.35">
      <c r="A353" s="345"/>
      <c r="B353" s="315"/>
      <c r="C353" s="334"/>
      <c r="D353" s="334"/>
      <c r="E353" s="87" t="s">
        <v>232</v>
      </c>
      <c r="F353" s="88">
        <v>0</v>
      </c>
      <c r="G353" s="88">
        <v>0</v>
      </c>
      <c r="H353" s="89">
        <f t="shared" si="628"/>
        <v>0</v>
      </c>
      <c r="I353" s="90" t="e">
        <f t="shared" si="629"/>
        <v>#DIV/0!</v>
      </c>
      <c r="J353" s="88">
        <v>0</v>
      </c>
      <c r="K353" s="88">
        <v>0</v>
      </c>
      <c r="L353" s="89">
        <f t="shared" si="630"/>
        <v>0</v>
      </c>
      <c r="M353" s="90" t="e">
        <f t="shared" si="631"/>
        <v>#DIV/0!</v>
      </c>
      <c r="N353" s="315"/>
      <c r="O353" s="88">
        <v>0</v>
      </c>
      <c r="P353" s="88">
        <v>0</v>
      </c>
      <c r="Q353" s="89">
        <f t="shared" si="632"/>
        <v>0</v>
      </c>
      <c r="R353" s="90" t="e">
        <f t="shared" si="633"/>
        <v>#DIV/0!</v>
      </c>
      <c r="S353" s="315"/>
      <c r="T353" s="334"/>
      <c r="U353" s="88">
        <v>0</v>
      </c>
      <c r="V353" s="88">
        <v>0</v>
      </c>
      <c r="W353" s="96">
        <f t="shared" si="468"/>
        <v>0</v>
      </c>
      <c r="X353" s="315"/>
      <c r="Y353" s="83"/>
      <c r="Z353" s="83"/>
      <c r="AA353" s="83"/>
      <c r="AB353" s="83"/>
      <c r="AC353" s="83"/>
      <c r="AD353" s="83"/>
      <c r="AE353" s="83"/>
      <c r="AF353" s="83"/>
      <c r="AG353" s="83"/>
      <c r="AH353" s="83"/>
      <c r="AI353" s="83"/>
      <c r="AJ353" s="83"/>
    </row>
    <row r="354" spans="1:36" ht="15.75" hidden="1" customHeight="1" x14ac:dyDescent="0.35">
      <c r="A354" s="346" t="s">
        <v>231</v>
      </c>
      <c r="B354" s="347"/>
      <c r="C354" s="348"/>
      <c r="D354" s="98"/>
      <c r="E354" s="99"/>
      <c r="F354" s="100">
        <f t="shared" ref="F354:H354" si="634">SUM(F349:F353)</f>
        <v>0</v>
      </c>
      <c r="G354" s="100">
        <f t="shared" si="634"/>
        <v>0</v>
      </c>
      <c r="H354" s="100">
        <f t="shared" si="634"/>
        <v>0</v>
      </c>
      <c r="I354" s="101">
        <v>1</v>
      </c>
      <c r="J354" s="100">
        <f t="shared" ref="J354:L354" si="635">SUM(J349:J353)</f>
        <v>0</v>
      </c>
      <c r="K354" s="100">
        <f t="shared" si="635"/>
        <v>0</v>
      </c>
      <c r="L354" s="100">
        <f t="shared" si="635"/>
        <v>0</v>
      </c>
      <c r="M354" s="101">
        <v>1</v>
      </c>
      <c r="N354" s="100">
        <f>N349</f>
        <v>0</v>
      </c>
      <c r="O354" s="100">
        <f t="shared" ref="O354:Q354" si="636">SUM(O349:O353)</f>
        <v>0</v>
      </c>
      <c r="P354" s="100">
        <f t="shared" si="636"/>
        <v>0</v>
      </c>
      <c r="Q354" s="100">
        <f t="shared" si="636"/>
        <v>0</v>
      </c>
      <c r="R354" s="101">
        <v>1</v>
      </c>
      <c r="S354" s="100">
        <f t="shared" ref="S354:T354" si="637">S349</f>
        <v>0</v>
      </c>
      <c r="T354" s="108">
        <f t="shared" si="637"/>
        <v>0</v>
      </c>
      <c r="U354" s="109">
        <f t="shared" ref="U354:V354" si="638">SUM(U349:U353)</f>
        <v>0</v>
      </c>
      <c r="V354" s="110">
        <f t="shared" si="638"/>
        <v>0</v>
      </c>
      <c r="W354" s="106">
        <f t="shared" si="468"/>
        <v>0</v>
      </c>
      <c r="X354" s="111">
        <f>IFERROR(((1-(1-T354)*W354)*1),0)</f>
        <v>1</v>
      </c>
      <c r="Y354" s="83"/>
      <c r="Z354" s="83"/>
      <c r="AA354" s="83"/>
      <c r="AB354" s="83"/>
      <c r="AC354" s="83"/>
      <c r="AD354" s="83"/>
      <c r="AE354" s="83"/>
      <c r="AF354" s="83"/>
      <c r="AG354" s="83"/>
      <c r="AH354" s="83"/>
      <c r="AI354" s="83"/>
      <c r="AJ354" s="83"/>
    </row>
    <row r="355" spans="1:36" ht="15" hidden="1" customHeight="1" x14ac:dyDescent="0.35">
      <c r="A355" s="343">
        <f>A349+1</f>
        <v>59</v>
      </c>
      <c r="B355" s="341"/>
      <c r="C355" s="342"/>
      <c r="D355" s="342"/>
      <c r="E355" s="87" t="s">
        <v>225</v>
      </c>
      <c r="F355" s="88">
        <v>0</v>
      </c>
      <c r="G355" s="88">
        <v>0</v>
      </c>
      <c r="H355" s="89">
        <f t="shared" ref="H355:H359" si="639">F355+G355</f>
        <v>0</v>
      </c>
      <c r="I355" s="90" t="e">
        <f t="shared" ref="I355:I359" si="640">H355/$H$360</f>
        <v>#DIV/0!</v>
      </c>
      <c r="J355" s="88">
        <v>0</v>
      </c>
      <c r="K355" s="88">
        <v>0</v>
      </c>
      <c r="L355" s="89">
        <f t="shared" ref="L355:L359" si="641">J355+K355</f>
        <v>0</v>
      </c>
      <c r="M355" s="90" t="e">
        <f t="shared" ref="M355:M359" si="642">L355/$L$360</f>
        <v>#DIV/0!</v>
      </c>
      <c r="N355" s="327">
        <v>0</v>
      </c>
      <c r="O355" s="88">
        <v>0</v>
      </c>
      <c r="P355" s="88">
        <v>0</v>
      </c>
      <c r="Q355" s="89">
        <f t="shared" ref="Q355:Q359" si="643">O355+P355</f>
        <v>0</v>
      </c>
      <c r="R355" s="90" t="e">
        <f t="shared" ref="R355:R359" si="644">Q355/$Q$360</f>
        <v>#DIV/0!</v>
      </c>
      <c r="S355" s="331">
        <f>N360-Q360</f>
        <v>0</v>
      </c>
      <c r="T355" s="332">
        <f>IFERROR((S355/N360),0)</f>
        <v>0</v>
      </c>
      <c r="U355" s="88">
        <v>0</v>
      </c>
      <c r="V355" s="88">
        <v>0</v>
      </c>
      <c r="W355" s="96">
        <f t="shared" si="468"/>
        <v>0</v>
      </c>
      <c r="X355" s="329"/>
      <c r="Y355" s="83"/>
      <c r="Z355" s="83"/>
      <c r="AA355" s="83"/>
      <c r="AB355" s="83"/>
      <c r="AC355" s="83"/>
      <c r="AD355" s="83"/>
      <c r="AE355" s="83"/>
      <c r="AF355" s="83"/>
      <c r="AG355" s="83"/>
      <c r="AH355" s="83"/>
      <c r="AI355" s="83"/>
      <c r="AJ355" s="83"/>
    </row>
    <row r="356" spans="1:36" ht="15" hidden="1" customHeight="1" x14ac:dyDescent="0.35">
      <c r="A356" s="344"/>
      <c r="B356" s="319"/>
      <c r="C356" s="333"/>
      <c r="D356" s="333"/>
      <c r="E356" s="87" t="s">
        <v>226</v>
      </c>
      <c r="F356" s="88">
        <v>0</v>
      </c>
      <c r="G356" s="88">
        <v>0</v>
      </c>
      <c r="H356" s="89">
        <f t="shared" si="639"/>
        <v>0</v>
      </c>
      <c r="I356" s="90" t="e">
        <f t="shared" si="640"/>
        <v>#DIV/0!</v>
      </c>
      <c r="J356" s="88">
        <v>0</v>
      </c>
      <c r="K356" s="88">
        <v>0</v>
      </c>
      <c r="L356" s="89">
        <f t="shared" si="641"/>
        <v>0</v>
      </c>
      <c r="M356" s="90" t="e">
        <f t="shared" si="642"/>
        <v>#DIV/0!</v>
      </c>
      <c r="N356" s="319"/>
      <c r="O356" s="88">
        <v>0</v>
      </c>
      <c r="P356" s="88">
        <v>0</v>
      </c>
      <c r="Q356" s="89">
        <f t="shared" si="643"/>
        <v>0</v>
      </c>
      <c r="R356" s="90" t="e">
        <f t="shared" si="644"/>
        <v>#DIV/0!</v>
      </c>
      <c r="S356" s="319"/>
      <c r="T356" s="333"/>
      <c r="U356" s="88">
        <v>0</v>
      </c>
      <c r="V356" s="88">
        <v>0</v>
      </c>
      <c r="W356" s="96">
        <f t="shared" si="468"/>
        <v>0</v>
      </c>
      <c r="X356" s="319"/>
      <c r="Y356" s="83"/>
      <c r="Z356" s="83"/>
      <c r="AA356" s="83"/>
      <c r="AB356" s="83"/>
      <c r="AC356" s="83"/>
      <c r="AD356" s="83"/>
      <c r="AE356" s="83"/>
      <c r="AF356" s="83"/>
      <c r="AG356" s="83"/>
      <c r="AH356" s="83"/>
      <c r="AI356" s="83"/>
      <c r="AJ356" s="83"/>
    </row>
    <row r="357" spans="1:36" ht="15" hidden="1" customHeight="1" x14ac:dyDescent="0.35">
      <c r="A357" s="344"/>
      <c r="B357" s="319"/>
      <c r="C357" s="333"/>
      <c r="D357" s="333"/>
      <c r="E357" s="87" t="s">
        <v>227</v>
      </c>
      <c r="F357" s="88">
        <v>0</v>
      </c>
      <c r="G357" s="88">
        <v>0</v>
      </c>
      <c r="H357" s="89">
        <f t="shared" si="639"/>
        <v>0</v>
      </c>
      <c r="I357" s="90" t="e">
        <f t="shared" si="640"/>
        <v>#DIV/0!</v>
      </c>
      <c r="J357" s="88">
        <v>0</v>
      </c>
      <c r="K357" s="88">
        <v>0</v>
      </c>
      <c r="L357" s="89">
        <f t="shared" si="641"/>
        <v>0</v>
      </c>
      <c r="M357" s="90" t="e">
        <f t="shared" si="642"/>
        <v>#DIV/0!</v>
      </c>
      <c r="N357" s="319"/>
      <c r="O357" s="88">
        <v>0</v>
      </c>
      <c r="P357" s="88">
        <v>0</v>
      </c>
      <c r="Q357" s="89">
        <f t="shared" si="643"/>
        <v>0</v>
      </c>
      <c r="R357" s="90" t="e">
        <f t="shared" si="644"/>
        <v>#DIV/0!</v>
      </c>
      <c r="S357" s="319"/>
      <c r="T357" s="333"/>
      <c r="U357" s="88">
        <v>0</v>
      </c>
      <c r="V357" s="88">
        <v>0</v>
      </c>
      <c r="W357" s="96">
        <f t="shared" si="468"/>
        <v>0</v>
      </c>
      <c r="X357" s="319"/>
      <c r="Y357" s="83"/>
      <c r="Z357" s="83"/>
      <c r="AA357" s="83"/>
      <c r="AB357" s="83"/>
      <c r="AC357" s="83"/>
      <c r="AD357" s="83"/>
      <c r="AE357" s="83"/>
      <c r="AF357" s="83"/>
      <c r="AG357" s="83"/>
      <c r="AH357" s="83"/>
      <c r="AI357" s="83"/>
      <c r="AJ357" s="83"/>
    </row>
    <row r="358" spans="1:36" ht="15" hidden="1" customHeight="1" x14ac:dyDescent="0.35">
      <c r="A358" s="344"/>
      <c r="B358" s="319"/>
      <c r="C358" s="333"/>
      <c r="D358" s="333"/>
      <c r="E358" s="87" t="s">
        <v>229</v>
      </c>
      <c r="F358" s="88">
        <v>0</v>
      </c>
      <c r="G358" s="88">
        <v>0</v>
      </c>
      <c r="H358" s="89">
        <f t="shared" si="639"/>
        <v>0</v>
      </c>
      <c r="I358" s="90" t="e">
        <f t="shared" si="640"/>
        <v>#DIV/0!</v>
      </c>
      <c r="J358" s="88">
        <v>0</v>
      </c>
      <c r="K358" s="88">
        <v>0</v>
      </c>
      <c r="L358" s="89">
        <f t="shared" si="641"/>
        <v>0</v>
      </c>
      <c r="M358" s="90" t="e">
        <f t="shared" si="642"/>
        <v>#DIV/0!</v>
      </c>
      <c r="N358" s="319"/>
      <c r="O358" s="88">
        <v>0</v>
      </c>
      <c r="P358" s="88">
        <v>0</v>
      </c>
      <c r="Q358" s="89">
        <f t="shared" si="643"/>
        <v>0</v>
      </c>
      <c r="R358" s="90" t="e">
        <f t="shared" si="644"/>
        <v>#DIV/0!</v>
      </c>
      <c r="S358" s="319"/>
      <c r="T358" s="333"/>
      <c r="U358" s="88">
        <v>0</v>
      </c>
      <c r="V358" s="88">
        <v>0</v>
      </c>
      <c r="W358" s="96">
        <f t="shared" si="468"/>
        <v>0</v>
      </c>
      <c r="X358" s="319"/>
      <c r="Y358" s="83"/>
      <c r="Z358" s="83"/>
      <c r="AA358" s="83"/>
      <c r="AB358" s="83"/>
      <c r="AC358" s="83"/>
      <c r="AD358" s="83"/>
      <c r="AE358" s="83"/>
      <c r="AF358" s="83"/>
      <c r="AG358" s="83"/>
      <c r="AH358" s="83"/>
      <c r="AI358" s="83"/>
      <c r="AJ358" s="83"/>
    </row>
    <row r="359" spans="1:36" ht="15.75" hidden="1" customHeight="1" x14ac:dyDescent="0.35">
      <c r="A359" s="345"/>
      <c r="B359" s="315"/>
      <c r="C359" s="334"/>
      <c r="D359" s="334"/>
      <c r="E359" s="87" t="s">
        <v>232</v>
      </c>
      <c r="F359" s="88">
        <v>0</v>
      </c>
      <c r="G359" s="88">
        <v>0</v>
      </c>
      <c r="H359" s="89">
        <f t="shared" si="639"/>
        <v>0</v>
      </c>
      <c r="I359" s="90" t="e">
        <f t="shared" si="640"/>
        <v>#DIV/0!</v>
      </c>
      <c r="J359" s="88">
        <v>0</v>
      </c>
      <c r="K359" s="88">
        <v>0</v>
      </c>
      <c r="L359" s="89">
        <f t="shared" si="641"/>
        <v>0</v>
      </c>
      <c r="M359" s="90" t="e">
        <f t="shared" si="642"/>
        <v>#DIV/0!</v>
      </c>
      <c r="N359" s="315"/>
      <c r="O359" s="88">
        <v>0</v>
      </c>
      <c r="P359" s="88">
        <v>0</v>
      </c>
      <c r="Q359" s="89">
        <f t="shared" si="643"/>
        <v>0</v>
      </c>
      <c r="R359" s="90" t="e">
        <f t="shared" si="644"/>
        <v>#DIV/0!</v>
      </c>
      <c r="S359" s="315"/>
      <c r="T359" s="334"/>
      <c r="U359" s="88">
        <v>0</v>
      </c>
      <c r="V359" s="88">
        <v>0</v>
      </c>
      <c r="W359" s="96">
        <f t="shared" si="468"/>
        <v>0</v>
      </c>
      <c r="X359" s="315"/>
      <c r="Y359" s="83"/>
      <c r="Z359" s="83"/>
      <c r="AA359" s="83"/>
      <c r="AB359" s="83"/>
      <c r="AC359" s="83"/>
      <c r="AD359" s="83"/>
      <c r="AE359" s="83"/>
      <c r="AF359" s="83"/>
      <c r="AG359" s="83"/>
      <c r="AH359" s="83"/>
      <c r="AI359" s="83"/>
      <c r="AJ359" s="83"/>
    </row>
    <row r="360" spans="1:36" ht="15.75" hidden="1" customHeight="1" x14ac:dyDescent="0.35">
      <c r="A360" s="346" t="s">
        <v>231</v>
      </c>
      <c r="B360" s="347"/>
      <c r="C360" s="348"/>
      <c r="D360" s="98"/>
      <c r="E360" s="99"/>
      <c r="F360" s="100">
        <f t="shared" ref="F360:H360" si="645">SUM(F355:F359)</f>
        <v>0</v>
      </c>
      <c r="G360" s="100">
        <f t="shared" si="645"/>
        <v>0</v>
      </c>
      <c r="H360" s="100">
        <f t="shared" si="645"/>
        <v>0</v>
      </c>
      <c r="I360" s="101">
        <v>1</v>
      </c>
      <c r="J360" s="100">
        <f t="shared" ref="J360:L360" si="646">SUM(J355:J359)</f>
        <v>0</v>
      </c>
      <c r="K360" s="100">
        <f t="shared" si="646"/>
        <v>0</v>
      </c>
      <c r="L360" s="100">
        <f t="shared" si="646"/>
        <v>0</v>
      </c>
      <c r="M360" s="101">
        <v>1</v>
      </c>
      <c r="N360" s="100">
        <f>N355</f>
        <v>0</v>
      </c>
      <c r="O360" s="100">
        <f t="shared" ref="O360:Q360" si="647">SUM(O355:O359)</f>
        <v>0</v>
      </c>
      <c r="P360" s="100">
        <f t="shared" si="647"/>
        <v>0</v>
      </c>
      <c r="Q360" s="100">
        <f t="shared" si="647"/>
        <v>0</v>
      </c>
      <c r="R360" s="101">
        <v>1</v>
      </c>
      <c r="S360" s="100">
        <f t="shared" ref="S360:T360" si="648">S355</f>
        <v>0</v>
      </c>
      <c r="T360" s="108">
        <f t="shared" si="648"/>
        <v>0</v>
      </c>
      <c r="U360" s="109">
        <f t="shared" ref="U360:V360" si="649">SUM(U355:U359)</f>
        <v>0</v>
      </c>
      <c r="V360" s="110">
        <f t="shared" si="649"/>
        <v>0</v>
      </c>
      <c r="W360" s="106">
        <f t="shared" si="468"/>
        <v>0</v>
      </c>
      <c r="X360" s="111">
        <f>IFERROR(((1-(1-T360)*W360)*1),0)</f>
        <v>1</v>
      </c>
      <c r="Y360" s="83"/>
      <c r="Z360" s="83"/>
      <c r="AA360" s="83"/>
      <c r="AB360" s="83"/>
      <c r="AC360" s="83"/>
      <c r="AD360" s="83"/>
      <c r="AE360" s="83"/>
      <c r="AF360" s="83"/>
      <c r="AG360" s="83"/>
      <c r="AH360" s="83"/>
      <c r="AI360" s="83"/>
      <c r="AJ360" s="83"/>
    </row>
    <row r="361" spans="1:36" ht="15" hidden="1" customHeight="1" x14ac:dyDescent="0.35">
      <c r="A361" s="343">
        <f>A355+1</f>
        <v>60</v>
      </c>
      <c r="B361" s="341"/>
      <c r="C361" s="342"/>
      <c r="D361" s="342"/>
      <c r="E361" s="87" t="s">
        <v>225</v>
      </c>
      <c r="F361" s="88">
        <v>0</v>
      </c>
      <c r="G361" s="88">
        <v>0</v>
      </c>
      <c r="H361" s="89">
        <f t="shared" ref="H361:H365" si="650">F361+G361</f>
        <v>0</v>
      </c>
      <c r="I361" s="90" t="e">
        <f t="shared" ref="I361:I365" si="651">H361/$H$366</f>
        <v>#DIV/0!</v>
      </c>
      <c r="J361" s="88">
        <v>0</v>
      </c>
      <c r="K361" s="88">
        <v>0</v>
      </c>
      <c r="L361" s="89">
        <f t="shared" ref="L361:L365" si="652">J361+K361</f>
        <v>0</v>
      </c>
      <c r="M361" s="90" t="e">
        <f t="shared" ref="M361:M365" si="653">L361/$L$366</f>
        <v>#DIV/0!</v>
      </c>
      <c r="N361" s="327">
        <v>0</v>
      </c>
      <c r="O361" s="88">
        <v>0</v>
      </c>
      <c r="P361" s="88">
        <v>0</v>
      </c>
      <c r="Q361" s="89">
        <f t="shared" ref="Q361:Q365" si="654">O361+P361</f>
        <v>0</v>
      </c>
      <c r="R361" s="90" t="e">
        <f t="shared" ref="R361:R365" si="655">Q361/$Q$366</f>
        <v>#DIV/0!</v>
      </c>
      <c r="S361" s="331">
        <f>N366-Q366</f>
        <v>0</v>
      </c>
      <c r="T361" s="332">
        <f>IFERROR((S361/N366),0)</f>
        <v>0</v>
      </c>
      <c r="U361" s="88">
        <v>0</v>
      </c>
      <c r="V361" s="88">
        <v>0</v>
      </c>
      <c r="W361" s="96">
        <f t="shared" si="468"/>
        <v>0</v>
      </c>
      <c r="X361" s="329"/>
      <c r="Y361" s="83"/>
      <c r="Z361" s="83"/>
      <c r="AA361" s="83"/>
      <c r="AB361" s="83"/>
      <c r="AC361" s="83"/>
      <c r="AD361" s="83"/>
      <c r="AE361" s="83"/>
      <c r="AF361" s="83"/>
      <c r="AG361" s="83"/>
      <c r="AH361" s="83"/>
      <c r="AI361" s="83"/>
      <c r="AJ361" s="83"/>
    </row>
    <row r="362" spans="1:36" ht="15" hidden="1" customHeight="1" x14ac:dyDescent="0.35">
      <c r="A362" s="344"/>
      <c r="B362" s="319"/>
      <c r="C362" s="333"/>
      <c r="D362" s="333"/>
      <c r="E362" s="87" t="s">
        <v>226</v>
      </c>
      <c r="F362" s="88">
        <v>0</v>
      </c>
      <c r="G362" s="88">
        <v>0</v>
      </c>
      <c r="H362" s="89">
        <f t="shared" si="650"/>
        <v>0</v>
      </c>
      <c r="I362" s="90" t="e">
        <f t="shared" si="651"/>
        <v>#DIV/0!</v>
      </c>
      <c r="J362" s="88">
        <v>0</v>
      </c>
      <c r="K362" s="88">
        <v>0</v>
      </c>
      <c r="L362" s="89">
        <f t="shared" si="652"/>
        <v>0</v>
      </c>
      <c r="M362" s="90" t="e">
        <f t="shared" si="653"/>
        <v>#DIV/0!</v>
      </c>
      <c r="N362" s="319"/>
      <c r="O362" s="88">
        <v>0</v>
      </c>
      <c r="P362" s="88">
        <v>0</v>
      </c>
      <c r="Q362" s="89">
        <f t="shared" si="654"/>
        <v>0</v>
      </c>
      <c r="R362" s="90" t="e">
        <f t="shared" si="655"/>
        <v>#DIV/0!</v>
      </c>
      <c r="S362" s="319"/>
      <c r="T362" s="333"/>
      <c r="U362" s="88">
        <v>0</v>
      </c>
      <c r="V362" s="88">
        <v>0</v>
      </c>
      <c r="W362" s="96">
        <f t="shared" si="468"/>
        <v>0</v>
      </c>
      <c r="X362" s="319"/>
      <c r="Y362" s="83"/>
      <c r="Z362" s="83"/>
      <c r="AA362" s="83"/>
      <c r="AB362" s="83"/>
      <c r="AC362" s="83"/>
      <c r="AD362" s="83"/>
      <c r="AE362" s="83"/>
      <c r="AF362" s="83"/>
      <c r="AG362" s="83"/>
      <c r="AH362" s="83"/>
      <c r="AI362" s="83"/>
      <c r="AJ362" s="83"/>
    </row>
    <row r="363" spans="1:36" ht="15" hidden="1" customHeight="1" x14ac:dyDescent="0.35">
      <c r="A363" s="344"/>
      <c r="B363" s="319"/>
      <c r="C363" s="333"/>
      <c r="D363" s="333"/>
      <c r="E363" s="87" t="s">
        <v>227</v>
      </c>
      <c r="F363" s="88">
        <v>0</v>
      </c>
      <c r="G363" s="88">
        <v>0</v>
      </c>
      <c r="H363" s="89">
        <f t="shared" si="650"/>
        <v>0</v>
      </c>
      <c r="I363" s="90" t="e">
        <f t="shared" si="651"/>
        <v>#DIV/0!</v>
      </c>
      <c r="J363" s="88">
        <v>0</v>
      </c>
      <c r="K363" s="88">
        <v>0</v>
      </c>
      <c r="L363" s="89">
        <f t="shared" si="652"/>
        <v>0</v>
      </c>
      <c r="M363" s="90" t="e">
        <f t="shared" si="653"/>
        <v>#DIV/0!</v>
      </c>
      <c r="N363" s="319"/>
      <c r="O363" s="88">
        <v>0</v>
      </c>
      <c r="P363" s="88">
        <v>0</v>
      </c>
      <c r="Q363" s="89">
        <f t="shared" si="654"/>
        <v>0</v>
      </c>
      <c r="R363" s="90" t="e">
        <f t="shared" si="655"/>
        <v>#DIV/0!</v>
      </c>
      <c r="S363" s="319"/>
      <c r="T363" s="333"/>
      <c r="U363" s="88">
        <v>0</v>
      </c>
      <c r="V363" s="88">
        <v>0</v>
      </c>
      <c r="W363" s="96">
        <f t="shared" si="468"/>
        <v>0</v>
      </c>
      <c r="X363" s="319"/>
      <c r="Y363" s="83"/>
      <c r="Z363" s="83"/>
      <c r="AA363" s="83"/>
      <c r="AB363" s="83"/>
      <c r="AC363" s="83"/>
      <c r="AD363" s="83"/>
      <c r="AE363" s="83"/>
      <c r="AF363" s="83"/>
      <c r="AG363" s="83"/>
      <c r="AH363" s="83"/>
      <c r="AI363" s="83"/>
      <c r="AJ363" s="83"/>
    </row>
    <row r="364" spans="1:36" ht="15" hidden="1" customHeight="1" x14ac:dyDescent="0.35">
      <c r="A364" s="344"/>
      <c r="B364" s="319"/>
      <c r="C364" s="333"/>
      <c r="D364" s="333"/>
      <c r="E364" s="87" t="s">
        <v>229</v>
      </c>
      <c r="F364" s="88">
        <v>0</v>
      </c>
      <c r="G364" s="88">
        <v>0</v>
      </c>
      <c r="H364" s="89">
        <f t="shared" si="650"/>
        <v>0</v>
      </c>
      <c r="I364" s="90" t="e">
        <f t="shared" si="651"/>
        <v>#DIV/0!</v>
      </c>
      <c r="J364" s="88">
        <v>0</v>
      </c>
      <c r="K364" s="88">
        <v>0</v>
      </c>
      <c r="L364" s="89">
        <f t="shared" si="652"/>
        <v>0</v>
      </c>
      <c r="M364" s="90" t="e">
        <f t="shared" si="653"/>
        <v>#DIV/0!</v>
      </c>
      <c r="N364" s="319"/>
      <c r="O364" s="88">
        <v>0</v>
      </c>
      <c r="P364" s="88">
        <v>0</v>
      </c>
      <c r="Q364" s="89">
        <f t="shared" si="654"/>
        <v>0</v>
      </c>
      <c r="R364" s="90" t="e">
        <f t="shared" si="655"/>
        <v>#DIV/0!</v>
      </c>
      <c r="S364" s="319"/>
      <c r="T364" s="333"/>
      <c r="U364" s="88">
        <v>0</v>
      </c>
      <c r="V364" s="88">
        <v>0</v>
      </c>
      <c r="W364" s="96">
        <f t="shared" si="468"/>
        <v>0</v>
      </c>
      <c r="X364" s="319"/>
      <c r="Y364" s="83"/>
      <c r="Z364" s="83"/>
      <c r="AA364" s="83"/>
      <c r="AB364" s="83"/>
      <c r="AC364" s="83"/>
      <c r="AD364" s="83"/>
      <c r="AE364" s="83"/>
      <c r="AF364" s="83"/>
      <c r="AG364" s="83"/>
      <c r="AH364" s="83"/>
      <c r="AI364" s="83"/>
      <c r="AJ364" s="83"/>
    </row>
    <row r="365" spans="1:36" ht="15.75" hidden="1" customHeight="1" x14ac:dyDescent="0.35">
      <c r="A365" s="345"/>
      <c r="B365" s="315"/>
      <c r="C365" s="334"/>
      <c r="D365" s="334"/>
      <c r="E365" s="87" t="s">
        <v>232</v>
      </c>
      <c r="F365" s="88">
        <v>0</v>
      </c>
      <c r="G365" s="88">
        <v>0</v>
      </c>
      <c r="H365" s="89">
        <f t="shared" si="650"/>
        <v>0</v>
      </c>
      <c r="I365" s="90" t="e">
        <f t="shared" si="651"/>
        <v>#DIV/0!</v>
      </c>
      <c r="J365" s="88">
        <v>0</v>
      </c>
      <c r="K365" s="88">
        <v>0</v>
      </c>
      <c r="L365" s="89">
        <f t="shared" si="652"/>
        <v>0</v>
      </c>
      <c r="M365" s="90" t="e">
        <f t="shared" si="653"/>
        <v>#DIV/0!</v>
      </c>
      <c r="N365" s="315"/>
      <c r="O365" s="88">
        <v>0</v>
      </c>
      <c r="P365" s="88">
        <v>0</v>
      </c>
      <c r="Q365" s="89">
        <f t="shared" si="654"/>
        <v>0</v>
      </c>
      <c r="R365" s="90" t="e">
        <f t="shared" si="655"/>
        <v>#DIV/0!</v>
      </c>
      <c r="S365" s="315"/>
      <c r="T365" s="334"/>
      <c r="U365" s="88">
        <v>0</v>
      </c>
      <c r="V365" s="88">
        <v>0</v>
      </c>
      <c r="W365" s="96">
        <f t="shared" si="468"/>
        <v>0</v>
      </c>
      <c r="X365" s="315"/>
      <c r="Y365" s="83"/>
      <c r="Z365" s="83"/>
      <c r="AA365" s="83"/>
      <c r="AB365" s="83"/>
      <c r="AC365" s="83"/>
      <c r="AD365" s="83"/>
      <c r="AE365" s="83"/>
      <c r="AF365" s="83"/>
      <c r="AG365" s="83"/>
      <c r="AH365" s="83"/>
      <c r="AI365" s="83"/>
      <c r="AJ365" s="83"/>
    </row>
    <row r="366" spans="1:36" ht="15.75" hidden="1" customHeight="1" x14ac:dyDescent="0.35">
      <c r="A366" s="346" t="s">
        <v>231</v>
      </c>
      <c r="B366" s="347"/>
      <c r="C366" s="348"/>
      <c r="D366" s="98"/>
      <c r="E366" s="99"/>
      <c r="F366" s="100">
        <f t="shared" ref="F366:H366" si="656">SUM(F361:F365)</f>
        <v>0</v>
      </c>
      <c r="G366" s="100">
        <f t="shared" si="656"/>
        <v>0</v>
      </c>
      <c r="H366" s="100">
        <f t="shared" si="656"/>
        <v>0</v>
      </c>
      <c r="I366" s="101">
        <v>1</v>
      </c>
      <c r="J366" s="100">
        <f t="shared" ref="J366:L366" si="657">SUM(J361:J365)</f>
        <v>0</v>
      </c>
      <c r="K366" s="100">
        <f t="shared" si="657"/>
        <v>0</v>
      </c>
      <c r="L366" s="100">
        <f t="shared" si="657"/>
        <v>0</v>
      </c>
      <c r="M366" s="101">
        <v>1</v>
      </c>
      <c r="N366" s="100">
        <f>N361</f>
        <v>0</v>
      </c>
      <c r="O366" s="100">
        <f t="shared" ref="O366:Q366" si="658">SUM(O361:O365)</f>
        <v>0</v>
      </c>
      <c r="P366" s="100">
        <f t="shared" si="658"/>
        <v>0</v>
      </c>
      <c r="Q366" s="100">
        <f t="shared" si="658"/>
        <v>0</v>
      </c>
      <c r="R366" s="101">
        <v>1</v>
      </c>
      <c r="S366" s="100">
        <f t="shared" ref="S366:T366" si="659">S361</f>
        <v>0</v>
      </c>
      <c r="T366" s="108">
        <f t="shared" si="659"/>
        <v>0</v>
      </c>
      <c r="U366" s="109">
        <f t="shared" ref="U366:V366" si="660">SUM(U361:U365)</f>
        <v>0</v>
      </c>
      <c r="V366" s="110">
        <f t="shared" si="660"/>
        <v>0</v>
      </c>
      <c r="W366" s="106">
        <f t="shared" si="468"/>
        <v>0</v>
      </c>
      <c r="X366" s="111">
        <f>IFERROR(((1-(1-T366)*W366)*1),0)</f>
        <v>1</v>
      </c>
      <c r="Y366" s="83"/>
      <c r="Z366" s="83"/>
      <c r="AA366" s="83"/>
      <c r="AB366" s="83"/>
      <c r="AC366" s="83"/>
      <c r="AD366" s="83"/>
      <c r="AE366" s="83"/>
      <c r="AF366" s="83"/>
      <c r="AG366" s="83"/>
      <c r="AH366" s="83"/>
      <c r="AI366" s="83"/>
      <c r="AJ366" s="83"/>
    </row>
    <row r="367" spans="1:36" ht="15" hidden="1" customHeight="1" x14ac:dyDescent="0.35">
      <c r="A367" s="343">
        <f>A361+1</f>
        <v>61</v>
      </c>
      <c r="B367" s="341"/>
      <c r="C367" s="342"/>
      <c r="D367" s="342"/>
      <c r="E367" s="87" t="s">
        <v>225</v>
      </c>
      <c r="F367" s="88">
        <v>0</v>
      </c>
      <c r="G367" s="88">
        <v>0</v>
      </c>
      <c r="H367" s="89">
        <f t="shared" ref="H367:H371" si="661">F367+G367</f>
        <v>0</v>
      </c>
      <c r="I367" s="90" t="e">
        <f t="shared" ref="I367:I371" si="662">H367/$H$372</f>
        <v>#DIV/0!</v>
      </c>
      <c r="J367" s="88">
        <v>0</v>
      </c>
      <c r="K367" s="88">
        <v>0</v>
      </c>
      <c r="L367" s="89">
        <f t="shared" ref="L367:L371" si="663">J367+K367</f>
        <v>0</v>
      </c>
      <c r="M367" s="90" t="e">
        <f t="shared" ref="M367:M371" si="664">L367/$L$372</f>
        <v>#DIV/0!</v>
      </c>
      <c r="N367" s="327">
        <v>0</v>
      </c>
      <c r="O367" s="88">
        <v>0</v>
      </c>
      <c r="P367" s="88">
        <v>0</v>
      </c>
      <c r="Q367" s="89">
        <f t="shared" ref="Q367:Q371" si="665">O367+P367</f>
        <v>0</v>
      </c>
      <c r="R367" s="90" t="e">
        <f t="shared" ref="R367:R371" si="666">Q367/$Q$372</f>
        <v>#DIV/0!</v>
      </c>
      <c r="S367" s="331">
        <f>N372-Q372</f>
        <v>0</v>
      </c>
      <c r="T367" s="332">
        <f>IFERROR((S367/N372),0)</f>
        <v>0</v>
      </c>
      <c r="U367" s="88">
        <v>0</v>
      </c>
      <c r="V367" s="88">
        <v>0</v>
      </c>
      <c r="W367" s="96">
        <f t="shared" si="468"/>
        <v>0</v>
      </c>
      <c r="X367" s="329"/>
      <c r="Y367" s="83"/>
      <c r="Z367" s="83"/>
      <c r="AA367" s="83"/>
      <c r="AB367" s="83"/>
      <c r="AC367" s="83"/>
      <c r="AD367" s="83"/>
      <c r="AE367" s="83"/>
      <c r="AF367" s="83"/>
      <c r="AG367" s="83"/>
      <c r="AH367" s="83"/>
      <c r="AI367" s="83"/>
      <c r="AJ367" s="83"/>
    </row>
    <row r="368" spans="1:36" ht="15" hidden="1" customHeight="1" x14ac:dyDescent="0.35">
      <c r="A368" s="344"/>
      <c r="B368" s="319"/>
      <c r="C368" s="333"/>
      <c r="D368" s="333"/>
      <c r="E368" s="87" t="s">
        <v>226</v>
      </c>
      <c r="F368" s="88">
        <v>0</v>
      </c>
      <c r="G368" s="88">
        <v>0</v>
      </c>
      <c r="H368" s="89">
        <f t="shared" si="661"/>
        <v>0</v>
      </c>
      <c r="I368" s="90" t="e">
        <f t="shared" si="662"/>
        <v>#DIV/0!</v>
      </c>
      <c r="J368" s="88">
        <v>0</v>
      </c>
      <c r="K368" s="88">
        <v>0</v>
      </c>
      <c r="L368" s="89">
        <f t="shared" si="663"/>
        <v>0</v>
      </c>
      <c r="M368" s="90" t="e">
        <f t="shared" si="664"/>
        <v>#DIV/0!</v>
      </c>
      <c r="N368" s="319"/>
      <c r="O368" s="88">
        <v>0</v>
      </c>
      <c r="P368" s="88">
        <v>0</v>
      </c>
      <c r="Q368" s="89">
        <f t="shared" si="665"/>
        <v>0</v>
      </c>
      <c r="R368" s="90" t="e">
        <f t="shared" si="666"/>
        <v>#DIV/0!</v>
      </c>
      <c r="S368" s="319"/>
      <c r="T368" s="333"/>
      <c r="U368" s="88">
        <v>0</v>
      </c>
      <c r="V368" s="88">
        <v>0</v>
      </c>
      <c r="W368" s="96">
        <f t="shared" si="468"/>
        <v>0</v>
      </c>
      <c r="X368" s="319"/>
      <c r="Y368" s="83"/>
      <c r="Z368" s="83"/>
      <c r="AA368" s="83"/>
      <c r="AB368" s="83"/>
      <c r="AC368" s="83"/>
      <c r="AD368" s="83"/>
      <c r="AE368" s="83"/>
      <c r="AF368" s="83"/>
      <c r="AG368" s="83"/>
      <c r="AH368" s="83"/>
      <c r="AI368" s="83"/>
      <c r="AJ368" s="83"/>
    </row>
    <row r="369" spans="1:36" ht="15" hidden="1" customHeight="1" x14ac:dyDescent="0.35">
      <c r="A369" s="344"/>
      <c r="B369" s="319"/>
      <c r="C369" s="333"/>
      <c r="D369" s="333"/>
      <c r="E369" s="87" t="s">
        <v>227</v>
      </c>
      <c r="F369" s="88">
        <v>0</v>
      </c>
      <c r="G369" s="88">
        <v>0</v>
      </c>
      <c r="H369" s="89">
        <f t="shared" si="661"/>
        <v>0</v>
      </c>
      <c r="I369" s="90" t="e">
        <f t="shared" si="662"/>
        <v>#DIV/0!</v>
      </c>
      <c r="J369" s="88">
        <v>0</v>
      </c>
      <c r="K369" s="88">
        <v>0</v>
      </c>
      <c r="L369" s="89">
        <f t="shared" si="663"/>
        <v>0</v>
      </c>
      <c r="M369" s="90" t="e">
        <f t="shared" si="664"/>
        <v>#DIV/0!</v>
      </c>
      <c r="N369" s="319"/>
      <c r="O369" s="88">
        <v>0</v>
      </c>
      <c r="P369" s="88">
        <v>0</v>
      </c>
      <c r="Q369" s="89">
        <f t="shared" si="665"/>
        <v>0</v>
      </c>
      <c r="R369" s="90" t="e">
        <f t="shared" si="666"/>
        <v>#DIV/0!</v>
      </c>
      <c r="S369" s="319"/>
      <c r="T369" s="333"/>
      <c r="U369" s="88">
        <v>0</v>
      </c>
      <c r="V369" s="88">
        <v>0</v>
      </c>
      <c r="W369" s="96">
        <f t="shared" si="468"/>
        <v>0</v>
      </c>
      <c r="X369" s="319"/>
      <c r="Y369" s="83"/>
      <c r="Z369" s="83"/>
      <c r="AA369" s="83"/>
      <c r="AB369" s="83"/>
      <c r="AC369" s="83"/>
      <c r="AD369" s="83"/>
      <c r="AE369" s="83"/>
      <c r="AF369" s="83"/>
      <c r="AG369" s="83"/>
      <c r="AH369" s="83"/>
      <c r="AI369" s="83"/>
      <c r="AJ369" s="83"/>
    </row>
    <row r="370" spans="1:36" ht="15" hidden="1" customHeight="1" x14ac:dyDescent="0.35">
      <c r="A370" s="344"/>
      <c r="B370" s="319"/>
      <c r="C370" s="333"/>
      <c r="D370" s="333"/>
      <c r="E370" s="87" t="s">
        <v>229</v>
      </c>
      <c r="F370" s="88">
        <v>0</v>
      </c>
      <c r="G370" s="88">
        <v>0</v>
      </c>
      <c r="H370" s="89">
        <f t="shared" si="661"/>
        <v>0</v>
      </c>
      <c r="I370" s="90" t="e">
        <f t="shared" si="662"/>
        <v>#DIV/0!</v>
      </c>
      <c r="J370" s="88">
        <v>0</v>
      </c>
      <c r="K370" s="88">
        <v>0</v>
      </c>
      <c r="L370" s="89">
        <f t="shared" si="663"/>
        <v>0</v>
      </c>
      <c r="M370" s="90" t="e">
        <f t="shared" si="664"/>
        <v>#DIV/0!</v>
      </c>
      <c r="N370" s="319"/>
      <c r="O370" s="88">
        <v>0</v>
      </c>
      <c r="P370" s="88">
        <v>0</v>
      </c>
      <c r="Q370" s="89">
        <f t="shared" si="665"/>
        <v>0</v>
      </c>
      <c r="R370" s="90" t="e">
        <f t="shared" si="666"/>
        <v>#DIV/0!</v>
      </c>
      <c r="S370" s="319"/>
      <c r="T370" s="333"/>
      <c r="U370" s="88">
        <v>0</v>
      </c>
      <c r="V370" s="88">
        <v>0</v>
      </c>
      <c r="W370" s="96">
        <f t="shared" si="468"/>
        <v>0</v>
      </c>
      <c r="X370" s="319"/>
      <c r="Y370" s="83"/>
      <c r="Z370" s="83"/>
      <c r="AA370" s="83"/>
      <c r="AB370" s="83"/>
      <c r="AC370" s="83"/>
      <c r="AD370" s="83"/>
      <c r="AE370" s="83"/>
      <c r="AF370" s="83"/>
      <c r="AG370" s="83"/>
      <c r="AH370" s="83"/>
      <c r="AI370" s="83"/>
      <c r="AJ370" s="83"/>
    </row>
    <row r="371" spans="1:36" ht="15.75" hidden="1" customHeight="1" x14ac:dyDescent="0.35">
      <c r="A371" s="345"/>
      <c r="B371" s="315"/>
      <c r="C371" s="334"/>
      <c r="D371" s="334"/>
      <c r="E371" s="87" t="s">
        <v>232</v>
      </c>
      <c r="F371" s="88">
        <v>0</v>
      </c>
      <c r="G371" s="88">
        <v>0</v>
      </c>
      <c r="H371" s="89">
        <f t="shared" si="661"/>
        <v>0</v>
      </c>
      <c r="I371" s="90" t="e">
        <f t="shared" si="662"/>
        <v>#DIV/0!</v>
      </c>
      <c r="J371" s="88">
        <v>0</v>
      </c>
      <c r="K371" s="88">
        <v>0</v>
      </c>
      <c r="L371" s="89">
        <f t="shared" si="663"/>
        <v>0</v>
      </c>
      <c r="M371" s="90" t="e">
        <f t="shared" si="664"/>
        <v>#DIV/0!</v>
      </c>
      <c r="N371" s="315"/>
      <c r="O371" s="88">
        <v>0</v>
      </c>
      <c r="P371" s="88">
        <v>0</v>
      </c>
      <c r="Q371" s="89">
        <f t="shared" si="665"/>
        <v>0</v>
      </c>
      <c r="R371" s="90" t="e">
        <f t="shared" si="666"/>
        <v>#DIV/0!</v>
      </c>
      <c r="S371" s="315"/>
      <c r="T371" s="334"/>
      <c r="U371" s="88">
        <v>0</v>
      </c>
      <c r="V371" s="88">
        <v>0</v>
      </c>
      <c r="W371" s="96">
        <f t="shared" si="468"/>
        <v>0</v>
      </c>
      <c r="X371" s="315"/>
      <c r="Y371" s="83"/>
      <c r="Z371" s="83"/>
      <c r="AA371" s="83"/>
      <c r="AB371" s="83"/>
      <c r="AC371" s="83"/>
      <c r="AD371" s="83"/>
      <c r="AE371" s="83"/>
      <c r="AF371" s="83"/>
      <c r="AG371" s="83"/>
      <c r="AH371" s="83"/>
      <c r="AI371" s="83"/>
      <c r="AJ371" s="83"/>
    </row>
    <row r="372" spans="1:36" ht="15.75" hidden="1" customHeight="1" x14ac:dyDescent="0.35">
      <c r="A372" s="346" t="s">
        <v>231</v>
      </c>
      <c r="B372" s="347"/>
      <c r="C372" s="348"/>
      <c r="D372" s="98"/>
      <c r="E372" s="99"/>
      <c r="F372" s="100">
        <f t="shared" ref="F372:H372" si="667">SUM(F367:F371)</f>
        <v>0</v>
      </c>
      <c r="G372" s="100">
        <f t="shared" si="667"/>
        <v>0</v>
      </c>
      <c r="H372" s="100">
        <f t="shared" si="667"/>
        <v>0</v>
      </c>
      <c r="I372" s="101">
        <v>1</v>
      </c>
      <c r="J372" s="100">
        <f t="shared" ref="J372:L372" si="668">SUM(J367:J371)</f>
        <v>0</v>
      </c>
      <c r="K372" s="100">
        <f t="shared" si="668"/>
        <v>0</v>
      </c>
      <c r="L372" s="100">
        <f t="shared" si="668"/>
        <v>0</v>
      </c>
      <c r="M372" s="101">
        <v>1</v>
      </c>
      <c r="N372" s="100">
        <f>N367</f>
        <v>0</v>
      </c>
      <c r="O372" s="100">
        <f t="shared" ref="O372:Q372" si="669">SUM(O367:O371)</f>
        <v>0</v>
      </c>
      <c r="P372" s="100">
        <f t="shared" si="669"/>
        <v>0</v>
      </c>
      <c r="Q372" s="100">
        <f t="shared" si="669"/>
        <v>0</v>
      </c>
      <c r="R372" s="101">
        <v>1</v>
      </c>
      <c r="S372" s="100">
        <f t="shared" ref="S372:T372" si="670">S367</f>
        <v>0</v>
      </c>
      <c r="T372" s="108">
        <f t="shared" si="670"/>
        <v>0</v>
      </c>
      <c r="U372" s="109">
        <f t="shared" ref="U372:V372" si="671">SUM(U367:U371)</f>
        <v>0</v>
      </c>
      <c r="V372" s="110">
        <f t="shared" si="671"/>
        <v>0</v>
      </c>
      <c r="W372" s="106">
        <f t="shared" si="468"/>
        <v>0</v>
      </c>
      <c r="X372" s="111">
        <f>IFERROR(((1-(1-T372)*W372)*1),0)</f>
        <v>1</v>
      </c>
      <c r="Y372" s="83"/>
      <c r="Z372" s="83"/>
      <c r="AA372" s="83"/>
      <c r="AB372" s="83"/>
      <c r="AC372" s="83"/>
      <c r="AD372" s="83"/>
      <c r="AE372" s="83"/>
      <c r="AF372" s="83"/>
      <c r="AG372" s="83"/>
      <c r="AH372" s="83"/>
      <c r="AI372" s="83"/>
      <c r="AJ372" s="83"/>
    </row>
    <row r="373" spans="1:36" ht="15" hidden="1" customHeight="1" x14ac:dyDescent="0.35">
      <c r="A373" s="343">
        <f>A367+1</f>
        <v>62</v>
      </c>
      <c r="B373" s="341"/>
      <c r="C373" s="342"/>
      <c r="D373" s="342"/>
      <c r="E373" s="87" t="s">
        <v>225</v>
      </c>
      <c r="F373" s="88">
        <v>0</v>
      </c>
      <c r="G373" s="88">
        <v>0</v>
      </c>
      <c r="H373" s="89">
        <f t="shared" ref="H373:H377" si="672">F373+G373</f>
        <v>0</v>
      </c>
      <c r="I373" s="90" t="e">
        <f t="shared" ref="I373:I377" si="673">H373/$H$378</f>
        <v>#DIV/0!</v>
      </c>
      <c r="J373" s="88">
        <v>0</v>
      </c>
      <c r="K373" s="88">
        <v>0</v>
      </c>
      <c r="L373" s="89">
        <f t="shared" ref="L373:L377" si="674">J373+K373</f>
        <v>0</v>
      </c>
      <c r="M373" s="90" t="e">
        <f t="shared" ref="M373:M377" si="675">L373/$L$378</f>
        <v>#DIV/0!</v>
      </c>
      <c r="N373" s="327">
        <v>0</v>
      </c>
      <c r="O373" s="88">
        <v>0</v>
      </c>
      <c r="P373" s="88">
        <v>0</v>
      </c>
      <c r="Q373" s="89">
        <f t="shared" ref="Q373:Q377" si="676">O373+P373</f>
        <v>0</v>
      </c>
      <c r="R373" s="90" t="e">
        <f t="shared" ref="R373:R377" si="677">Q373/$Q$378</f>
        <v>#DIV/0!</v>
      </c>
      <c r="S373" s="331">
        <f>N378-Q378</f>
        <v>0</v>
      </c>
      <c r="T373" s="332">
        <f>IFERROR((S373/N378),0)</f>
        <v>0</v>
      </c>
      <c r="U373" s="88">
        <v>0</v>
      </c>
      <c r="V373" s="88">
        <v>0</v>
      </c>
      <c r="W373" s="96">
        <f t="shared" si="468"/>
        <v>0</v>
      </c>
      <c r="X373" s="329"/>
      <c r="Y373" s="83"/>
      <c r="Z373" s="83"/>
      <c r="AA373" s="83"/>
      <c r="AB373" s="83"/>
      <c r="AC373" s="83"/>
      <c r="AD373" s="83"/>
      <c r="AE373" s="83"/>
      <c r="AF373" s="83"/>
      <c r="AG373" s="83"/>
      <c r="AH373" s="83"/>
      <c r="AI373" s="83"/>
      <c r="AJ373" s="83"/>
    </row>
    <row r="374" spans="1:36" ht="15" hidden="1" customHeight="1" x14ac:dyDescent="0.35">
      <c r="A374" s="344"/>
      <c r="B374" s="319"/>
      <c r="C374" s="333"/>
      <c r="D374" s="333"/>
      <c r="E374" s="87" t="s">
        <v>226</v>
      </c>
      <c r="F374" s="88">
        <v>0</v>
      </c>
      <c r="G374" s="88">
        <v>0</v>
      </c>
      <c r="H374" s="89">
        <f t="shared" si="672"/>
        <v>0</v>
      </c>
      <c r="I374" s="90" t="e">
        <f t="shared" si="673"/>
        <v>#DIV/0!</v>
      </c>
      <c r="J374" s="88">
        <v>0</v>
      </c>
      <c r="K374" s="88">
        <v>0</v>
      </c>
      <c r="L374" s="89">
        <f t="shared" si="674"/>
        <v>0</v>
      </c>
      <c r="M374" s="90" t="e">
        <f t="shared" si="675"/>
        <v>#DIV/0!</v>
      </c>
      <c r="N374" s="319"/>
      <c r="O374" s="88">
        <v>0</v>
      </c>
      <c r="P374" s="88">
        <v>0</v>
      </c>
      <c r="Q374" s="89">
        <f t="shared" si="676"/>
        <v>0</v>
      </c>
      <c r="R374" s="90" t="e">
        <f t="shared" si="677"/>
        <v>#DIV/0!</v>
      </c>
      <c r="S374" s="319"/>
      <c r="T374" s="333"/>
      <c r="U374" s="88">
        <v>0</v>
      </c>
      <c r="V374" s="88">
        <v>0</v>
      </c>
      <c r="W374" s="96">
        <f t="shared" si="468"/>
        <v>0</v>
      </c>
      <c r="X374" s="319"/>
      <c r="Y374" s="83"/>
      <c r="Z374" s="83"/>
      <c r="AA374" s="83"/>
      <c r="AB374" s="83"/>
      <c r="AC374" s="83"/>
      <c r="AD374" s="83"/>
      <c r="AE374" s="83"/>
      <c r="AF374" s="83"/>
      <c r="AG374" s="83"/>
      <c r="AH374" s="83"/>
      <c r="AI374" s="83"/>
      <c r="AJ374" s="83"/>
    </row>
    <row r="375" spans="1:36" ht="15" hidden="1" customHeight="1" x14ac:dyDescent="0.35">
      <c r="A375" s="344"/>
      <c r="B375" s="319"/>
      <c r="C375" s="333"/>
      <c r="D375" s="333"/>
      <c r="E375" s="87" t="s">
        <v>227</v>
      </c>
      <c r="F375" s="88">
        <v>0</v>
      </c>
      <c r="G375" s="88">
        <v>0</v>
      </c>
      <c r="H375" s="89">
        <f t="shared" si="672"/>
        <v>0</v>
      </c>
      <c r="I375" s="90" t="e">
        <f t="shared" si="673"/>
        <v>#DIV/0!</v>
      </c>
      <c r="J375" s="88">
        <v>0</v>
      </c>
      <c r="K375" s="88">
        <v>0</v>
      </c>
      <c r="L375" s="89">
        <f t="shared" si="674"/>
        <v>0</v>
      </c>
      <c r="M375" s="90" t="e">
        <f t="shared" si="675"/>
        <v>#DIV/0!</v>
      </c>
      <c r="N375" s="319"/>
      <c r="O375" s="88">
        <v>0</v>
      </c>
      <c r="P375" s="88">
        <v>0</v>
      </c>
      <c r="Q375" s="89">
        <f t="shared" si="676"/>
        <v>0</v>
      </c>
      <c r="R375" s="90" t="e">
        <f t="shared" si="677"/>
        <v>#DIV/0!</v>
      </c>
      <c r="S375" s="319"/>
      <c r="T375" s="333"/>
      <c r="U375" s="88">
        <v>0</v>
      </c>
      <c r="V375" s="88">
        <v>0</v>
      </c>
      <c r="W375" s="96">
        <f t="shared" si="468"/>
        <v>0</v>
      </c>
      <c r="X375" s="319"/>
      <c r="Y375" s="83"/>
      <c r="Z375" s="83"/>
      <c r="AA375" s="83"/>
      <c r="AB375" s="83"/>
      <c r="AC375" s="83"/>
      <c r="AD375" s="83"/>
      <c r="AE375" s="83"/>
      <c r="AF375" s="83"/>
      <c r="AG375" s="83"/>
      <c r="AH375" s="83"/>
      <c r="AI375" s="83"/>
      <c r="AJ375" s="83"/>
    </row>
    <row r="376" spans="1:36" ht="15" hidden="1" customHeight="1" x14ac:dyDescent="0.35">
      <c r="A376" s="344"/>
      <c r="B376" s="319"/>
      <c r="C376" s="333"/>
      <c r="D376" s="333"/>
      <c r="E376" s="87" t="s">
        <v>229</v>
      </c>
      <c r="F376" s="88">
        <v>0</v>
      </c>
      <c r="G376" s="88">
        <v>0</v>
      </c>
      <c r="H376" s="89">
        <f t="shared" si="672"/>
        <v>0</v>
      </c>
      <c r="I376" s="90" t="e">
        <f t="shared" si="673"/>
        <v>#DIV/0!</v>
      </c>
      <c r="J376" s="88">
        <v>0</v>
      </c>
      <c r="K376" s="88">
        <v>0</v>
      </c>
      <c r="L376" s="89">
        <f t="shared" si="674"/>
        <v>0</v>
      </c>
      <c r="M376" s="90" t="e">
        <f t="shared" si="675"/>
        <v>#DIV/0!</v>
      </c>
      <c r="N376" s="319"/>
      <c r="O376" s="88">
        <v>0</v>
      </c>
      <c r="P376" s="88">
        <v>0</v>
      </c>
      <c r="Q376" s="89">
        <f t="shared" si="676"/>
        <v>0</v>
      </c>
      <c r="R376" s="90" t="e">
        <f t="shared" si="677"/>
        <v>#DIV/0!</v>
      </c>
      <c r="S376" s="319"/>
      <c r="T376" s="333"/>
      <c r="U376" s="88">
        <v>0</v>
      </c>
      <c r="V376" s="88">
        <v>0</v>
      </c>
      <c r="W376" s="96">
        <f t="shared" si="468"/>
        <v>0</v>
      </c>
      <c r="X376" s="319"/>
      <c r="Y376" s="83"/>
      <c r="Z376" s="83"/>
      <c r="AA376" s="83"/>
      <c r="AB376" s="83"/>
      <c r="AC376" s="83"/>
      <c r="AD376" s="83"/>
      <c r="AE376" s="83"/>
      <c r="AF376" s="83"/>
      <c r="AG376" s="83"/>
      <c r="AH376" s="83"/>
      <c r="AI376" s="83"/>
      <c r="AJ376" s="83"/>
    </row>
    <row r="377" spans="1:36" ht="15.75" hidden="1" customHeight="1" x14ac:dyDescent="0.35">
      <c r="A377" s="345"/>
      <c r="B377" s="315"/>
      <c r="C377" s="334"/>
      <c r="D377" s="334"/>
      <c r="E377" s="87" t="s">
        <v>232</v>
      </c>
      <c r="F377" s="88">
        <v>0</v>
      </c>
      <c r="G377" s="88">
        <v>0</v>
      </c>
      <c r="H377" s="89">
        <f t="shared" si="672"/>
        <v>0</v>
      </c>
      <c r="I377" s="90" t="e">
        <f t="shared" si="673"/>
        <v>#DIV/0!</v>
      </c>
      <c r="J377" s="88">
        <v>0</v>
      </c>
      <c r="K377" s="88">
        <v>0</v>
      </c>
      <c r="L377" s="89">
        <f t="shared" si="674"/>
        <v>0</v>
      </c>
      <c r="M377" s="90" t="e">
        <f t="shared" si="675"/>
        <v>#DIV/0!</v>
      </c>
      <c r="N377" s="315"/>
      <c r="O377" s="88">
        <v>0</v>
      </c>
      <c r="P377" s="88">
        <v>0</v>
      </c>
      <c r="Q377" s="89">
        <f t="shared" si="676"/>
        <v>0</v>
      </c>
      <c r="R377" s="90" t="e">
        <f t="shared" si="677"/>
        <v>#DIV/0!</v>
      </c>
      <c r="S377" s="315"/>
      <c r="T377" s="334"/>
      <c r="U377" s="88">
        <v>0</v>
      </c>
      <c r="V377" s="88">
        <v>0</v>
      </c>
      <c r="W377" s="96">
        <f t="shared" si="468"/>
        <v>0</v>
      </c>
      <c r="X377" s="315"/>
      <c r="Y377" s="83"/>
      <c r="Z377" s="83"/>
      <c r="AA377" s="83"/>
      <c r="AB377" s="83"/>
      <c r="AC377" s="83"/>
      <c r="AD377" s="83"/>
      <c r="AE377" s="83"/>
      <c r="AF377" s="83"/>
      <c r="AG377" s="83"/>
      <c r="AH377" s="83"/>
      <c r="AI377" s="83"/>
      <c r="AJ377" s="83"/>
    </row>
    <row r="378" spans="1:36" ht="15.75" hidden="1" customHeight="1" x14ac:dyDescent="0.35">
      <c r="A378" s="346" t="s">
        <v>231</v>
      </c>
      <c r="B378" s="347"/>
      <c r="C378" s="348"/>
      <c r="D378" s="98"/>
      <c r="E378" s="99"/>
      <c r="F378" s="100">
        <f t="shared" ref="F378:H378" si="678">SUM(F373:F377)</f>
        <v>0</v>
      </c>
      <c r="G378" s="100">
        <f t="shared" si="678"/>
        <v>0</v>
      </c>
      <c r="H378" s="100">
        <f t="shared" si="678"/>
        <v>0</v>
      </c>
      <c r="I378" s="101">
        <v>1</v>
      </c>
      <c r="J378" s="100">
        <f t="shared" ref="J378:L378" si="679">SUM(J373:J377)</f>
        <v>0</v>
      </c>
      <c r="K378" s="100">
        <f t="shared" si="679"/>
        <v>0</v>
      </c>
      <c r="L378" s="100">
        <f t="shared" si="679"/>
        <v>0</v>
      </c>
      <c r="M378" s="101">
        <v>1</v>
      </c>
      <c r="N378" s="100">
        <f>N373</f>
        <v>0</v>
      </c>
      <c r="O378" s="100">
        <f t="shared" ref="O378:Q378" si="680">SUM(O373:O377)</f>
        <v>0</v>
      </c>
      <c r="P378" s="100">
        <f t="shared" si="680"/>
        <v>0</v>
      </c>
      <c r="Q378" s="100">
        <f t="shared" si="680"/>
        <v>0</v>
      </c>
      <c r="R378" s="101">
        <v>1</v>
      </c>
      <c r="S378" s="100">
        <f t="shared" ref="S378:T378" si="681">S373</f>
        <v>0</v>
      </c>
      <c r="T378" s="108">
        <f t="shared" si="681"/>
        <v>0</v>
      </c>
      <c r="U378" s="109">
        <f t="shared" ref="U378:V378" si="682">SUM(U373:U377)</f>
        <v>0</v>
      </c>
      <c r="V378" s="110">
        <f t="shared" si="682"/>
        <v>0</v>
      </c>
      <c r="W378" s="106">
        <f t="shared" si="468"/>
        <v>0</v>
      </c>
      <c r="X378" s="111">
        <f>IFERROR(((1-(1-T378)*W378)*1),0)</f>
        <v>1</v>
      </c>
      <c r="Y378" s="83"/>
      <c r="Z378" s="83"/>
      <c r="AA378" s="83"/>
      <c r="AB378" s="83"/>
      <c r="AC378" s="83"/>
      <c r="AD378" s="83"/>
      <c r="AE378" s="83"/>
      <c r="AF378" s="83"/>
      <c r="AG378" s="83"/>
      <c r="AH378" s="83"/>
      <c r="AI378" s="83"/>
      <c r="AJ378" s="83"/>
    </row>
    <row r="379" spans="1:36" ht="15" hidden="1" customHeight="1" x14ac:dyDescent="0.35">
      <c r="A379" s="343">
        <f>A373+1</f>
        <v>63</v>
      </c>
      <c r="B379" s="341"/>
      <c r="C379" s="342"/>
      <c r="D379" s="342"/>
      <c r="E379" s="87" t="s">
        <v>225</v>
      </c>
      <c r="F379" s="88">
        <v>0</v>
      </c>
      <c r="G379" s="88">
        <v>0</v>
      </c>
      <c r="H379" s="89">
        <f t="shared" ref="H379:H383" si="683">F379+G379</f>
        <v>0</v>
      </c>
      <c r="I379" s="90" t="e">
        <f t="shared" ref="I379:I383" si="684">H379/$H$384</f>
        <v>#DIV/0!</v>
      </c>
      <c r="J379" s="88">
        <v>0</v>
      </c>
      <c r="K379" s="88">
        <v>0</v>
      </c>
      <c r="L379" s="89">
        <f t="shared" ref="L379:L383" si="685">J379+K379</f>
        <v>0</v>
      </c>
      <c r="M379" s="90" t="e">
        <f t="shared" ref="M379:M383" si="686">L379/$L$384</f>
        <v>#DIV/0!</v>
      </c>
      <c r="N379" s="327">
        <v>0</v>
      </c>
      <c r="O379" s="88">
        <v>0</v>
      </c>
      <c r="P379" s="88">
        <v>0</v>
      </c>
      <c r="Q379" s="89">
        <f t="shared" ref="Q379:Q383" si="687">O379+P379</f>
        <v>0</v>
      </c>
      <c r="R379" s="90" t="e">
        <f t="shared" ref="R379:R383" si="688">Q379/$Q$384</f>
        <v>#DIV/0!</v>
      </c>
      <c r="S379" s="331">
        <f>N384-Q384</f>
        <v>0</v>
      </c>
      <c r="T379" s="332">
        <f>IFERROR((S379/N384),0)</f>
        <v>0</v>
      </c>
      <c r="U379" s="88">
        <v>0</v>
      </c>
      <c r="V379" s="88">
        <v>0</v>
      </c>
      <c r="W379" s="96">
        <f t="shared" si="468"/>
        <v>0</v>
      </c>
      <c r="X379" s="329"/>
      <c r="Y379" s="83"/>
      <c r="Z379" s="83"/>
      <c r="AA379" s="83"/>
      <c r="AB379" s="83"/>
      <c r="AC379" s="83"/>
      <c r="AD379" s="83"/>
      <c r="AE379" s="83"/>
      <c r="AF379" s="83"/>
      <c r="AG379" s="83"/>
      <c r="AH379" s="83"/>
      <c r="AI379" s="83"/>
      <c r="AJ379" s="83"/>
    </row>
    <row r="380" spans="1:36" ht="15" hidden="1" customHeight="1" x14ac:dyDescent="0.35">
      <c r="A380" s="344"/>
      <c r="B380" s="319"/>
      <c r="C380" s="333"/>
      <c r="D380" s="333"/>
      <c r="E380" s="87" t="s">
        <v>226</v>
      </c>
      <c r="F380" s="88">
        <v>0</v>
      </c>
      <c r="G380" s="88">
        <v>0</v>
      </c>
      <c r="H380" s="89">
        <f t="shared" si="683"/>
        <v>0</v>
      </c>
      <c r="I380" s="90" t="e">
        <f t="shared" si="684"/>
        <v>#DIV/0!</v>
      </c>
      <c r="J380" s="88">
        <v>0</v>
      </c>
      <c r="K380" s="88">
        <v>0</v>
      </c>
      <c r="L380" s="89">
        <f t="shared" si="685"/>
        <v>0</v>
      </c>
      <c r="M380" s="90" t="e">
        <f t="shared" si="686"/>
        <v>#DIV/0!</v>
      </c>
      <c r="N380" s="319"/>
      <c r="O380" s="88">
        <v>0</v>
      </c>
      <c r="P380" s="88">
        <v>0</v>
      </c>
      <c r="Q380" s="89">
        <f t="shared" si="687"/>
        <v>0</v>
      </c>
      <c r="R380" s="90" t="e">
        <f t="shared" si="688"/>
        <v>#DIV/0!</v>
      </c>
      <c r="S380" s="319"/>
      <c r="T380" s="333"/>
      <c r="U380" s="88">
        <v>0</v>
      </c>
      <c r="V380" s="88">
        <v>0</v>
      </c>
      <c r="W380" s="96">
        <f t="shared" si="468"/>
        <v>0</v>
      </c>
      <c r="X380" s="319"/>
      <c r="Y380" s="83"/>
      <c r="Z380" s="83"/>
      <c r="AA380" s="83"/>
      <c r="AB380" s="83"/>
      <c r="AC380" s="83"/>
      <c r="AD380" s="83"/>
      <c r="AE380" s="83"/>
      <c r="AF380" s="83"/>
      <c r="AG380" s="83"/>
      <c r="AH380" s="83"/>
      <c r="AI380" s="83"/>
      <c r="AJ380" s="83"/>
    </row>
    <row r="381" spans="1:36" ht="15" hidden="1" customHeight="1" x14ac:dyDescent="0.35">
      <c r="A381" s="344"/>
      <c r="B381" s="319"/>
      <c r="C381" s="333"/>
      <c r="D381" s="333"/>
      <c r="E381" s="87" t="s">
        <v>227</v>
      </c>
      <c r="F381" s="88">
        <v>0</v>
      </c>
      <c r="G381" s="88">
        <v>0</v>
      </c>
      <c r="H381" s="89">
        <f t="shared" si="683"/>
        <v>0</v>
      </c>
      <c r="I381" s="90" t="e">
        <f t="shared" si="684"/>
        <v>#DIV/0!</v>
      </c>
      <c r="J381" s="88">
        <v>0</v>
      </c>
      <c r="K381" s="88">
        <v>0</v>
      </c>
      <c r="L381" s="89">
        <f t="shared" si="685"/>
        <v>0</v>
      </c>
      <c r="M381" s="90" t="e">
        <f t="shared" si="686"/>
        <v>#DIV/0!</v>
      </c>
      <c r="N381" s="319"/>
      <c r="O381" s="88">
        <v>0</v>
      </c>
      <c r="P381" s="88">
        <v>0</v>
      </c>
      <c r="Q381" s="89">
        <f t="shared" si="687"/>
        <v>0</v>
      </c>
      <c r="R381" s="90" t="e">
        <f t="shared" si="688"/>
        <v>#DIV/0!</v>
      </c>
      <c r="S381" s="319"/>
      <c r="T381" s="333"/>
      <c r="U381" s="88">
        <v>0</v>
      </c>
      <c r="V381" s="88">
        <v>0</v>
      </c>
      <c r="W381" s="96">
        <f t="shared" si="468"/>
        <v>0</v>
      </c>
      <c r="X381" s="319"/>
      <c r="Y381" s="83"/>
      <c r="Z381" s="83"/>
      <c r="AA381" s="83"/>
      <c r="AB381" s="83"/>
      <c r="AC381" s="83"/>
      <c r="AD381" s="83"/>
      <c r="AE381" s="83"/>
      <c r="AF381" s="83"/>
      <c r="AG381" s="83"/>
      <c r="AH381" s="83"/>
      <c r="AI381" s="83"/>
      <c r="AJ381" s="83"/>
    </row>
    <row r="382" spans="1:36" ht="15" hidden="1" customHeight="1" x14ac:dyDescent="0.35">
      <c r="A382" s="344"/>
      <c r="B382" s="319"/>
      <c r="C382" s="333"/>
      <c r="D382" s="333"/>
      <c r="E382" s="87" t="s">
        <v>229</v>
      </c>
      <c r="F382" s="88">
        <v>0</v>
      </c>
      <c r="G382" s="88">
        <v>0</v>
      </c>
      <c r="H382" s="89">
        <f t="shared" si="683"/>
        <v>0</v>
      </c>
      <c r="I382" s="90" t="e">
        <f t="shared" si="684"/>
        <v>#DIV/0!</v>
      </c>
      <c r="J382" s="88">
        <v>0</v>
      </c>
      <c r="K382" s="88">
        <v>0</v>
      </c>
      <c r="L382" s="89">
        <f t="shared" si="685"/>
        <v>0</v>
      </c>
      <c r="M382" s="90" t="e">
        <f t="shared" si="686"/>
        <v>#DIV/0!</v>
      </c>
      <c r="N382" s="319"/>
      <c r="O382" s="88">
        <v>0</v>
      </c>
      <c r="P382" s="88">
        <v>0</v>
      </c>
      <c r="Q382" s="89">
        <f t="shared" si="687"/>
        <v>0</v>
      </c>
      <c r="R382" s="90" t="e">
        <f t="shared" si="688"/>
        <v>#DIV/0!</v>
      </c>
      <c r="S382" s="319"/>
      <c r="T382" s="333"/>
      <c r="U382" s="88">
        <v>0</v>
      </c>
      <c r="V382" s="88">
        <v>0</v>
      </c>
      <c r="W382" s="96">
        <f t="shared" si="468"/>
        <v>0</v>
      </c>
      <c r="X382" s="319"/>
      <c r="Y382" s="83"/>
      <c r="Z382" s="83"/>
      <c r="AA382" s="83"/>
      <c r="AB382" s="83"/>
      <c r="AC382" s="83"/>
      <c r="AD382" s="83"/>
      <c r="AE382" s="83"/>
      <c r="AF382" s="83"/>
      <c r="AG382" s="83"/>
      <c r="AH382" s="83"/>
      <c r="AI382" s="83"/>
      <c r="AJ382" s="83"/>
    </row>
    <row r="383" spans="1:36" ht="15.75" hidden="1" customHeight="1" x14ac:dyDescent="0.35">
      <c r="A383" s="345"/>
      <c r="B383" s="315"/>
      <c r="C383" s="334"/>
      <c r="D383" s="334"/>
      <c r="E383" s="87" t="s">
        <v>232</v>
      </c>
      <c r="F383" s="88">
        <v>0</v>
      </c>
      <c r="G383" s="88">
        <v>0</v>
      </c>
      <c r="H383" s="89">
        <f t="shared" si="683"/>
        <v>0</v>
      </c>
      <c r="I383" s="90" t="e">
        <f t="shared" si="684"/>
        <v>#DIV/0!</v>
      </c>
      <c r="J383" s="88">
        <v>0</v>
      </c>
      <c r="K383" s="88">
        <v>0</v>
      </c>
      <c r="L383" s="89">
        <f t="shared" si="685"/>
        <v>0</v>
      </c>
      <c r="M383" s="90" t="e">
        <f t="shared" si="686"/>
        <v>#DIV/0!</v>
      </c>
      <c r="N383" s="315"/>
      <c r="O383" s="88">
        <v>0</v>
      </c>
      <c r="P383" s="88">
        <v>0</v>
      </c>
      <c r="Q383" s="89">
        <f t="shared" si="687"/>
        <v>0</v>
      </c>
      <c r="R383" s="90" t="e">
        <f t="shared" si="688"/>
        <v>#DIV/0!</v>
      </c>
      <c r="S383" s="315"/>
      <c r="T383" s="334"/>
      <c r="U383" s="88">
        <v>0</v>
      </c>
      <c r="V383" s="88">
        <v>0</v>
      </c>
      <c r="W383" s="96">
        <f t="shared" si="468"/>
        <v>0</v>
      </c>
      <c r="X383" s="315"/>
      <c r="Y383" s="83"/>
      <c r="Z383" s="83"/>
      <c r="AA383" s="83"/>
      <c r="AB383" s="83"/>
      <c r="AC383" s="83"/>
      <c r="AD383" s="83"/>
      <c r="AE383" s="83"/>
      <c r="AF383" s="83"/>
      <c r="AG383" s="83"/>
      <c r="AH383" s="83"/>
      <c r="AI383" s="83"/>
      <c r="AJ383" s="83"/>
    </row>
    <row r="384" spans="1:36" ht="15.75" hidden="1" customHeight="1" x14ac:dyDescent="0.35">
      <c r="A384" s="346" t="s">
        <v>231</v>
      </c>
      <c r="B384" s="347"/>
      <c r="C384" s="348"/>
      <c r="D384" s="98"/>
      <c r="E384" s="99"/>
      <c r="F384" s="100">
        <f t="shared" ref="F384:H384" si="689">SUM(F379:F383)</f>
        <v>0</v>
      </c>
      <c r="G384" s="100">
        <f t="shared" si="689"/>
        <v>0</v>
      </c>
      <c r="H384" s="100">
        <f t="shared" si="689"/>
        <v>0</v>
      </c>
      <c r="I384" s="101">
        <v>1</v>
      </c>
      <c r="J384" s="100">
        <f t="shared" ref="J384:L384" si="690">SUM(J379:J383)</f>
        <v>0</v>
      </c>
      <c r="K384" s="100">
        <f t="shared" si="690"/>
        <v>0</v>
      </c>
      <c r="L384" s="100">
        <f t="shared" si="690"/>
        <v>0</v>
      </c>
      <c r="M384" s="101">
        <v>1</v>
      </c>
      <c r="N384" s="100">
        <f>N379</f>
        <v>0</v>
      </c>
      <c r="O384" s="100">
        <f t="shared" ref="O384:Q384" si="691">SUM(O379:O383)</f>
        <v>0</v>
      </c>
      <c r="P384" s="100">
        <f t="shared" si="691"/>
        <v>0</v>
      </c>
      <c r="Q384" s="100">
        <f t="shared" si="691"/>
        <v>0</v>
      </c>
      <c r="R384" s="101">
        <v>1</v>
      </c>
      <c r="S384" s="100">
        <f t="shared" ref="S384:T384" si="692">S379</f>
        <v>0</v>
      </c>
      <c r="T384" s="108">
        <f t="shared" si="692"/>
        <v>0</v>
      </c>
      <c r="U384" s="109">
        <f t="shared" ref="U384:V384" si="693">SUM(U379:U383)</f>
        <v>0</v>
      </c>
      <c r="V384" s="110">
        <f t="shared" si="693"/>
        <v>0</v>
      </c>
      <c r="W384" s="106">
        <f t="shared" si="468"/>
        <v>0</v>
      </c>
      <c r="X384" s="111">
        <f>IFERROR(((1-(1-T384)*W384)*1),0)</f>
        <v>1</v>
      </c>
      <c r="Y384" s="83"/>
      <c r="Z384" s="83"/>
      <c r="AA384" s="83"/>
      <c r="AB384" s="83"/>
      <c r="AC384" s="83"/>
      <c r="AD384" s="83"/>
      <c r="AE384" s="83"/>
      <c r="AF384" s="83"/>
      <c r="AG384" s="83"/>
      <c r="AH384" s="83"/>
      <c r="AI384" s="83"/>
      <c r="AJ384" s="83"/>
    </row>
    <row r="385" spans="1:36" ht="15" hidden="1" customHeight="1" x14ac:dyDescent="0.35">
      <c r="A385" s="343">
        <f>A379+1</f>
        <v>64</v>
      </c>
      <c r="B385" s="341"/>
      <c r="C385" s="342"/>
      <c r="D385" s="342"/>
      <c r="E385" s="87" t="s">
        <v>225</v>
      </c>
      <c r="F385" s="88">
        <v>0</v>
      </c>
      <c r="G385" s="88">
        <v>0</v>
      </c>
      <c r="H385" s="89">
        <f t="shared" ref="H385:H389" si="694">F385+G385</f>
        <v>0</v>
      </c>
      <c r="I385" s="90" t="e">
        <f t="shared" ref="I385:I389" si="695">H385/$H$390</f>
        <v>#DIV/0!</v>
      </c>
      <c r="J385" s="88">
        <v>0</v>
      </c>
      <c r="K385" s="88">
        <v>0</v>
      </c>
      <c r="L385" s="89">
        <f t="shared" ref="L385:L389" si="696">J385+K385</f>
        <v>0</v>
      </c>
      <c r="M385" s="90" t="e">
        <f t="shared" ref="M385:M389" si="697">L385/$L$390</f>
        <v>#DIV/0!</v>
      </c>
      <c r="N385" s="327">
        <v>0</v>
      </c>
      <c r="O385" s="88">
        <v>0</v>
      </c>
      <c r="P385" s="88">
        <v>0</v>
      </c>
      <c r="Q385" s="89">
        <f t="shared" ref="Q385:Q389" si="698">O385+P385</f>
        <v>0</v>
      </c>
      <c r="R385" s="90" t="e">
        <f t="shared" ref="R385:R389" si="699">Q385/$Q$390</f>
        <v>#DIV/0!</v>
      </c>
      <c r="S385" s="331">
        <f>N390-Q390</f>
        <v>0</v>
      </c>
      <c r="T385" s="332">
        <f>IFERROR((S385/N390),0)</f>
        <v>0</v>
      </c>
      <c r="U385" s="88">
        <v>0</v>
      </c>
      <c r="V385" s="88">
        <v>0</v>
      </c>
      <c r="W385" s="96">
        <f t="shared" si="468"/>
        <v>0</v>
      </c>
      <c r="X385" s="329"/>
      <c r="Y385" s="83"/>
      <c r="Z385" s="83"/>
      <c r="AA385" s="83"/>
      <c r="AB385" s="83"/>
      <c r="AC385" s="83"/>
      <c r="AD385" s="83"/>
      <c r="AE385" s="83"/>
      <c r="AF385" s="83"/>
      <c r="AG385" s="83"/>
      <c r="AH385" s="83"/>
      <c r="AI385" s="83"/>
      <c r="AJ385" s="83"/>
    </row>
    <row r="386" spans="1:36" ht="15" hidden="1" customHeight="1" x14ac:dyDescent="0.35">
      <c r="A386" s="344"/>
      <c r="B386" s="319"/>
      <c r="C386" s="333"/>
      <c r="D386" s="333"/>
      <c r="E386" s="87" t="s">
        <v>226</v>
      </c>
      <c r="F386" s="88">
        <v>0</v>
      </c>
      <c r="G386" s="88">
        <v>0</v>
      </c>
      <c r="H386" s="89">
        <f t="shared" si="694"/>
        <v>0</v>
      </c>
      <c r="I386" s="90" t="e">
        <f t="shared" si="695"/>
        <v>#DIV/0!</v>
      </c>
      <c r="J386" s="88">
        <v>0</v>
      </c>
      <c r="K386" s="88">
        <v>0</v>
      </c>
      <c r="L386" s="89">
        <f t="shared" si="696"/>
        <v>0</v>
      </c>
      <c r="M386" s="90" t="e">
        <f t="shared" si="697"/>
        <v>#DIV/0!</v>
      </c>
      <c r="N386" s="319"/>
      <c r="O386" s="88">
        <v>0</v>
      </c>
      <c r="P386" s="88">
        <v>0</v>
      </c>
      <c r="Q386" s="89">
        <f t="shared" si="698"/>
        <v>0</v>
      </c>
      <c r="R386" s="90" t="e">
        <f t="shared" si="699"/>
        <v>#DIV/0!</v>
      </c>
      <c r="S386" s="319"/>
      <c r="T386" s="333"/>
      <c r="U386" s="88">
        <v>0</v>
      </c>
      <c r="V386" s="88">
        <v>0</v>
      </c>
      <c r="W386" s="96">
        <f t="shared" si="468"/>
        <v>0</v>
      </c>
      <c r="X386" s="319"/>
      <c r="Y386" s="83"/>
      <c r="Z386" s="83"/>
      <c r="AA386" s="83"/>
      <c r="AB386" s="83"/>
      <c r="AC386" s="83"/>
      <c r="AD386" s="83"/>
      <c r="AE386" s="83"/>
      <c r="AF386" s="83"/>
      <c r="AG386" s="83"/>
      <c r="AH386" s="83"/>
      <c r="AI386" s="83"/>
      <c r="AJ386" s="83"/>
    </row>
    <row r="387" spans="1:36" ht="15" hidden="1" customHeight="1" x14ac:dyDescent="0.35">
      <c r="A387" s="344"/>
      <c r="B387" s="319"/>
      <c r="C387" s="333"/>
      <c r="D387" s="333"/>
      <c r="E387" s="87" t="s">
        <v>227</v>
      </c>
      <c r="F387" s="88">
        <v>0</v>
      </c>
      <c r="G387" s="88">
        <v>0</v>
      </c>
      <c r="H387" s="89">
        <f t="shared" si="694"/>
        <v>0</v>
      </c>
      <c r="I387" s="90" t="e">
        <f t="shared" si="695"/>
        <v>#DIV/0!</v>
      </c>
      <c r="J387" s="88">
        <v>0</v>
      </c>
      <c r="K387" s="88">
        <v>0</v>
      </c>
      <c r="L387" s="89">
        <f t="shared" si="696"/>
        <v>0</v>
      </c>
      <c r="M387" s="90" t="e">
        <f t="shared" si="697"/>
        <v>#DIV/0!</v>
      </c>
      <c r="N387" s="319"/>
      <c r="O387" s="88">
        <v>0</v>
      </c>
      <c r="P387" s="88">
        <v>0</v>
      </c>
      <c r="Q387" s="89">
        <f t="shared" si="698"/>
        <v>0</v>
      </c>
      <c r="R387" s="90" t="e">
        <f t="shared" si="699"/>
        <v>#DIV/0!</v>
      </c>
      <c r="S387" s="319"/>
      <c r="T387" s="333"/>
      <c r="U387" s="88">
        <v>0</v>
      </c>
      <c r="V387" s="88">
        <v>0</v>
      </c>
      <c r="W387" s="96">
        <f t="shared" si="468"/>
        <v>0</v>
      </c>
      <c r="X387" s="319"/>
      <c r="Y387" s="83"/>
      <c r="Z387" s="83"/>
      <c r="AA387" s="83"/>
      <c r="AB387" s="83"/>
      <c r="AC387" s="83"/>
      <c r="AD387" s="83"/>
      <c r="AE387" s="83"/>
      <c r="AF387" s="83"/>
      <c r="AG387" s="83"/>
      <c r="AH387" s="83"/>
      <c r="AI387" s="83"/>
      <c r="AJ387" s="83"/>
    </row>
    <row r="388" spans="1:36" ht="15" hidden="1" customHeight="1" x14ac:dyDescent="0.35">
      <c r="A388" s="344"/>
      <c r="B388" s="319"/>
      <c r="C388" s="333"/>
      <c r="D388" s="333"/>
      <c r="E388" s="87" t="s">
        <v>229</v>
      </c>
      <c r="F388" s="88">
        <v>0</v>
      </c>
      <c r="G388" s="88">
        <v>0</v>
      </c>
      <c r="H388" s="89">
        <f t="shared" si="694"/>
        <v>0</v>
      </c>
      <c r="I388" s="90" t="e">
        <f t="shared" si="695"/>
        <v>#DIV/0!</v>
      </c>
      <c r="J388" s="88">
        <v>0</v>
      </c>
      <c r="K388" s="88">
        <v>0</v>
      </c>
      <c r="L388" s="89">
        <f t="shared" si="696"/>
        <v>0</v>
      </c>
      <c r="M388" s="90" t="e">
        <f t="shared" si="697"/>
        <v>#DIV/0!</v>
      </c>
      <c r="N388" s="319"/>
      <c r="O388" s="88">
        <v>0</v>
      </c>
      <c r="P388" s="88">
        <v>0</v>
      </c>
      <c r="Q388" s="89">
        <f t="shared" si="698"/>
        <v>0</v>
      </c>
      <c r="R388" s="90" t="e">
        <f t="shared" si="699"/>
        <v>#DIV/0!</v>
      </c>
      <c r="S388" s="319"/>
      <c r="T388" s="333"/>
      <c r="U388" s="88">
        <v>0</v>
      </c>
      <c r="V388" s="88">
        <v>0</v>
      </c>
      <c r="W388" s="96">
        <f t="shared" si="468"/>
        <v>0</v>
      </c>
      <c r="X388" s="319"/>
      <c r="Y388" s="83"/>
      <c r="Z388" s="83"/>
      <c r="AA388" s="83"/>
      <c r="AB388" s="83"/>
      <c r="AC388" s="83"/>
      <c r="AD388" s="83"/>
      <c r="AE388" s="83"/>
      <c r="AF388" s="83"/>
      <c r="AG388" s="83"/>
      <c r="AH388" s="83"/>
      <c r="AI388" s="83"/>
      <c r="AJ388" s="83"/>
    </row>
    <row r="389" spans="1:36" ht="15.75" hidden="1" customHeight="1" x14ac:dyDescent="0.35">
      <c r="A389" s="345"/>
      <c r="B389" s="315"/>
      <c r="C389" s="334"/>
      <c r="D389" s="334"/>
      <c r="E389" s="87" t="s">
        <v>232</v>
      </c>
      <c r="F389" s="88">
        <v>0</v>
      </c>
      <c r="G389" s="88">
        <v>0</v>
      </c>
      <c r="H389" s="89">
        <f t="shared" si="694"/>
        <v>0</v>
      </c>
      <c r="I389" s="90" t="e">
        <f t="shared" si="695"/>
        <v>#DIV/0!</v>
      </c>
      <c r="J389" s="88">
        <v>0</v>
      </c>
      <c r="K389" s="88">
        <v>0</v>
      </c>
      <c r="L389" s="89">
        <f t="shared" si="696"/>
        <v>0</v>
      </c>
      <c r="M389" s="90" t="e">
        <f t="shared" si="697"/>
        <v>#DIV/0!</v>
      </c>
      <c r="N389" s="315"/>
      <c r="O389" s="88">
        <v>0</v>
      </c>
      <c r="P389" s="88">
        <v>0</v>
      </c>
      <c r="Q389" s="89">
        <f t="shared" si="698"/>
        <v>0</v>
      </c>
      <c r="R389" s="90" t="e">
        <f t="shared" si="699"/>
        <v>#DIV/0!</v>
      </c>
      <c r="S389" s="315"/>
      <c r="T389" s="334"/>
      <c r="U389" s="88">
        <v>0</v>
      </c>
      <c r="V389" s="88">
        <v>0</v>
      </c>
      <c r="W389" s="96">
        <f t="shared" si="468"/>
        <v>0</v>
      </c>
      <c r="X389" s="315"/>
      <c r="Y389" s="83"/>
      <c r="Z389" s="83"/>
      <c r="AA389" s="83"/>
      <c r="AB389" s="83"/>
      <c r="AC389" s="83"/>
      <c r="AD389" s="83"/>
      <c r="AE389" s="83"/>
      <c r="AF389" s="83"/>
      <c r="AG389" s="83"/>
      <c r="AH389" s="83"/>
      <c r="AI389" s="83"/>
      <c r="AJ389" s="83"/>
    </row>
    <row r="390" spans="1:36" ht="15.75" hidden="1" customHeight="1" x14ac:dyDescent="0.35">
      <c r="A390" s="346" t="s">
        <v>231</v>
      </c>
      <c r="B390" s="347"/>
      <c r="C390" s="348"/>
      <c r="D390" s="98"/>
      <c r="E390" s="99"/>
      <c r="F390" s="100">
        <f t="shared" ref="F390:H390" si="700">SUM(F385:F389)</f>
        <v>0</v>
      </c>
      <c r="G390" s="100">
        <f t="shared" si="700"/>
        <v>0</v>
      </c>
      <c r="H390" s="100">
        <f t="shared" si="700"/>
        <v>0</v>
      </c>
      <c r="I390" s="101">
        <v>1</v>
      </c>
      <c r="J390" s="100">
        <f t="shared" ref="J390:L390" si="701">SUM(J385:J389)</f>
        <v>0</v>
      </c>
      <c r="K390" s="100">
        <f t="shared" si="701"/>
        <v>0</v>
      </c>
      <c r="L390" s="100">
        <f t="shared" si="701"/>
        <v>0</v>
      </c>
      <c r="M390" s="101">
        <v>1</v>
      </c>
      <c r="N390" s="100">
        <f>N385</f>
        <v>0</v>
      </c>
      <c r="O390" s="100">
        <f t="shared" ref="O390:Q390" si="702">SUM(O385:O389)</f>
        <v>0</v>
      </c>
      <c r="P390" s="100">
        <f t="shared" si="702"/>
        <v>0</v>
      </c>
      <c r="Q390" s="100">
        <f t="shared" si="702"/>
        <v>0</v>
      </c>
      <c r="R390" s="101">
        <v>1</v>
      </c>
      <c r="S390" s="100">
        <f t="shared" ref="S390:T390" si="703">S385</f>
        <v>0</v>
      </c>
      <c r="T390" s="108">
        <f t="shared" si="703"/>
        <v>0</v>
      </c>
      <c r="U390" s="109">
        <f t="shared" ref="U390:V390" si="704">SUM(U385:U389)</f>
        <v>0</v>
      </c>
      <c r="V390" s="110">
        <f t="shared" si="704"/>
        <v>0</v>
      </c>
      <c r="W390" s="106">
        <f t="shared" si="468"/>
        <v>0</v>
      </c>
      <c r="X390" s="111">
        <f>IFERROR(((1-(1-T390)*W390)*1),0)</f>
        <v>1</v>
      </c>
      <c r="Y390" s="83"/>
      <c r="Z390" s="83"/>
      <c r="AA390" s="83"/>
      <c r="AB390" s="83"/>
      <c r="AC390" s="83"/>
      <c r="AD390" s="83"/>
      <c r="AE390" s="83"/>
      <c r="AF390" s="83"/>
      <c r="AG390" s="83"/>
      <c r="AH390" s="83"/>
      <c r="AI390" s="83"/>
      <c r="AJ390" s="83"/>
    </row>
    <row r="391" spans="1:36" ht="15" hidden="1" customHeight="1" x14ac:dyDescent="0.35">
      <c r="A391" s="343">
        <f>A385+1</f>
        <v>65</v>
      </c>
      <c r="B391" s="341"/>
      <c r="C391" s="342"/>
      <c r="D391" s="342"/>
      <c r="E391" s="87" t="s">
        <v>225</v>
      </c>
      <c r="F391" s="88">
        <v>0</v>
      </c>
      <c r="G391" s="88">
        <v>0</v>
      </c>
      <c r="H391" s="89">
        <f t="shared" ref="H391:H395" si="705">F391+G391</f>
        <v>0</v>
      </c>
      <c r="I391" s="90" t="e">
        <f t="shared" ref="I391:I395" si="706">H391/$H$396</f>
        <v>#DIV/0!</v>
      </c>
      <c r="J391" s="88">
        <v>0</v>
      </c>
      <c r="K391" s="88">
        <v>0</v>
      </c>
      <c r="L391" s="89">
        <f t="shared" ref="L391:L395" si="707">J391+K391</f>
        <v>0</v>
      </c>
      <c r="M391" s="90" t="e">
        <f t="shared" ref="M391:M395" si="708">L391/$L$396</f>
        <v>#DIV/0!</v>
      </c>
      <c r="N391" s="327">
        <v>0</v>
      </c>
      <c r="O391" s="88">
        <v>0</v>
      </c>
      <c r="P391" s="88">
        <v>0</v>
      </c>
      <c r="Q391" s="89">
        <f t="shared" ref="Q391:Q395" si="709">O391+P391</f>
        <v>0</v>
      </c>
      <c r="R391" s="90" t="e">
        <f t="shared" ref="R391:R395" si="710">Q391/$Q$396</f>
        <v>#DIV/0!</v>
      </c>
      <c r="S391" s="331">
        <f>N396-Q396</f>
        <v>0</v>
      </c>
      <c r="T391" s="332">
        <f>IFERROR((S391/N396),0)</f>
        <v>0</v>
      </c>
      <c r="U391" s="88">
        <v>0</v>
      </c>
      <c r="V391" s="88">
        <v>0</v>
      </c>
      <c r="W391" s="96">
        <f t="shared" si="468"/>
        <v>0</v>
      </c>
      <c r="X391" s="329"/>
      <c r="Y391" s="83"/>
      <c r="Z391" s="83"/>
      <c r="AA391" s="83"/>
      <c r="AB391" s="83"/>
      <c r="AC391" s="83"/>
      <c r="AD391" s="83"/>
      <c r="AE391" s="83"/>
      <c r="AF391" s="83"/>
      <c r="AG391" s="83"/>
      <c r="AH391" s="83"/>
      <c r="AI391" s="83"/>
      <c r="AJ391" s="83"/>
    </row>
    <row r="392" spans="1:36" ht="15" hidden="1" customHeight="1" x14ac:dyDescent="0.35">
      <c r="A392" s="344"/>
      <c r="B392" s="319"/>
      <c r="C392" s="333"/>
      <c r="D392" s="333"/>
      <c r="E392" s="87" t="s">
        <v>226</v>
      </c>
      <c r="F392" s="88">
        <v>0</v>
      </c>
      <c r="G392" s="88">
        <v>0</v>
      </c>
      <c r="H392" s="89">
        <f t="shared" si="705"/>
        <v>0</v>
      </c>
      <c r="I392" s="90" t="e">
        <f t="shared" si="706"/>
        <v>#DIV/0!</v>
      </c>
      <c r="J392" s="88">
        <v>0</v>
      </c>
      <c r="K392" s="88">
        <v>0</v>
      </c>
      <c r="L392" s="89">
        <f t="shared" si="707"/>
        <v>0</v>
      </c>
      <c r="M392" s="90" t="e">
        <f t="shared" si="708"/>
        <v>#DIV/0!</v>
      </c>
      <c r="N392" s="319"/>
      <c r="O392" s="88">
        <v>0</v>
      </c>
      <c r="P392" s="88">
        <v>0</v>
      </c>
      <c r="Q392" s="89">
        <f t="shared" si="709"/>
        <v>0</v>
      </c>
      <c r="R392" s="90" t="e">
        <f t="shared" si="710"/>
        <v>#DIV/0!</v>
      </c>
      <c r="S392" s="319"/>
      <c r="T392" s="333"/>
      <c r="U392" s="88">
        <v>0</v>
      </c>
      <c r="V392" s="88">
        <v>0</v>
      </c>
      <c r="W392" s="96">
        <f t="shared" si="468"/>
        <v>0</v>
      </c>
      <c r="X392" s="319"/>
      <c r="Y392" s="83"/>
      <c r="Z392" s="83"/>
      <c r="AA392" s="83"/>
      <c r="AB392" s="83"/>
      <c r="AC392" s="83"/>
      <c r="AD392" s="83"/>
      <c r="AE392" s="83"/>
      <c r="AF392" s="83"/>
      <c r="AG392" s="83"/>
      <c r="AH392" s="83"/>
      <c r="AI392" s="83"/>
      <c r="AJ392" s="83"/>
    </row>
    <row r="393" spans="1:36" ht="15" hidden="1" customHeight="1" x14ac:dyDescent="0.35">
      <c r="A393" s="344"/>
      <c r="B393" s="319"/>
      <c r="C393" s="333"/>
      <c r="D393" s="333"/>
      <c r="E393" s="87" t="s">
        <v>227</v>
      </c>
      <c r="F393" s="88">
        <v>0</v>
      </c>
      <c r="G393" s="88">
        <v>0</v>
      </c>
      <c r="H393" s="89">
        <f t="shared" si="705"/>
        <v>0</v>
      </c>
      <c r="I393" s="90" t="e">
        <f t="shared" si="706"/>
        <v>#DIV/0!</v>
      </c>
      <c r="J393" s="88">
        <v>0</v>
      </c>
      <c r="K393" s="88">
        <v>0</v>
      </c>
      <c r="L393" s="89">
        <f t="shared" si="707"/>
        <v>0</v>
      </c>
      <c r="M393" s="90" t="e">
        <f t="shared" si="708"/>
        <v>#DIV/0!</v>
      </c>
      <c r="N393" s="319"/>
      <c r="O393" s="88">
        <v>0</v>
      </c>
      <c r="P393" s="88">
        <v>0</v>
      </c>
      <c r="Q393" s="89">
        <f t="shared" si="709"/>
        <v>0</v>
      </c>
      <c r="R393" s="90" t="e">
        <f t="shared" si="710"/>
        <v>#DIV/0!</v>
      </c>
      <c r="S393" s="319"/>
      <c r="T393" s="333"/>
      <c r="U393" s="88">
        <v>0</v>
      </c>
      <c r="V393" s="88">
        <v>0</v>
      </c>
      <c r="W393" s="96">
        <f t="shared" si="468"/>
        <v>0</v>
      </c>
      <c r="X393" s="319"/>
      <c r="Y393" s="83"/>
      <c r="Z393" s="83"/>
      <c r="AA393" s="83"/>
      <c r="AB393" s="83"/>
      <c r="AC393" s="83"/>
      <c r="AD393" s="83"/>
      <c r="AE393" s="83"/>
      <c r="AF393" s="83"/>
      <c r="AG393" s="83"/>
      <c r="AH393" s="83"/>
      <c r="AI393" s="83"/>
      <c r="AJ393" s="83"/>
    </row>
    <row r="394" spans="1:36" ht="15" hidden="1" customHeight="1" x14ac:dyDescent="0.35">
      <c r="A394" s="344"/>
      <c r="B394" s="319"/>
      <c r="C394" s="333"/>
      <c r="D394" s="333"/>
      <c r="E394" s="87" t="s">
        <v>229</v>
      </c>
      <c r="F394" s="88">
        <v>0</v>
      </c>
      <c r="G394" s="88">
        <v>0</v>
      </c>
      <c r="H394" s="89">
        <f t="shared" si="705"/>
        <v>0</v>
      </c>
      <c r="I394" s="90" t="e">
        <f t="shared" si="706"/>
        <v>#DIV/0!</v>
      </c>
      <c r="J394" s="88">
        <v>0</v>
      </c>
      <c r="K394" s="88">
        <v>0</v>
      </c>
      <c r="L394" s="89">
        <f t="shared" si="707"/>
        <v>0</v>
      </c>
      <c r="M394" s="90" t="e">
        <f t="shared" si="708"/>
        <v>#DIV/0!</v>
      </c>
      <c r="N394" s="319"/>
      <c r="O394" s="88">
        <v>0</v>
      </c>
      <c r="P394" s="88">
        <v>0</v>
      </c>
      <c r="Q394" s="89">
        <f t="shared" si="709"/>
        <v>0</v>
      </c>
      <c r="R394" s="90" t="e">
        <f t="shared" si="710"/>
        <v>#DIV/0!</v>
      </c>
      <c r="S394" s="319"/>
      <c r="T394" s="333"/>
      <c r="U394" s="88">
        <v>0</v>
      </c>
      <c r="V394" s="88">
        <v>0</v>
      </c>
      <c r="W394" s="96">
        <f t="shared" si="468"/>
        <v>0</v>
      </c>
      <c r="X394" s="319"/>
      <c r="Y394" s="83"/>
      <c r="Z394" s="83"/>
      <c r="AA394" s="83"/>
      <c r="AB394" s="83"/>
      <c r="AC394" s="83"/>
      <c r="AD394" s="83"/>
      <c r="AE394" s="83"/>
      <c r="AF394" s="83"/>
      <c r="AG394" s="83"/>
      <c r="AH394" s="83"/>
      <c r="AI394" s="83"/>
      <c r="AJ394" s="83"/>
    </row>
    <row r="395" spans="1:36" ht="15.75" hidden="1" customHeight="1" x14ac:dyDescent="0.35">
      <c r="A395" s="345"/>
      <c r="B395" s="315"/>
      <c r="C395" s="334"/>
      <c r="D395" s="334"/>
      <c r="E395" s="87" t="s">
        <v>232</v>
      </c>
      <c r="F395" s="88">
        <v>0</v>
      </c>
      <c r="G395" s="88">
        <v>0</v>
      </c>
      <c r="H395" s="89">
        <f t="shared" si="705"/>
        <v>0</v>
      </c>
      <c r="I395" s="90" t="e">
        <f t="shared" si="706"/>
        <v>#DIV/0!</v>
      </c>
      <c r="J395" s="88">
        <v>0</v>
      </c>
      <c r="K395" s="88">
        <v>0</v>
      </c>
      <c r="L395" s="89">
        <f t="shared" si="707"/>
        <v>0</v>
      </c>
      <c r="M395" s="90" t="e">
        <f t="shared" si="708"/>
        <v>#DIV/0!</v>
      </c>
      <c r="N395" s="315"/>
      <c r="O395" s="88">
        <v>0</v>
      </c>
      <c r="P395" s="88">
        <v>0</v>
      </c>
      <c r="Q395" s="89">
        <f t="shared" si="709"/>
        <v>0</v>
      </c>
      <c r="R395" s="90" t="e">
        <f t="shared" si="710"/>
        <v>#DIV/0!</v>
      </c>
      <c r="S395" s="315"/>
      <c r="T395" s="334"/>
      <c r="U395" s="88">
        <v>0</v>
      </c>
      <c r="V395" s="88">
        <v>0</v>
      </c>
      <c r="W395" s="96">
        <f t="shared" si="468"/>
        <v>0</v>
      </c>
      <c r="X395" s="315"/>
      <c r="Y395" s="83"/>
      <c r="Z395" s="83"/>
      <c r="AA395" s="83"/>
      <c r="AB395" s="83"/>
      <c r="AC395" s="83"/>
      <c r="AD395" s="83"/>
      <c r="AE395" s="83"/>
      <c r="AF395" s="83"/>
      <c r="AG395" s="83"/>
      <c r="AH395" s="83"/>
      <c r="AI395" s="83"/>
      <c r="AJ395" s="83"/>
    </row>
    <row r="396" spans="1:36" ht="15.75" hidden="1" customHeight="1" x14ac:dyDescent="0.35">
      <c r="A396" s="346" t="s">
        <v>231</v>
      </c>
      <c r="B396" s="347"/>
      <c r="C396" s="348"/>
      <c r="D396" s="98"/>
      <c r="E396" s="99"/>
      <c r="F396" s="100">
        <f t="shared" ref="F396:H396" si="711">SUM(F391:F395)</f>
        <v>0</v>
      </c>
      <c r="G396" s="100">
        <f t="shared" si="711"/>
        <v>0</v>
      </c>
      <c r="H396" s="100">
        <f t="shared" si="711"/>
        <v>0</v>
      </c>
      <c r="I396" s="101">
        <v>1</v>
      </c>
      <c r="J396" s="100">
        <f t="shared" ref="J396:L396" si="712">SUM(J391:J395)</f>
        <v>0</v>
      </c>
      <c r="K396" s="100">
        <f t="shared" si="712"/>
        <v>0</v>
      </c>
      <c r="L396" s="100">
        <f t="shared" si="712"/>
        <v>0</v>
      </c>
      <c r="M396" s="101">
        <v>1</v>
      </c>
      <c r="N396" s="100">
        <f>N391</f>
        <v>0</v>
      </c>
      <c r="O396" s="100">
        <f t="shared" ref="O396:Q396" si="713">SUM(O391:O395)</f>
        <v>0</v>
      </c>
      <c r="P396" s="100">
        <f t="shared" si="713"/>
        <v>0</v>
      </c>
      <c r="Q396" s="100">
        <f t="shared" si="713"/>
        <v>0</v>
      </c>
      <c r="R396" s="101">
        <v>1</v>
      </c>
      <c r="S396" s="100">
        <f t="shared" ref="S396:T396" si="714">S391</f>
        <v>0</v>
      </c>
      <c r="T396" s="108">
        <f t="shared" si="714"/>
        <v>0</v>
      </c>
      <c r="U396" s="109">
        <f t="shared" ref="U396:V396" si="715">SUM(U391:U395)</f>
        <v>0</v>
      </c>
      <c r="V396" s="110">
        <f t="shared" si="715"/>
        <v>0</v>
      </c>
      <c r="W396" s="106">
        <f t="shared" si="468"/>
        <v>0</v>
      </c>
      <c r="X396" s="111">
        <f>IFERROR(((1-(1-T396)*W396)*1),0)</f>
        <v>1</v>
      </c>
      <c r="Y396" s="83"/>
      <c r="Z396" s="83"/>
      <c r="AA396" s="83"/>
      <c r="AB396" s="83"/>
      <c r="AC396" s="83"/>
      <c r="AD396" s="83"/>
      <c r="AE396" s="83"/>
      <c r="AF396" s="83"/>
      <c r="AG396" s="83"/>
      <c r="AH396" s="83"/>
      <c r="AI396" s="83"/>
      <c r="AJ396" s="83"/>
    </row>
    <row r="397" spans="1:36" ht="15" hidden="1" customHeight="1" x14ac:dyDescent="0.35">
      <c r="A397" s="343">
        <f>A391+1</f>
        <v>66</v>
      </c>
      <c r="B397" s="341"/>
      <c r="C397" s="342"/>
      <c r="D397" s="342"/>
      <c r="E397" s="87" t="s">
        <v>225</v>
      </c>
      <c r="F397" s="88">
        <v>0</v>
      </c>
      <c r="G397" s="88">
        <v>0</v>
      </c>
      <c r="H397" s="89">
        <f t="shared" ref="H397:H401" si="716">F397+G397</f>
        <v>0</v>
      </c>
      <c r="I397" s="90" t="e">
        <f t="shared" ref="I397:I401" si="717">H397/$H$402</f>
        <v>#DIV/0!</v>
      </c>
      <c r="J397" s="88">
        <v>0</v>
      </c>
      <c r="K397" s="88">
        <v>0</v>
      </c>
      <c r="L397" s="89">
        <f t="shared" ref="L397:L401" si="718">J397+K397</f>
        <v>0</v>
      </c>
      <c r="M397" s="90" t="e">
        <f t="shared" ref="M397:M401" si="719">L397/$L$402</f>
        <v>#DIV/0!</v>
      </c>
      <c r="N397" s="327">
        <v>0</v>
      </c>
      <c r="O397" s="88">
        <v>0</v>
      </c>
      <c r="P397" s="88">
        <v>0</v>
      </c>
      <c r="Q397" s="89">
        <f t="shared" ref="Q397:Q401" si="720">O397+P397</f>
        <v>0</v>
      </c>
      <c r="R397" s="90" t="e">
        <f t="shared" ref="R397:R401" si="721">Q397/$Q$402</f>
        <v>#DIV/0!</v>
      </c>
      <c r="S397" s="331">
        <f>N402-Q402</f>
        <v>0</v>
      </c>
      <c r="T397" s="332">
        <f>IFERROR((S397/N402),0)</f>
        <v>0</v>
      </c>
      <c r="U397" s="88">
        <v>0</v>
      </c>
      <c r="V397" s="88">
        <v>0</v>
      </c>
      <c r="W397" s="96">
        <f t="shared" si="468"/>
        <v>0</v>
      </c>
      <c r="X397" s="329"/>
      <c r="Y397" s="83"/>
      <c r="Z397" s="83"/>
      <c r="AA397" s="83"/>
      <c r="AB397" s="83"/>
      <c r="AC397" s="83"/>
      <c r="AD397" s="83"/>
      <c r="AE397" s="83"/>
      <c r="AF397" s="83"/>
      <c r="AG397" s="83"/>
      <c r="AH397" s="83"/>
      <c r="AI397" s="83"/>
      <c r="AJ397" s="83"/>
    </row>
    <row r="398" spans="1:36" ht="15" hidden="1" customHeight="1" x14ac:dyDescent="0.35">
      <c r="A398" s="344"/>
      <c r="B398" s="319"/>
      <c r="C398" s="333"/>
      <c r="D398" s="333"/>
      <c r="E398" s="87" t="s">
        <v>226</v>
      </c>
      <c r="F398" s="88">
        <v>0</v>
      </c>
      <c r="G398" s="88">
        <v>0</v>
      </c>
      <c r="H398" s="89">
        <f t="shared" si="716"/>
        <v>0</v>
      </c>
      <c r="I398" s="90" t="e">
        <f t="shared" si="717"/>
        <v>#DIV/0!</v>
      </c>
      <c r="J398" s="88">
        <v>0</v>
      </c>
      <c r="K398" s="88">
        <v>0</v>
      </c>
      <c r="L398" s="89">
        <f t="shared" si="718"/>
        <v>0</v>
      </c>
      <c r="M398" s="90" t="e">
        <f t="shared" si="719"/>
        <v>#DIV/0!</v>
      </c>
      <c r="N398" s="319"/>
      <c r="O398" s="88">
        <v>0</v>
      </c>
      <c r="P398" s="88">
        <v>0</v>
      </c>
      <c r="Q398" s="89">
        <f t="shared" si="720"/>
        <v>0</v>
      </c>
      <c r="R398" s="90" t="e">
        <f t="shared" si="721"/>
        <v>#DIV/0!</v>
      </c>
      <c r="S398" s="319"/>
      <c r="T398" s="333"/>
      <c r="U398" s="88">
        <v>0</v>
      </c>
      <c r="V398" s="88">
        <v>0</v>
      </c>
      <c r="W398" s="96">
        <f t="shared" si="468"/>
        <v>0</v>
      </c>
      <c r="X398" s="319"/>
      <c r="Y398" s="83"/>
      <c r="Z398" s="83"/>
      <c r="AA398" s="83"/>
      <c r="AB398" s="83"/>
      <c r="AC398" s="83"/>
      <c r="AD398" s="83"/>
      <c r="AE398" s="83"/>
      <c r="AF398" s="83"/>
      <c r="AG398" s="83"/>
      <c r="AH398" s="83"/>
      <c r="AI398" s="83"/>
      <c r="AJ398" s="83"/>
    </row>
    <row r="399" spans="1:36" ht="15" hidden="1" customHeight="1" x14ac:dyDescent="0.35">
      <c r="A399" s="344"/>
      <c r="B399" s="319"/>
      <c r="C399" s="333"/>
      <c r="D399" s="333"/>
      <c r="E399" s="87" t="s">
        <v>227</v>
      </c>
      <c r="F399" s="88">
        <v>0</v>
      </c>
      <c r="G399" s="88">
        <v>0</v>
      </c>
      <c r="H399" s="89">
        <f t="shared" si="716"/>
        <v>0</v>
      </c>
      <c r="I399" s="90" t="e">
        <f t="shared" si="717"/>
        <v>#DIV/0!</v>
      </c>
      <c r="J399" s="88">
        <v>0</v>
      </c>
      <c r="K399" s="88">
        <v>0</v>
      </c>
      <c r="L399" s="89">
        <f t="shared" si="718"/>
        <v>0</v>
      </c>
      <c r="M399" s="90" t="e">
        <f t="shared" si="719"/>
        <v>#DIV/0!</v>
      </c>
      <c r="N399" s="319"/>
      <c r="O399" s="88">
        <v>0</v>
      </c>
      <c r="P399" s="88">
        <v>0</v>
      </c>
      <c r="Q399" s="89">
        <f t="shared" si="720"/>
        <v>0</v>
      </c>
      <c r="R399" s="90" t="e">
        <f t="shared" si="721"/>
        <v>#DIV/0!</v>
      </c>
      <c r="S399" s="319"/>
      <c r="T399" s="333"/>
      <c r="U399" s="88">
        <v>0</v>
      </c>
      <c r="V399" s="88">
        <v>0</v>
      </c>
      <c r="W399" s="96">
        <f t="shared" si="468"/>
        <v>0</v>
      </c>
      <c r="X399" s="319"/>
      <c r="Y399" s="83"/>
      <c r="Z399" s="83"/>
      <c r="AA399" s="83"/>
      <c r="AB399" s="83"/>
      <c r="AC399" s="83"/>
      <c r="AD399" s="83"/>
      <c r="AE399" s="83"/>
      <c r="AF399" s="83"/>
      <c r="AG399" s="83"/>
      <c r="AH399" s="83"/>
      <c r="AI399" s="83"/>
      <c r="AJ399" s="83"/>
    </row>
    <row r="400" spans="1:36" ht="15" hidden="1" customHeight="1" x14ac:dyDescent="0.35">
      <c r="A400" s="344"/>
      <c r="B400" s="319"/>
      <c r="C400" s="333"/>
      <c r="D400" s="333"/>
      <c r="E400" s="87" t="s">
        <v>229</v>
      </c>
      <c r="F400" s="88">
        <v>0</v>
      </c>
      <c r="G400" s="88">
        <v>0</v>
      </c>
      <c r="H400" s="89">
        <f t="shared" si="716"/>
        <v>0</v>
      </c>
      <c r="I400" s="90" t="e">
        <f t="shared" si="717"/>
        <v>#DIV/0!</v>
      </c>
      <c r="J400" s="88">
        <v>0</v>
      </c>
      <c r="K400" s="88">
        <v>0</v>
      </c>
      <c r="L400" s="89">
        <f t="shared" si="718"/>
        <v>0</v>
      </c>
      <c r="M400" s="90" t="e">
        <f t="shared" si="719"/>
        <v>#DIV/0!</v>
      </c>
      <c r="N400" s="319"/>
      <c r="O400" s="88">
        <v>0</v>
      </c>
      <c r="P400" s="88">
        <v>0</v>
      </c>
      <c r="Q400" s="89">
        <f t="shared" si="720"/>
        <v>0</v>
      </c>
      <c r="R400" s="90" t="e">
        <f t="shared" si="721"/>
        <v>#DIV/0!</v>
      </c>
      <c r="S400" s="319"/>
      <c r="T400" s="333"/>
      <c r="U400" s="88">
        <v>0</v>
      </c>
      <c r="V400" s="88">
        <v>0</v>
      </c>
      <c r="W400" s="96">
        <f t="shared" si="468"/>
        <v>0</v>
      </c>
      <c r="X400" s="319"/>
      <c r="Y400" s="83"/>
      <c r="Z400" s="83"/>
      <c r="AA400" s="83"/>
      <c r="AB400" s="83"/>
      <c r="AC400" s="83"/>
      <c r="AD400" s="83"/>
      <c r="AE400" s="83"/>
      <c r="AF400" s="83"/>
      <c r="AG400" s="83"/>
      <c r="AH400" s="83"/>
      <c r="AI400" s="83"/>
      <c r="AJ400" s="83"/>
    </row>
    <row r="401" spans="1:36" ht="15.75" hidden="1" customHeight="1" x14ac:dyDescent="0.35">
      <c r="A401" s="345"/>
      <c r="B401" s="315"/>
      <c r="C401" s="334"/>
      <c r="D401" s="334"/>
      <c r="E401" s="87" t="s">
        <v>232</v>
      </c>
      <c r="F401" s="88">
        <v>0</v>
      </c>
      <c r="G401" s="88">
        <v>0</v>
      </c>
      <c r="H401" s="89">
        <f t="shared" si="716"/>
        <v>0</v>
      </c>
      <c r="I401" s="90" t="e">
        <f t="shared" si="717"/>
        <v>#DIV/0!</v>
      </c>
      <c r="J401" s="88">
        <v>0</v>
      </c>
      <c r="K401" s="88">
        <v>0</v>
      </c>
      <c r="L401" s="89">
        <f t="shared" si="718"/>
        <v>0</v>
      </c>
      <c r="M401" s="90" t="e">
        <f t="shared" si="719"/>
        <v>#DIV/0!</v>
      </c>
      <c r="N401" s="315"/>
      <c r="O401" s="88">
        <v>0</v>
      </c>
      <c r="P401" s="88">
        <v>0</v>
      </c>
      <c r="Q401" s="89">
        <f t="shared" si="720"/>
        <v>0</v>
      </c>
      <c r="R401" s="90" t="e">
        <f t="shared" si="721"/>
        <v>#DIV/0!</v>
      </c>
      <c r="S401" s="315"/>
      <c r="T401" s="334"/>
      <c r="U401" s="88">
        <v>0</v>
      </c>
      <c r="V401" s="88">
        <v>0</v>
      </c>
      <c r="W401" s="96">
        <f t="shared" si="468"/>
        <v>0</v>
      </c>
      <c r="X401" s="315"/>
      <c r="Y401" s="83"/>
      <c r="Z401" s="83"/>
      <c r="AA401" s="83"/>
      <c r="AB401" s="83"/>
      <c r="AC401" s="83"/>
      <c r="AD401" s="83"/>
      <c r="AE401" s="83"/>
      <c r="AF401" s="83"/>
      <c r="AG401" s="83"/>
      <c r="AH401" s="83"/>
      <c r="AI401" s="83"/>
      <c r="AJ401" s="83"/>
    </row>
    <row r="402" spans="1:36" ht="15.75" hidden="1" customHeight="1" x14ac:dyDescent="0.35">
      <c r="A402" s="346" t="s">
        <v>231</v>
      </c>
      <c r="B402" s="347"/>
      <c r="C402" s="348"/>
      <c r="D402" s="98"/>
      <c r="E402" s="99"/>
      <c r="F402" s="100">
        <f t="shared" ref="F402:H402" si="722">SUM(F397:F401)</f>
        <v>0</v>
      </c>
      <c r="G402" s="100">
        <f t="shared" si="722"/>
        <v>0</v>
      </c>
      <c r="H402" s="100">
        <f t="shared" si="722"/>
        <v>0</v>
      </c>
      <c r="I402" s="101">
        <v>1</v>
      </c>
      <c r="J402" s="100">
        <f t="shared" ref="J402:L402" si="723">SUM(J397:J401)</f>
        <v>0</v>
      </c>
      <c r="K402" s="100">
        <f t="shared" si="723"/>
        <v>0</v>
      </c>
      <c r="L402" s="100">
        <f t="shared" si="723"/>
        <v>0</v>
      </c>
      <c r="M402" s="101">
        <v>1</v>
      </c>
      <c r="N402" s="100">
        <f>N397</f>
        <v>0</v>
      </c>
      <c r="O402" s="100">
        <f t="shared" ref="O402:Q402" si="724">SUM(O397:O401)</f>
        <v>0</v>
      </c>
      <c r="P402" s="100">
        <f t="shared" si="724"/>
        <v>0</v>
      </c>
      <c r="Q402" s="100">
        <f t="shared" si="724"/>
        <v>0</v>
      </c>
      <c r="R402" s="101">
        <v>1</v>
      </c>
      <c r="S402" s="100">
        <f t="shared" ref="S402:T402" si="725">S397</f>
        <v>0</v>
      </c>
      <c r="T402" s="108">
        <f t="shared" si="725"/>
        <v>0</v>
      </c>
      <c r="U402" s="109">
        <f t="shared" ref="U402:V402" si="726">SUM(U397:U401)</f>
        <v>0</v>
      </c>
      <c r="V402" s="110">
        <f t="shared" si="726"/>
        <v>0</v>
      </c>
      <c r="W402" s="106">
        <f t="shared" si="468"/>
        <v>0</v>
      </c>
      <c r="X402" s="111">
        <f>IFERROR(((1-(1-T402)*W402)*1),0)</f>
        <v>1</v>
      </c>
      <c r="Y402" s="83"/>
      <c r="Z402" s="83"/>
      <c r="AA402" s="83"/>
      <c r="AB402" s="83"/>
      <c r="AC402" s="83"/>
      <c r="AD402" s="83"/>
      <c r="AE402" s="83"/>
      <c r="AF402" s="83"/>
      <c r="AG402" s="83"/>
      <c r="AH402" s="83"/>
      <c r="AI402" s="83"/>
      <c r="AJ402" s="83"/>
    </row>
    <row r="403" spans="1:36" ht="15" hidden="1" customHeight="1" x14ac:dyDescent="0.35">
      <c r="A403" s="343">
        <f>A397+1</f>
        <v>67</v>
      </c>
      <c r="B403" s="341"/>
      <c r="C403" s="342"/>
      <c r="D403" s="342"/>
      <c r="E403" s="87" t="s">
        <v>225</v>
      </c>
      <c r="F403" s="88">
        <v>0</v>
      </c>
      <c r="G403" s="88">
        <v>0</v>
      </c>
      <c r="H403" s="89">
        <f t="shared" ref="H403:H407" si="727">F403+G403</f>
        <v>0</v>
      </c>
      <c r="I403" s="90" t="e">
        <f t="shared" ref="I403:I407" si="728">H403/$H$408</f>
        <v>#DIV/0!</v>
      </c>
      <c r="J403" s="88">
        <v>0</v>
      </c>
      <c r="K403" s="88">
        <v>0</v>
      </c>
      <c r="L403" s="89">
        <f t="shared" ref="L403:L407" si="729">J403+K403</f>
        <v>0</v>
      </c>
      <c r="M403" s="90" t="e">
        <f t="shared" ref="M403:M407" si="730">L403/$L$408</f>
        <v>#DIV/0!</v>
      </c>
      <c r="N403" s="327">
        <v>0</v>
      </c>
      <c r="O403" s="88">
        <v>0</v>
      </c>
      <c r="P403" s="88">
        <v>0</v>
      </c>
      <c r="Q403" s="89">
        <f t="shared" ref="Q403:Q407" si="731">O403+P403</f>
        <v>0</v>
      </c>
      <c r="R403" s="90" t="e">
        <f t="shared" ref="R403:R407" si="732">Q403/$Q$408</f>
        <v>#DIV/0!</v>
      </c>
      <c r="S403" s="331">
        <f>N408-Q408</f>
        <v>0</v>
      </c>
      <c r="T403" s="332">
        <f>IFERROR((S403/N408),0)</f>
        <v>0</v>
      </c>
      <c r="U403" s="88">
        <v>0</v>
      </c>
      <c r="V403" s="88">
        <v>0</v>
      </c>
      <c r="W403" s="96">
        <f t="shared" si="468"/>
        <v>0</v>
      </c>
      <c r="X403" s="329"/>
      <c r="Y403" s="83"/>
      <c r="Z403" s="83"/>
      <c r="AA403" s="83"/>
      <c r="AB403" s="83"/>
      <c r="AC403" s="83"/>
      <c r="AD403" s="83"/>
      <c r="AE403" s="83"/>
      <c r="AF403" s="83"/>
      <c r="AG403" s="83"/>
      <c r="AH403" s="83"/>
      <c r="AI403" s="83"/>
      <c r="AJ403" s="83"/>
    </row>
    <row r="404" spans="1:36" ht="15" hidden="1" customHeight="1" x14ac:dyDescent="0.35">
      <c r="A404" s="344"/>
      <c r="B404" s="319"/>
      <c r="C404" s="333"/>
      <c r="D404" s="333"/>
      <c r="E404" s="87" t="s">
        <v>226</v>
      </c>
      <c r="F404" s="88">
        <v>0</v>
      </c>
      <c r="G404" s="88">
        <v>0</v>
      </c>
      <c r="H404" s="89">
        <f t="shared" si="727"/>
        <v>0</v>
      </c>
      <c r="I404" s="90" t="e">
        <f t="shared" si="728"/>
        <v>#DIV/0!</v>
      </c>
      <c r="J404" s="88">
        <v>0</v>
      </c>
      <c r="K404" s="88">
        <v>0</v>
      </c>
      <c r="L404" s="89">
        <f t="shared" si="729"/>
        <v>0</v>
      </c>
      <c r="M404" s="90" t="e">
        <f t="shared" si="730"/>
        <v>#DIV/0!</v>
      </c>
      <c r="N404" s="319"/>
      <c r="O404" s="88">
        <v>0</v>
      </c>
      <c r="P404" s="88">
        <v>0</v>
      </c>
      <c r="Q404" s="89">
        <f t="shared" si="731"/>
        <v>0</v>
      </c>
      <c r="R404" s="90" t="e">
        <f t="shared" si="732"/>
        <v>#DIV/0!</v>
      </c>
      <c r="S404" s="319"/>
      <c r="T404" s="333"/>
      <c r="U404" s="88">
        <v>0</v>
      </c>
      <c r="V404" s="88">
        <v>0</v>
      </c>
      <c r="W404" s="96">
        <f t="shared" si="468"/>
        <v>0</v>
      </c>
      <c r="X404" s="319"/>
      <c r="Y404" s="83"/>
      <c r="Z404" s="83"/>
      <c r="AA404" s="83"/>
      <c r="AB404" s="83"/>
      <c r="AC404" s="83"/>
      <c r="AD404" s="83"/>
      <c r="AE404" s="83"/>
      <c r="AF404" s="83"/>
      <c r="AG404" s="83"/>
      <c r="AH404" s="83"/>
      <c r="AI404" s="83"/>
      <c r="AJ404" s="83"/>
    </row>
    <row r="405" spans="1:36" ht="15" hidden="1" customHeight="1" x14ac:dyDescent="0.35">
      <c r="A405" s="344"/>
      <c r="B405" s="319"/>
      <c r="C405" s="333"/>
      <c r="D405" s="333"/>
      <c r="E405" s="87" t="s">
        <v>227</v>
      </c>
      <c r="F405" s="88">
        <v>0</v>
      </c>
      <c r="G405" s="88">
        <v>0</v>
      </c>
      <c r="H405" s="89">
        <f t="shared" si="727"/>
        <v>0</v>
      </c>
      <c r="I405" s="90" t="e">
        <f t="shared" si="728"/>
        <v>#DIV/0!</v>
      </c>
      <c r="J405" s="88">
        <v>0</v>
      </c>
      <c r="K405" s="88">
        <v>0</v>
      </c>
      <c r="L405" s="89">
        <f t="shared" si="729"/>
        <v>0</v>
      </c>
      <c r="M405" s="90" t="e">
        <f t="shared" si="730"/>
        <v>#DIV/0!</v>
      </c>
      <c r="N405" s="319"/>
      <c r="O405" s="88">
        <v>0</v>
      </c>
      <c r="P405" s="88">
        <v>0</v>
      </c>
      <c r="Q405" s="89">
        <f t="shared" si="731"/>
        <v>0</v>
      </c>
      <c r="R405" s="90" t="e">
        <f t="shared" si="732"/>
        <v>#DIV/0!</v>
      </c>
      <c r="S405" s="319"/>
      <c r="T405" s="333"/>
      <c r="U405" s="88">
        <v>0</v>
      </c>
      <c r="V405" s="88">
        <v>0</v>
      </c>
      <c r="W405" s="96">
        <f t="shared" si="468"/>
        <v>0</v>
      </c>
      <c r="X405" s="319"/>
      <c r="Y405" s="83"/>
      <c r="Z405" s="83"/>
      <c r="AA405" s="83"/>
      <c r="AB405" s="83"/>
      <c r="AC405" s="83"/>
      <c r="AD405" s="83"/>
      <c r="AE405" s="83"/>
      <c r="AF405" s="83"/>
      <c r="AG405" s="83"/>
      <c r="AH405" s="83"/>
      <c r="AI405" s="83"/>
      <c r="AJ405" s="83"/>
    </row>
    <row r="406" spans="1:36" ht="15" hidden="1" customHeight="1" x14ac:dyDescent="0.35">
      <c r="A406" s="344"/>
      <c r="B406" s="319"/>
      <c r="C406" s="333"/>
      <c r="D406" s="333"/>
      <c r="E406" s="87" t="s">
        <v>229</v>
      </c>
      <c r="F406" s="88">
        <v>0</v>
      </c>
      <c r="G406" s="88">
        <v>0</v>
      </c>
      <c r="H406" s="89">
        <f t="shared" si="727"/>
        <v>0</v>
      </c>
      <c r="I406" s="90" t="e">
        <f t="shared" si="728"/>
        <v>#DIV/0!</v>
      </c>
      <c r="J406" s="88">
        <v>0</v>
      </c>
      <c r="K406" s="88">
        <v>0</v>
      </c>
      <c r="L406" s="89">
        <f t="shared" si="729"/>
        <v>0</v>
      </c>
      <c r="M406" s="90" t="e">
        <f t="shared" si="730"/>
        <v>#DIV/0!</v>
      </c>
      <c r="N406" s="319"/>
      <c r="O406" s="88">
        <v>0</v>
      </c>
      <c r="P406" s="88">
        <v>0</v>
      </c>
      <c r="Q406" s="89">
        <f t="shared" si="731"/>
        <v>0</v>
      </c>
      <c r="R406" s="90" t="e">
        <f t="shared" si="732"/>
        <v>#DIV/0!</v>
      </c>
      <c r="S406" s="319"/>
      <c r="T406" s="333"/>
      <c r="U406" s="88">
        <v>0</v>
      </c>
      <c r="V406" s="88">
        <v>0</v>
      </c>
      <c r="W406" s="96">
        <f t="shared" si="468"/>
        <v>0</v>
      </c>
      <c r="X406" s="319"/>
      <c r="Y406" s="83"/>
      <c r="Z406" s="83"/>
      <c r="AA406" s="83"/>
      <c r="AB406" s="83"/>
      <c r="AC406" s="83"/>
      <c r="AD406" s="83"/>
      <c r="AE406" s="83"/>
      <c r="AF406" s="83"/>
      <c r="AG406" s="83"/>
      <c r="AH406" s="83"/>
      <c r="AI406" s="83"/>
      <c r="AJ406" s="83"/>
    </row>
    <row r="407" spans="1:36" ht="15.75" hidden="1" customHeight="1" x14ac:dyDescent="0.35">
      <c r="A407" s="345"/>
      <c r="B407" s="315"/>
      <c r="C407" s="334"/>
      <c r="D407" s="334"/>
      <c r="E407" s="87" t="s">
        <v>232</v>
      </c>
      <c r="F407" s="88">
        <v>0</v>
      </c>
      <c r="G407" s="88">
        <v>0</v>
      </c>
      <c r="H407" s="89">
        <f t="shared" si="727"/>
        <v>0</v>
      </c>
      <c r="I407" s="90" t="e">
        <f t="shared" si="728"/>
        <v>#DIV/0!</v>
      </c>
      <c r="J407" s="88">
        <v>0</v>
      </c>
      <c r="K407" s="88">
        <v>0</v>
      </c>
      <c r="L407" s="89">
        <f t="shared" si="729"/>
        <v>0</v>
      </c>
      <c r="M407" s="90" t="e">
        <f t="shared" si="730"/>
        <v>#DIV/0!</v>
      </c>
      <c r="N407" s="315"/>
      <c r="O407" s="88">
        <v>0</v>
      </c>
      <c r="P407" s="88">
        <v>0</v>
      </c>
      <c r="Q407" s="89">
        <f t="shared" si="731"/>
        <v>0</v>
      </c>
      <c r="R407" s="90" t="e">
        <f t="shared" si="732"/>
        <v>#DIV/0!</v>
      </c>
      <c r="S407" s="315"/>
      <c r="T407" s="334"/>
      <c r="U407" s="88">
        <v>0</v>
      </c>
      <c r="V407" s="88">
        <v>0</v>
      </c>
      <c r="W407" s="96">
        <f t="shared" si="468"/>
        <v>0</v>
      </c>
      <c r="X407" s="315"/>
      <c r="Y407" s="83"/>
      <c r="Z407" s="83"/>
      <c r="AA407" s="83"/>
      <c r="AB407" s="83"/>
      <c r="AC407" s="83"/>
      <c r="AD407" s="83"/>
      <c r="AE407" s="83"/>
      <c r="AF407" s="83"/>
      <c r="AG407" s="83"/>
      <c r="AH407" s="83"/>
      <c r="AI407" s="83"/>
      <c r="AJ407" s="83"/>
    </row>
    <row r="408" spans="1:36" ht="15.75" hidden="1" customHeight="1" x14ac:dyDescent="0.35">
      <c r="A408" s="346" t="s">
        <v>231</v>
      </c>
      <c r="B408" s="347"/>
      <c r="C408" s="348"/>
      <c r="D408" s="98"/>
      <c r="E408" s="99"/>
      <c r="F408" s="100">
        <f t="shared" ref="F408:H408" si="733">SUM(F403:F407)</f>
        <v>0</v>
      </c>
      <c r="G408" s="100">
        <f t="shared" si="733"/>
        <v>0</v>
      </c>
      <c r="H408" s="100">
        <f t="shared" si="733"/>
        <v>0</v>
      </c>
      <c r="I408" s="101">
        <v>1</v>
      </c>
      <c r="J408" s="100">
        <f t="shared" ref="J408:L408" si="734">SUM(J403:J407)</f>
        <v>0</v>
      </c>
      <c r="K408" s="100">
        <f t="shared" si="734"/>
        <v>0</v>
      </c>
      <c r="L408" s="100">
        <f t="shared" si="734"/>
        <v>0</v>
      </c>
      <c r="M408" s="101">
        <v>1</v>
      </c>
      <c r="N408" s="100">
        <f>N403</f>
        <v>0</v>
      </c>
      <c r="O408" s="100">
        <f t="shared" ref="O408:Q408" si="735">SUM(O403:O407)</f>
        <v>0</v>
      </c>
      <c r="P408" s="100">
        <f t="shared" si="735"/>
        <v>0</v>
      </c>
      <c r="Q408" s="100">
        <f t="shared" si="735"/>
        <v>0</v>
      </c>
      <c r="R408" s="101">
        <v>1</v>
      </c>
      <c r="S408" s="100">
        <f t="shared" ref="S408:T408" si="736">S403</f>
        <v>0</v>
      </c>
      <c r="T408" s="108">
        <f t="shared" si="736"/>
        <v>0</v>
      </c>
      <c r="U408" s="109">
        <f t="shared" ref="U408:V408" si="737">SUM(U403:U407)</f>
        <v>0</v>
      </c>
      <c r="V408" s="110">
        <f t="shared" si="737"/>
        <v>0</v>
      </c>
      <c r="W408" s="106">
        <f t="shared" si="468"/>
        <v>0</v>
      </c>
      <c r="X408" s="111">
        <f>IFERROR(((1-(1-T408)*W408)*1),0)</f>
        <v>1</v>
      </c>
      <c r="Y408" s="83"/>
      <c r="Z408" s="83"/>
      <c r="AA408" s="83"/>
      <c r="AB408" s="83"/>
      <c r="AC408" s="83"/>
      <c r="AD408" s="83"/>
      <c r="AE408" s="83"/>
      <c r="AF408" s="83"/>
      <c r="AG408" s="83"/>
      <c r="AH408" s="83"/>
      <c r="AI408" s="83"/>
      <c r="AJ408" s="83"/>
    </row>
    <row r="409" spans="1:36" ht="15" hidden="1" customHeight="1" x14ac:dyDescent="0.35">
      <c r="A409" s="343">
        <f>A403+1</f>
        <v>68</v>
      </c>
      <c r="B409" s="341"/>
      <c r="C409" s="342"/>
      <c r="D409" s="342"/>
      <c r="E409" s="87" t="s">
        <v>225</v>
      </c>
      <c r="F409" s="88">
        <v>0</v>
      </c>
      <c r="G409" s="88">
        <v>0</v>
      </c>
      <c r="H409" s="89">
        <f t="shared" ref="H409:H413" si="738">F409+G409</f>
        <v>0</v>
      </c>
      <c r="I409" s="90" t="e">
        <f t="shared" ref="I409:I413" si="739">H409/$H$414</f>
        <v>#DIV/0!</v>
      </c>
      <c r="J409" s="88">
        <v>0</v>
      </c>
      <c r="K409" s="88">
        <v>0</v>
      </c>
      <c r="L409" s="89">
        <f t="shared" ref="L409:L413" si="740">J409+K409</f>
        <v>0</v>
      </c>
      <c r="M409" s="90" t="e">
        <f t="shared" ref="M409:M413" si="741">L409/$L$414</f>
        <v>#DIV/0!</v>
      </c>
      <c r="N409" s="327">
        <v>0</v>
      </c>
      <c r="O409" s="88">
        <v>0</v>
      </c>
      <c r="P409" s="88">
        <v>0</v>
      </c>
      <c r="Q409" s="89">
        <f t="shared" ref="Q409:Q413" si="742">O409+P409</f>
        <v>0</v>
      </c>
      <c r="R409" s="90" t="e">
        <f t="shared" ref="R409:R413" si="743">Q409/$Q$414</f>
        <v>#DIV/0!</v>
      </c>
      <c r="S409" s="331">
        <f>N414-Q414</f>
        <v>0</v>
      </c>
      <c r="T409" s="332">
        <f>IFERROR((S409/N414),0)</f>
        <v>0</v>
      </c>
      <c r="U409" s="88">
        <v>0</v>
      </c>
      <c r="V409" s="88">
        <v>0</v>
      </c>
      <c r="W409" s="96">
        <f t="shared" si="468"/>
        <v>0</v>
      </c>
      <c r="X409" s="329"/>
      <c r="Y409" s="83"/>
      <c r="Z409" s="83"/>
      <c r="AA409" s="83"/>
      <c r="AB409" s="83"/>
      <c r="AC409" s="83"/>
      <c r="AD409" s="83"/>
      <c r="AE409" s="83"/>
      <c r="AF409" s="83"/>
      <c r="AG409" s="83"/>
      <c r="AH409" s="83"/>
      <c r="AI409" s="83"/>
      <c r="AJ409" s="83"/>
    </row>
    <row r="410" spans="1:36" ht="15" hidden="1" customHeight="1" x14ac:dyDescent="0.35">
      <c r="A410" s="344"/>
      <c r="B410" s="319"/>
      <c r="C410" s="333"/>
      <c r="D410" s="333"/>
      <c r="E410" s="87" t="s">
        <v>226</v>
      </c>
      <c r="F410" s="88">
        <v>0</v>
      </c>
      <c r="G410" s="88">
        <v>0</v>
      </c>
      <c r="H410" s="89">
        <f t="shared" si="738"/>
        <v>0</v>
      </c>
      <c r="I410" s="90" t="e">
        <f t="shared" si="739"/>
        <v>#DIV/0!</v>
      </c>
      <c r="J410" s="88">
        <v>0</v>
      </c>
      <c r="K410" s="88">
        <v>0</v>
      </c>
      <c r="L410" s="89">
        <f t="shared" si="740"/>
        <v>0</v>
      </c>
      <c r="M410" s="90" t="e">
        <f t="shared" si="741"/>
        <v>#DIV/0!</v>
      </c>
      <c r="N410" s="319"/>
      <c r="O410" s="88">
        <v>0</v>
      </c>
      <c r="P410" s="88">
        <v>0</v>
      </c>
      <c r="Q410" s="89">
        <f t="shared" si="742"/>
        <v>0</v>
      </c>
      <c r="R410" s="90" t="e">
        <f t="shared" si="743"/>
        <v>#DIV/0!</v>
      </c>
      <c r="S410" s="319"/>
      <c r="T410" s="333"/>
      <c r="U410" s="88">
        <v>0</v>
      </c>
      <c r="V410" s="88">
        <v>0</v>
      </c>
      <c r="W410" s="96">
        <f t="shared" si="468"/>
        <v>0</v>
      </c>
      <c r="X410" s="319"/>
      <c r="Y410" s="83"/>
      <c r="Z410" s="83"/>
      <c r="AA410" s="83"/>
      <c r="AB410" s="83"/>
      <c r="AC410" s="83"/>
      <c r="AD410" s="83"/>
      <c r="AE410" s="83"/>
      <c r="AF410" s="83"/>
      <c r="AG410" s="83"/>
      <c r="AH410" s="83"/>
      <c r="AI410" s="83"/>
      <c r="AJ410" s="83"/>
    </row>
    <row r="411" spans="1:36" ht="15" hidden="1" customHeight="1" x14ac:dyDescent="0.35">
      <c r="A411" s="344"/>
      <c r="B411" s="319"/>
      <c r="C411" s="333"/>
      <c r="D411" s="333"/>
      <c r="E411" s="87" t="s">
        <v>227</v>
      </c>
      <c r="F411" s="88">
        <v>0</v>
      </c>
      <c r="G411" s="88">
        <v>0</v>
      </c>
      <c r="H411" s="89">
        <f t="shared" si="738"/>
        <v>0</v>
      </c>
      <c r="I411" s="90" t="e">
        <f t="shared" si="739"/>
        <v>#DIV/0!</v>
      </c>
      <c r="J411" s="88">
        <v>0</v>
      </c>
      <c r="K411" s="88">
        <v>0</v>
      </c>
      <c r="L411" s="89">
        <f t="shared" si="740"/>
        <v>0</v>
      </c>
      <c r="M411" s="90" t="e">
        <f t="shared" si="741"/>
        <v>#DIV/0!</v>
      </c>
      <c r="N411" s="319"/>
      <c r="O411" s="88">
        <v>0</v>
      </c>
      <c r="P411" s="88">
        <v>0</v>
      </c>
      <c r="Q411" s="89">
        <f t="shared" si="742"/>
        <v>0</v>
      </c>
      <c r="R411" s="90" t="e">
        <f t="shared" si="743"/>
        <v>#DIV/0!</v>
      </c>
      <c r="S411" s="319"/>
      <c r="T411" s="333"/>
      <c r="U411" s="88">
        <v>0</v>
      </c>
      <c r="V411" s="88">
        <v>0</v>
      </c>
      <c r="W411" s="96">
        <f t="shared" si="468"/>
        <v>0</v>
      </c>
      <c r="X411" s="319"/>
      <c r="Y411" s="83"/>
      <c r="Z411" s="83"/>
      <c r="AA411" s="83"/>
      <c r="AB411" s="83"/>
      <c r="AC411" s="83"/>
      <c r="AD411" s="83"/>
      <c r="AE411" s="83"/>
      <c r="AF411" s="83"/>
      <c r="AG411" s="83"/>
      <c r="AH411" s="83"/>
      <c r="AI411" s="83"/>
      <c r="AJ411" s="83"/>
    </row>
    <row r="412" spans="1:36" ht="15" hidden="1" customHeight="1" x14ac:dyDescent="0.35">
      <c r="A412" s="344"/>
      <c r="B412" s="319"/>
      <c r="C412" s="333"/>
      <c r="D412" s="333"/>
      <c r="E412" s="87" t="s">
        <v>229</v>
      </c>
      <c r="F412" s="88">
        <v>0</v>
      </c>
      <c r="G412" s="88">
        <v>0</v>
      </c>
      <c r="H412" s="89">
        <f t="shared" si="738"/>
        <v>0</v>
      </c>
      <c r="I412" s="90" t="e">
        <f t="shared" si="739"/>
        <v>#DIV/0!</v>
      </c>
      <c r="J412" s="88">
        <v>0</v>
      </c>
      <c r="K412" s="88">
        <v>0</v>
      </c>
      <c r="L412" s="89">
        <f t="shared" si="740"/>
        <v>0</v>
      </c>
      <c r="M412" s="90" t="e">
        <f t="shared" si="741"/>
        <v>#DIV/0!</v>
      </c>
      <c r="N412" s="319"/>
      <c r="O412" s="88">
        <v>0</v>
      </c>
      <c r="P412" s="88">
        <v>0</v>
      </c>
      <c r="Q412" s="89">
        <f t="shared" si="742"/>
        <v>0</v>
      </c>
      <c r="R412" s="90" t="e">
        <f t="shared" si="743"/>
        <v>#DIV/0!</v>
      </c>
      <c r="S412" s="319"/>
      <c r="T412" s="333"/>
      <c r="U412" s="88">
        <v>0</v>
      </c>
      <c r="V412" s="88">
        <v>0</v>
      </c>
      <c r="W412" s="96">
        <f t="shared" si="468"/>
        <v>0</v>
      </c>
      <c r="X412" s="319"/>
      <c r="Y412" s="83"/>
      <c r="Z412" s="83"/>
      <c r="AA412" s="83"/>
      <c r="AB412" s="83"/>
      <c r="AC412" s="83"/>
      <c r="AD412" s="83"/>
      <c r="AE412" s="83"/>
      <c r="AF412" s="83"/>
      <c r="AG412" s="83"/>
      <c r="AH412" s="83"/>
      <c r="AI412" s="83"/>
      <c r="AJ412" s="83"/>
    </row>
    <row r="413" spans="1:36" ht="15.75" hidden="1" customHeight="1" x14ac:dyDescent="0.35">
      <c r="A413" s="345"/>
      <c r="B413" s="315"/>
      <c r="C413" s="334"/>
      <c r="D413" s="334"/>
      <c r="E413" s="87" t="s">
        <v>232</v>
      </c>
      <c r="F413" s="88">
        <v>0</v>
      </c>
      <c r="G413" s="88">
        <v>0</v>
      </c>
      <c r="H413" s="89">
        <f t="shared" si="738"/>
        <v>0</v>
      </c>
      <c r="I413" s="90" t="e">
        <f t="shared" si="739"/>
        <v>#DIV/0!</v>
      </c>
      <c r="J413" s="88">
        <v>0</v>
      </c>
      <c r="K413" s="88">
        <v>0</v>
      </c>
      <c r="L413" s="89">
        <f t="shared" si="740"/>
        <v>0</v>
      </c>
      <c r="M413" s="90" t="e">
        <f t="shared" si="741"/>
        <v>#DIV/0!</v>
      </c>
      <c r="N413" s="315"/>
      <c r="O413" s="88">
        <v>0</v>
      </c>
      <c r="P413" s="88">
        <v>0</v>
      </c>
      <c r="Q413" s="89">
        <f t="shared" si="742"/>
        <v>0</v>
      </c>
      <c r="R413" s="90" t="e">
        <f t="shared" si="743"/>
        <v>#DIV/0!</v>
      </c>
      <c r="S413" s="315"/>
      <c r="T413" s="334"/>
      <c r="U413" s="88">
        <v>0</v>
      </c>
      <c r="V413" s="88">
        <v>0</v>
      </c>
      <c r="W413" s="96">
        <f t="shared" si="468"/>
        <v>0</v>
      </c>
      <c r="X413" s="315"/>
      <c r="Y413" s="83"/>
      <c r="Z413" s="83"/>
      <c r="AA413" s="83"/>
      <c r="AB413" s="83"/>
      <c r="AC413" s="83"/>
      <c r="AD413" s="83"/>
      <c r="AE413" s="83"/>
      <c r="AF413" s="83"/>
      <c r="AG413" s="83"/>
      <c r="AH413" s="83"/>
      <c r="AI413" s="83"/>
      <c r="AJ413" s="83"/>
    </row>
    <row r="414" spans="1:36" ht="15.75" hidden="1" customHeight="1" x14ac:dyDescent="0.35">
      <c r="A414" s="346" t="s">
        <v>231</v>
      </c>
      <c r="B414" s="347"/>
      <c r="C414" s="348"/>
      <c r="D414" s="98"/>
      <c r="E414" s="99"/>
      <c r="F414" s="100">
        <f t="shared" ref="F414:H414" si="744">SUM(F409:F413)</f>
        <v>0</v>
      </c>
      <c r="G414" s="100">
        <f t="shared" si="744"/>
        <v>0</v>
      </c>
      <c r="H414" s="100">
        <f t="shared" si="744"/>
        <v>0</v>
      </c>
      <c r="I414" s="101">
        <v>1</v>
      </c>
      <c r="J414" s="100">
        <f t="shared" ref="J414:L414" si="745">SUM(J409:J413)</f>
        <v>0</v>
      </c>
      <c r="K414" s="100">
        <f t="shared" si="745"/>
        <v>0</v>
      </c>
      <c r="L414" s="100">
        <f t="shared" si="745"/>
        <v>0</v>
      </c>
      <c r="M414" s="101">
        <v>1</v>
      </c>
      <c r="N414" s="100">
        <f>N409</f>
        <v>0</v>
      </c>
      <c r="O414" s="100">
        <f t="shared" ref="O414:Q414" si="746">SUM(O409:O413)</f>
        <v>0</v>
      </c>
      <c r="P414" s="100">
        <f t="shared" si="746"/>
        <v>0</v>
      </c>
      <c r="Q414" s="100">
        <f t="shared" si="746"/>
        <v>0</v>
      </c>
      <c r="R414" s="101">
        <v>1</v>
      </c>
      <c r="S414" s="100">
        <f t="shared" ref="S414:T414" si="747">S409</f>
        <v>0</v>
      </c>
      <c r="T414" s="108">
        <f t="shared" si="747"/>
        <v>0</v>
      </c>
      <c r="U414" s="109">
        <f t="shared" ref="U414:V414" si="748">SUM(U409:U413)</f>
        <v>0</v>
      </c>
      <c r="V414" s="110">
        <f t="shared" si="748"/>
        <v>0</v>
      </c>
      <c r="W414" s="106">
        <f t="shared" si="468"/>
        <v>0</v>
      </c>
      <c r="X414" s="111">
        <f>IFERROR(((1-(1-T414)*W414)*1),0)</f>
        <v>1</v>
      </c>
      <c r="Y414" s="83"/>
      <c r="Z414" s="83"/>
      <c r="AA414" s="83"/>
      <c r="AB414" s="83"/>
      <c r="AC414" s="83"/>
      <c r="AD414" s="83"/>
      <c r="AE414" s="83"/>
      <c r="AF414" s="83"/>
      <c r="AG414" s="83"/>
      <c r="AH414" s="83"/>
      <c r="AI414" s="83"/>
      <c r="AJ414" s="83"/>
    </row>
    <row r="415" spans="1:36" ht="15" hidden="1" customHeight="1" x14ac:dyDescent="0.35">
      <c r="A415" s="343">
        <f>A409+1</f>
        <v>69</v>
      </c>
      <c r="B415" s="341"/>
      <c r="C415" s="342"/>
      <c r="D415" s="342"/>
      <c r="E415" s="87" t="s">
        <v>225</v>
      </c>
      <c r="F415" s="88">
        <v>0</v>
      </c>
      <c r="G415" s="88">
        <v>0</v>
      </c>
      <c r="H415" s="89">
        <f t="shared" ref="H415:H419" si="749">F415+G415</f>
        <v>0</v>
      </c>
      <c r="I415" s="90" t="e">
        <f t="shared" ref="I415:I419" si="750">H415/$H$420</f>
        <v>#DIV/0!</v>
      </c>
      <c r="J415" s="88">
        <v>0</v>
      </c>
      <c r="K415" s="88">
        <v>0</v>
      </c>
      <c r="L415" s="89">
        <f t="shared" ref="L415:L419" si="751">J415+K415</f>
        <v>0</v>
      </c>
      <c r="M415" s="90" t="e">
        <f t="shared" ref="M415:M419" si="752">L415/$L$420</f>
        <v>#DIV/0!</v>
      </c>
      <c r="N415" s="327">
        <v>0</v>
      </c>
      <c r="O415" s="88">
        <v>0</v>
      </c>
      <c r="P415" s="88">
        <v>0</v>
      </c>
      <c r="Q415" s="89">
        <f t="shared" ref="Q415:Q419" si="753">O415+P415</f>
        <v>0</v>
      </c>
      <c r="R415" s="90" t="e">
        <f t="shared" ref="R415:R419" si="754">Q415/$Q$420</f>
        <v>#DIV/0!</v>
      </c>
      <c r="S415" s="331">
        <f>N420-Q420</f>
        <v>0</v>
      </c>
      <c r="T415" s="332">
        <f>IFERROR((S415/N420),0)</f>
        <v>0</v>
      </c>
      <c r="U415" s="88">
        <v>0</v>
      </c>
      <c r="V415" s="88">
        <v>0</v>
      </c>
      <c r="W415" s="96">
        <f t="shared" si="468"/>
        <v>0</v>
      </c>
      <c r="X415" s="329"/>
      <c r="Y415" s="83"/>
      <c r="Z415" s="83"/>
      <c r="AA415" s="83"/>
      <c r="AB415" s="83"/>
      <c r="AC415" s="83"/>
      <c r="AD415" s="83"/>
      <c r="AE415" s="83"/>
      <c r="AF415" s="83"/>
      <c r="AG415" s="83"/>
      <c r="AH415" s="83"/>
      <c r="AI415" s="83"/>
      <c r="AJ415" s="83"/>
    </row>
    <row r="416" spans="1:36" ht="15" hidden="1" customHeight="1" x14ac:dyDescent="0.35">
      <c r="A416" s="344"/>
      <c r="B416" s="319"/>
      <c r="C416" s="333"/>
      <c r="D416" s="333"/>
      <c r="E416" s="87" t="s">
        <v>226</v>
      </c>
      <c r="F416" s="88">
        <v>0</v>
      </c>
      <c r="G416" s="88">
        <v>0</v>
      </c>
      <c r="H416" s="89">
        <f t="shared" si="749"/>
        <v>0</v>
      </c>
      <c r="I416" s="90" t="e">
        <f t="shared" si="750"/>
        <v>#DIV/0!</v>
      </c>
      <c r="J416" s="88">
        <v>0</v>
      </c>
      <c r="K416" s="88">
        <v>0</v>
      </c>
      <c r="L416" s="89">
        <f t="shared" si="751"/>
        <v>0</v>
      </c>
      <c r="M416" s="90" t="e">
        <f t="shared" si="752"/>
        <v>#DIV/0!</v>
      </c>
      <c r="N416" s="319"/>
      <c r="O416" s="88">
        <v>0</v>
      </c>
      <c r="P416" s="88">
        <v>0</v>
      </c>
      <c r="Q416" s="89">
        <f t="shared" si="753"/>
        <v>0</v>
      </c>
      <c r="R416" s="90" t="e">
        <f t="shared" si="754"/>
        <v>#DIV/0!</v>
      </c>
      <c r="S416" s="319"/>
      <c r="T416" s="333"/>
      <c r="U416" s="88">
        <v>0</v>
      </c>
      <c r="V416" s="88">
        <v>0</v>
      </c>
      <c r="W416" s="96">
        <f t="shared" si="468"/>
        <v>0</v>
      </c>
      <c r="X416" s="319"/>
      <c r="Y416" s="83"/>
      <c r="Z416" s="83"/>
      <c r="AA416" s="83"/>
      <c r="AB416" s="83"/>
      <c r="AC416" s="83"/>
      <c r="AD416" s="83"/>
      <c r="AE416" s="83"/>
      <c r="AF416" s="83"/>
      <c r="AG416" s="83"/>
      <c r="AH416" s="83"/>
      <c r="AI416" s="83"/>
      <c r="AJ416" s="83"/>
    </row>
    <row r="417" spans="1:36" ht="15" hidden="1" customHeight="1" x14ac:dyDescent="0.35">
      <c r="A417" s="344"/>
      <c r="B417" s="319"/>
      <c r="C417" s="333"/>
      <c r="D417" s="333"/>
      <c r="E417" s="87" t="s">
        <v>227</v>
      </c>
      <c r="F417" s="88">
        <v>0</v>
      </c>
      <c r="G417" s="88">
        <v>0</v>
      </c>
      <c r="H417" s="89">
        <f t="shared" si="749"/>
        <v>0</v>
      </c>
      <c r="I417" s="90" t="e">
        <f t="shared" si="750"/>
        <v>#DIV/0!</v>
      </c>
      <c r="J417" s="88">
        <v>0</v>
      </c>
      <c r="K417" s="88">
        <v>0</v>
      </c>
      <c r="L417" s="89">
        <f t="shared" si="751"/>
        <v>0</v>
      </c>
      <c r="M417" s="90" t="e">
        <f t="shared" si="752"/>
        <v>#DIV/0!</v>
      </c>
      <c r="N417" s="319"/>
      <c r="O417" s="88">
        <v>0</v>
      </c>
      <c r="P417" s="88">
        <v>0</v>
      </c>
      <c r="Q417" s="89">
        <f t="shared" si="753"/>
        <v>0</v>
      </c>
      <c r="R417" s="90" t="e">
        <f t="shared" si="754"/>
        <v>#DIV/0!</v>
      </c>
      <c r="S417" s="319"/>
      <c r="T417" s="333"/>
      <c r="U417" s="88">
        <v>0</v>
      </c>
      <c r="V417" s="88">
        <v>0</v>
      </c>
      <c r="W417" s="96">
        <f t="shared" si="468"/>
        <v>0</v>
      </c>
      <c r="X417" s="319"/>
      <c r="Y417" s="83"/>
      <c r="Z417" s="83"/>
      <c r="AA417" s="83"/>
      <c r="AB417" s="83"/>
      <c r="AC417" s="83"/>
      <c r="AD417" s="83"/>
      <c r="AE417" s="83"/>
      <c r="AF417" s="83"/>
      <c r="AG417" s="83"/>
      <c r="AH417" s="83"/>
      <c r="AI417" s="83"/>
      <c r="AJ417" s="83"/>
    </row>
    <row r="418" spans="1:36" ht="15" hidden="1" customHeight="1" x14ac:dyDescent="0.35">
      <c r="A418" s="344"/>
      <c r="B418" s="319"/>
      <c r="C418" s="333"/>
      <c r="D418" s="333"/>
      <c r="E418" s="87" t="s">
        <v>229</v>
      </c>
      <c r="F418" s="88">
        <v>0</v>
      </c>
      <c r="G418" s="88">
        <v>0</v>
      </c>
      <c r="H418" s="89">
        <f t="shared" si="749"/>
        <v>0</v>
      </c>
      <c r="I418" s="90" t="e">
        <f t="shared" si="750"/>
        <v>#DIV/0!</v>
      </c>
      <c r="J418" s="88">
        <v>0</v>
      </c>
      <c r="K418" s="88">
        <v>0</v>
      </c>
      <c r="L418" s="89">
        <f t="shared" si="751"/>
        <v>0</v>
      </c>
      <c r="M418" s="90" t="e">
        <f t="shared" si="752"/>
        <v>#DIV/0!</v>
      </c>
      <c r="N418" s="319"/>
      <c r="O418" s="88">
        <v>0</v>
      </c>
      <c r="P418" s="88">
        <v>0</v>
      </c>
      <c r="Q418" s="89">
        <f t="shared" si="753"/>
        <v>0</v>
      </c>
      <c r="R418" s="90" t="e">
        <f t="shared" si="754"/>
        <v>#DIV/0!</v>
      </c>
      <c r="S418" s="319"/>
      <c r="T418" s="333"/>
      <c r="U418" s="88">
        <v>0</v>
      </c>
      <c r="V418" s="88">
        <v>0</v>
      </c>
      <c r="W418" s="96">
        <f t="shared" si="468"/>
        <v>0</v>
      </c>
      <c r="X418" s="319"/>
      <c r="Y418" s="83"/>
      <c r="Z418" s="83"/>
      <c r="AA418" s="83"/>
      <c r="AB418" s="83"/>
      <c r="AC418" s="83"/>
      <c r="AD418" s="83"/>
      <c r="AE418" s="83"/>
      <c r="AF418" s="83"/>
      <c r="AG418" s="83"/>
      <c r="AH418" s="83"/>
      <c r="AI418" s="83"/>
      <c r="AJ418" s="83"/>
    </row>
    <row r="419" spans="1:36" ht="15.75" hidden="1" customHeight="1" x14ac:dyDescent="0.35">
      <c r="A419" s="345"/>
      <c r="B419" s="315"/>
      <c r="C419" s="334"/>
      <c r="D419" s="334"/>
      <c r="E419" s="87" t="s">
        <v>232</v>
      </c>
      <c r="F419" s="88">
        <v>0</v>
      </c>
      <c r="G419" s="88">
        <v>0</v>
      </c>
      <c r="H419" s="89">
        <f t="shared" si="749"/>
        <v>0</v>
      </c>
      <c r="I419" s="90" t="e">
        <f t="shared" si="750"/>
        <v>#DIV/0!</v>
      </c>
      <c r="J419" s="88">
        <v>0</v>
      </c>
      <c r="K419" s="88">
        <v>0</v>
      </c>
      <c r="L419" s="89">
        <f t="shared" si="751"/>
        <v>0</v>
      </c>
      <c r="M419" s="90" t="e">
        <f t="shared" si="752"/>
        <v>#DIV/0!</v>
      </c>
      <c r="N419" s="315"/>
      <c r="O419" s="88">
        <v>0</v>
      </c>
      <c r="P419" s="88">
        <v>0</v>
      </c>
      <c r="Q419" s="89">
        <f t="shared" si="753"/>
        <v>0</v>
      </c>
      <c r="R419" s="90" t="e">
        <f t="shared" si="754"/>
        <v>#DIV/0!</v>
      </c>
      <c r="S419" s="315"/>
      <c r="T419" s="334"/>
      <c r="U419" s="88">
        <v>0</v>
      </c>
      <c r="V419" s="88">
        <v>0</v>
      </c>
      <c r="W419" s="96">
        <f t="shared" si="468"/>
        <v>0</v>
      </c>
      <c r="X419" s="315"/>
      <c r="Y419" s="83"/>
      <c r="Z419" s="83"/>
      <c r="AA419" s="83"/>
      <c r="AB419" s="83"/>
      <c r="AC419" s="83"/>
      <c r="AD419" s="83"/>
      <c r="AE419" s="83"/>
      <c r="AF419" s="83"/>
      <c r="AG419" s="83"/>
      <c r="AH419" s="83"/>
      <c r="AI419" s="83"/>
      <c r="AJ419" s="83"/>
    </row>
    <row r="420" spans="1:36" ht="15.75" hidden="1" customHeight="1" x14ac:dyDescent="0.35">
      <c r="A420" s="346" t="s">
        <v>231</v>
      </c>
      <c r="B420" s="347"/>
      <c r="C420" s="348"/>
      <c r="D420" s="98"/>
      <c r="E420" s="99"/>
      <c r="F420" s="100">
        <f t="shared" ref="F420:H420" si="755">SUM(F415:F419)</f>
        <v>0</v>
      </c>
      <c r="G420" s="100">
        <f t="shared" si="755"/>
        <v>0</v>
      </c>
      <c r="H420" s="100">
        <f t="shared" si="755"/>
        <v>0</v>
      </c>
      <c r="I420" s="101">
        <v>1</v>
      </c>
      <c r="J420" s="100">
        <f t="shared" ref="J420:L420" si="756">SUM(J415:J419)</f>
        <v>0</v>
      </c>
      <c r="K420" s="100">
        <f t="shared" si="756"/>
        <v>0</v>
      </c>
      <c r="L420" s="100">
        <f t="shared" si="756"/>
        <v>0</v>
      </c>
      <c r="M420" s="101">
        <v>1</v>
      </c>
      <c r="N420" s="100">
        <f>N415</f>
        <v>0</v>
      </c>
      <c r="O420" s="100">
        <f t="shared" ref="O420:Q420" si="757">SUM(O415:O419)</f>
        <v>0</v>
      </c>
      <c r="P420" s="100">
        <f t="shared" si="757"/>
        <v>0</v>
      </c>
      <c r="Q420" s="100">
        <f t="shared" si="757"/>
        <v>0</v>
      </c>
      <c r="R420" s="101">
        <v>1</v>
      </c>
      <c r="S420" s="100">
        <f t="shared" ref="S420:T420" si="758">S415</f>
        <v>0</v>
      </c>
      <c r="T420" s="108">
        <f t="shared" si="758"/>
        <v>0</v>
      </c>
      <c r="U420" s="109">
        <f t="shared" ref="U420:V420" si="759">SUM(U415:U419)</f>
        <v>0</v>
      </c>
      <c r="V420" s="110">
        <f t="shared" si="759"/>
        <v>0</v>
      </c>
      <c r="W420" s="106">
        <f t="shared" si="468"/>
        <v>0</v>
      </c>
      <c r="X420" s="111">
        <f>IFERROR(((1-(1-T420)*W420)*1),0)</f>
        <v>1</v>
      </c>
      <c r="Y420" s="83"/>
      <c r="Z420" s="83"/>
      <c r="AA420" s="83"/>
      <c r="AB420" s="83"/>
      <c r="AC420" s="83"/>
      <c r="AD420" s="83"/>
      <c r="AE420" s="83"/>
      <c r="AF420" s="83"/>
      <c r="AG420" s="83"/>
      <c r="AH420" s="83"/>
      <c r="AI420" s="83"/>
      <c r="AJ420" s="83"/>
    </row>
    <row r="421" spans="1:36" ht="15" hidden="1" customHeight="1" x14ac:dyDescent="0.35">
      <c r="A421" s="343">
        <f>A415+1</f>
        <v>70</v>
      </c>
      <c r="B421" s="341"/>
      <c r="C421" s="342"/>
      <c r="D421" s="342"/>
      <c r="E421" s="87" t="s">
        <v>225</v>
      </c>
      <c r="F421" s="88">
        <v>0</v>
      </c>
      <c r="G421" s="88"/>
      <c r="H421" s="89">
        <f t="shared" ref="H421:H425" si="760">F421+G421</f>
        <v>0</v>
      </c>
      <c r="I421" s="90" t="e">
        <f t="shared" ref="I421:I425" si="761">H421/$H$426</f>
        <v>#DIV/0!</v>
      </c>
      <c r="J421" s="88">
        <v>0</v>
      </c>
      <c r="K421" s="88">
        <v>0</v>
      </c>
      <c r="L421" s="89">
        <f t="shared" ref="L421:L425" si="762">J421+K421</f>
        <v>0</v>
      </c>
      <c r="M421" s="90" t="e">
        <f t="shared" ref="M421:M425" si="763">L421/$L$426</f>
        <v>#DIV/0!</v>
      </c>
      <c r="N421" s="327">
        <v>0</v>
      </c>
      <c r="O421" s="88">
        <v>0</v>
      </c>
      <c r="P421" s="88">
        <v>0</v>
      </c>
      <c r="Q421" s="89">
        <f t="shared" ref="Q421:Q425" si="764">O421+P421</f>
        <v>0</v>
      </c>
      <c r="R421" s="90" t="e">
        <f t="shared" ref="R421:R425" si="765">Q421/$Q$426</f>
        <v>#DIV/0!</v>
      </c>
      <c r="S421" s="331">
        <f>N426-Q426</f>
        <v>0</v>
      </c>
      <c r="T421" s="332">
        <f>IFERROR((S421/N426),0)</f>
        <v>0</v>
      </c>
      <c r="U421" s="88">
        <v>0</v>
      </c>
      <c r="V421" s="88">
        <v>0</v>
      </c>
      <c r="W421" s="96">
        <f t="shared" si="468"/>
        <v>0</v>
      </c>
      <c r="X421" s="329"/>
      <c r="Y421" s="83"/>
      <c r="Z421" s="83"/>
      <c r="AA421" s="83"/>
      <c r="AB421" s="83"/>
      <c r="AC421" s="83"/>
      <c r="AD421" s="83"/>
      <c r="AE421" s="83"/>
      <c r="AF421" s="83"/>
      <c r="AG421" s="83"/>
      <c r="AH421" s="83"/>
      <c r="AI421" s="83"/>
      <c r="AJ421" s="83"/>
    </row>
    <row r="422" spans="1:36" ht="15" hidden="1" customHeight="1" x14ac:dyDescent="0.35">
      <c r="A422" s="344"/>
      <c r="B422" s="319"/>
      <c r="C422" s="333"/>
      <c r="D422" s="333"/>
      <c r="E422" s="87" t="s">
        <v>226</v>
      </c>
      <c r="F422" s="88">
        <v>0</v>
      </c>
      <c r="G422" s="88">
        <v>0</v>
      </c>
      <c r="H422" s="89">
        <f t="shared" si="760"/>
        <v>0</v>
      </c>
      <c r="I422" s="90" t="e">
        <f t="shared" si="761"/>
        <v>#DIV/0!</v>
      </c>
      <c r="J422" s="88">
        <v>0</v>
      </c>
      <c r="K422" s="88">
        <v>0</v>
      </c>
      <c r="L422" s="89">
        <f t="shared" si="762"/>
        <v>0</v>
      </c>
      <c r="M422" s="90" t="e">
        <f t="shared" si="763"/>
        <v>#DIV/0!</v>
      </c>
      <c r="N422" s="319"/>
      <c r="O422" s="88">
        <v>0</v>
      </c>
      <c r="P422" s="88">
        <v>0</v>
      </c>
      <c r="Q422" s="89">
        <f t="shared" si="764"/>
        <v>0</v>
      </c>
      <c r="R422" s="90" t="e">
        <f t="shared" si="765"/>
        <v>#DIV/0!</v>
      </c>
      <c r="S422" s="319"/>
      <c r="T422" s="333"/>
      <c r="U422" s="88">
        <v>0</v>
      </c>
      <c r="V422" s="88">
        <v>0</v>
      </c>
      <c r="W422" s="96">
        <f t="shared" si="468"/>
        <v>0</v>
      </c>
      <c r="X422" s="319"/>
      <c r="Y422" s="83"/>
      <c r="Z422" s="83"/>
      <c r="AA422" s="83"/>
      <c r="AB422" s="83"/>
      <c r="AC422" s="83"/>
      <c r="AD422" s="83"/>
      <c r="AE422" s="83"/>
      <c r="AF422" s="83"/>
      <c r="AG422" s="83"/>
      <c r="AH422" s="83"/>
      <c r="AI422" s="83"/>
      <c r="AJ422" s="83"/>
    </row>
    <row r="423" spans="1:36" ht="15" hidden="1" customHeight="1" x14ac:dyDescent="0.35">
      <c r="A423" s="344"/>
      <c r="B423" s="319"/>
      <c r="C423" s="333"/>
      <c r="D423" s="333"/>
      <c r="E423" s="87" t="s">
        <v>227</v>
      </c>
      <c r="F423" s="88">
        <v>0</v>
      </c>
      <c r="G423" s="88">
        <v>0</v>
      </c>
      <c r="H423" s="89">
        <f t="shared" si="760"/>
        <v>0</v>
      </c>
      <c r="I423" s="90" t="e">
        <f t="shared" si="761"/>
        <v>#DIV/0!</v>
      </c>
      <c r="J423" s="88">
        <v>0</v>
      </c>
      <c r="K423" s="88">
        <v>0</v>
      </c>
      <c r="L423" s="89">
        <f t="shared" si="762"/>
        <v>0</v>
      </c>
      <c r="M423" s="90" t="e">
        <f t="shared" si="763"/>
        <v>#DIV/0!</v>
      </c>
      <c r="N423" s="319"/>
      <c r="O423" s="88">
        <v>0</v>
      </c>
      <c r="P423" s="88">
        <v>0</v>
      </c>
      <c r="Q423" s="89">
        <f t="shared" si="764"/>
        <v>0</v>
      </c>
      <c r="R423" s="90" t="e">
        <f t="shared" si="765"/>
        <v>#DIV/0!</v>
      </c>
      <c r="S423" s="319"/>
      <c r="T423" s="333"/>
      <c r="U423" s="88">
        <v>0</v>
      </c>
      <c r="V423" s="88">
        <v>0</v>
      </c>
      <c r="W423" s="96">
        <f t="shared" si="468"/>
        <v>0</v>
      </c>
      <c r="X423" s="319"/>
      <c r="Y423" s="83"/>
      <c r="Z423" s="83"/>
      <c r="AA423" s="83"/>
      <c r="AB423" s="83"/>
      <c r="AC423" s="83"/>
      <c r="AD423" s="83"/>
      <c r="AE423" s="83"/>
      <c r="AF423" s="83"/>
      <c r="AG423" s="83"/>
      <c r="AH423" s="83"/>
      <c r="AI423" s="83"/>
      <c r="AJ423" s="83"/>
    </row>
    <row r="424" spans="1:36" ht="15" hidden="1" customHeight="1" x14ac:dyDescent="0.35">
      <c r="A424" s="344"/>
      <c r="B424" s="319"/>
      <c r="C424" s="333"/>
      <c r="D424" s="333"/>
      <c r="E424" s="87" t="s">
        <v>229</v>
      </c>
      <c r="F424" s="88">
        <v>0</v>
      </c>
      <c r="G424" s="88">
        <v>0</v>
      </c>
      <c r="H424" s="89">
        <f t="shared" si="760"/>
        <v>0</v>
      </c>
      <c r="I424" s="90" t="e">
        <f t="shared" si="761"/>
        <v>#DIV/0!</v>
      </c>
      <c r="J424" s="88">
        <v>0</v>
      </c>
      <c r="K424" s="88">
        <v>0</v>
      </c>
      <c r="L424" s="89">
        <f t="shared" si="762"/>
        <v>0</v>
      </c>
      <c r="M424" s="90" t="e">
        <f t="shared" si="763"/>
        <v>#DIV/0!</v>
      </c>
      <c r="N424" s="319"/>
      <c r="O424" s="88">
        <v>0</v>
      </c>
      <c r="P424" s="88">
        <v>0</v>
      </c>
      <c r="Q424" s="89">
        <f t="shared" si="764"/>
        <v>0</v>
      </c>
      <c r="R424" s="90" t="e">
        <f t="shared" si="765"/>
        <v>#DIV/0!</v>
      </c>
      <c r="S424" s="319"/>
      <c r="T424" s="333"/>
      <c r="U424" s="88">
        <v>0</v>
      </c>
      <c r="V424" s="88">
        <v>0</v>
      </c>
      <c r="W424" s="96">
        <f t="shared" si="468"/>
        <v>0</v>
      </c>
      <c r="X424" s="319"/>
      <c r="Y424" s="83"/>
      <c r="Z424" s="83"/>
      <c r="AA424" s="83"/>
      <c r="AB424" s="83"/>
      <c r="AC424" s="83"/>
      <c r="AD424" s="83"/>
      <c r="AE424" s="83"/>
      <c r="AF424" s="83"/>
      <c r="AG424" s="83"/>
      <c r="AH424" s="83"/>
      <c r="AI424" s="83"/>
      <c r="AJ424" s="83"/>
    </row>
    <row r="425" spans="1:36" ht="15.75" hidden="1" customHeight="1" x14ac:dyDescent="0.35">
      <c r="A425" s="345"/>
      <c r="B425" s="315"/>
      <c r="C425" s="334"/>
      <c r="D425" s="334"/>
      <c r="E425" s="87" t="s">
        <v>232</v>
      </c>
      <c r="F425" s="88">
        <v>0</v>
      </c>
      <c r="G425" s="88">
        <v>0</v>
      </c>
      <c r="H425" s="89">
        <f t="shared" si="760"/>
        <v>0</v>
      </c>
      <c r="I425" s="90" t="e">
        <f t="shared" si="761"/>
        <v>#DIV/0!</v>
      </c>
      <c r="J425" s="88">
        <v>0</v>
      </c>
      <c r="K425" s="88">
        <v>0</v>
      </c>
      <c r="L425" s="89">
        <f t="shared" si="762"/>
        <v>0</v>
      </c>
      <c r="M425" s="90" t="e">
        <f t="shared" si="763"/>
        <v>#DIV/0!</v>
      </c>
      <c r="N425" s="315"/>
      <c r="O425" s="88">
        <v>0</v>
      </c>
      <c r="P425" s="88">
        <v>0</v>
      </c>
      <c r="Q425" s="89">
        <f t="shared" si="764"/>
        <v>0</v>
      </c>
      <c r="R425" s="90" t="e">
        <f t="shared" si="765"/>
        <v>#DIV/0!</v>
      </c>
      <c r="S425" s="315"/>
      <c r="T425" s="334"/>
      <c r="U425" s="88">
        <v>0</v>
      </c>
      <c r="V425" s="88">
        <v>0</v>
      </c>
      <c r="W425" s="96">
        <f t="shared" si="468"/>
        <v>0</v>
      </c>
      <c r="X425" s="315"/>
      <c r="Y425" s="83"/>
      <c r="Z425" s="83"/>
      <c r="AA425" s="83"/>
      <c r="AB425" s="83"/>
      <c r="AC425" s="83"/>
      <c r="AD425" s="83"/>
      <c r="AE425" s="83"/>
      <c r="AF425" s="83"/>
      <c r="AG425" s="83"/>
      <c r="AH425" s="83"/>
      <c r="AI425" s="83"/>
      <c r="AJ425" s="83"/>
    </row>
    <row r="426" spans="1:36" ht="15.75" hidden="1" customHeight="1" x14ac:dyDescent="0.35">
      <c r="A426" s="346" t="s">
        <v>231</v>
      </c>
      <c r="B426" s="347"/>
      <c r="C426" s="348"/>
      <c r="D426" s="98"/>
      <c r="E426" s="99"/>
      <c r="F426" s="100">
        <f t="shared" ref="F426:H426" si="766">SUM(F421:F425)</f>
        <v>0</v>
      </c>
      <c r="G426" s="100">
        <f t="shared" si="766"/>
        <v>0</v>
      </c>
      <c r="H426" s="100">
        <f t="shared" si="766"/>
        <v>0</v>
      </c>
      <c r="I426" s="101">
        <v>1</v>
      </c>
      <c r="J426" s="100">
        <f t="shared" ref="J426:L426" si="767">SUM(J421:J425)</f>
        <v>0</v>
      </c>
      <c r="K426" s="100">
        <f t="shared" si="767"/>
        <v>0</v>
      </c>
      <c r="L426" s="100">
        <f t="shared" si="767"/>
        <v>0</v>
      </c>
      <c r="M426" s="101">
        <v>1</v>
      </c>
      <c r="N426" s="100">
        <f>N421</f>
        <v>0</v>
      </c>
      <c r="O426" s="100">
        <f t="shared" ref="O426:Q426" si="768">SUM(O421:O425)</f>
        <v>0</v>
      </c>
      <c r="P426" s="100">
        <f t="shared" si="768"/>
        <v>0</v>
      </c>
      <c r="Q426" s="100">
        <f t="shared" si="768"/>
        <v>0</v>
      </c>
      <c r="R426" s="101">
        <v>1</v>
      </c>
      <c r="S426" s="100">
        <f t="shared" ref="S426:T426" si="769">S421</f>
        <v>0</v>
      </c>
      <c r="T426" s="108">
        <f t="shared" si="769"/>
        <v>0</v>
      </c>
      <c r="U426" s="109">
        <f t="shared" ref="U426:V426" si="770">SUM(U421:U425)</f>
        <v>0</v>
      </c>
      <c r="V426" s="110">
        <f t="shared" si="770"/>
        <v>0</v>
      </c>
      <c r="W426" s="106">
        <f t="shared" si="468"/>
        <v>0</v>
      </c>
      <c r="X426" s="111">
        <f>IFERROR(((1-(1-T426)*W426)*1),0)</f>
        <v>1</v>
      </c>
      <c r="Y426" s="83"/>
      <c r="Z426" s="83"/>
      <c r="AA426" s="83"/>
      <c r="AB426" s="83"/>
      <c r="AC426" s="83"/>
      <c r="AD426" s="83"/>
      <c r="AE426" s="83"/>
      <c r="AF426" s="83"/>
      <c r="AG426" s="83"/>
      <c r="AH426" s="83"/>
      <c r="AI426" s="83"/>
      <c r="AJ426" s="83"/>
    </row>
    <row r="427" spans="1:36" ht="15" hidden="1" customHeight="1" x14ac:dyDescent="0.35">
      <c r="A427" s="343">
        <f>A421+1</f>
        <v>71</v>
      </c>
      <c r="B427" s="341"/>
      <c r="C427" s="342"/>
      <c r="D427" s="342"/>
      <c r="E427" s="87" t="s">
        <v>225</v>
      </c>
      <c r="F427" s="88">
        <v>0</v>
      </c>
      <c r="G427" s="88">
        <v>0</v>
      </c>
      <c r="H427" s="89">
        <f t="shared" ref="H427:H431" si="771">F427+G427</f>
        <v>0</v>
      </c>
      <c r="I427" s="90" t="e">
        <f t="shared" ref="I427:I431" si="772">H427/$H$432</f>
        <v>#DIV/0!</v>
      </c>
      <c r="J427" s="88">
        <v>0</v>
      </c>
      <c r="K427" s="88">
        <v>0</v>
      </c>
      <c r="L427" s="89">
        <f t="shared" ref="L427:L431" si="773">J427+K427</f>
        <v>0</v>
      </c>
      <c r="M427" s="90" t="e">
        <f t="shared" ref="M427:M431" si="774">L427/$L$432</f>
        <v>#DIV/0!</v>
      </c>
      <c r="N427" s="327">
        <v>0</v>
      </c>
      <c r="O427" s="88">
        <v>0</v>
      </c>
      <c r="P427" s="88">
        <v>0</v>
      </c>
      <c r="Q427" s="89">
        <f t="shared" ref="Q427:Q431" si="775">O427+P427</f>
        <v>0</v>
      </c>
      <c r="R427" s="90" t="e">
        <f t="shared" ref="R427:R431" si="776">Q427/$Q$432</f>
        <v>#DIV/0!</v>
      </c>
      <c r="S427" s="331">
        <f>N432-Q432</f>
        <v>0</v>
      </c>
      <c r="T427" s="332">
        <f>IFERROR((S427/N432),0)</f>
        <v>0</v>
      </c>
      <c r="U427" s="88">
        <v>0</v>
      </c>
      <c r="V427" s="88">
        <v>0</v>
      </c>
      <c r="W427" s="96">
        <f t="shared" si="468"/>
        <v>0</v>
      </c>
      <c r="X427" s="329"/>
      <c r="Y427" s="83"/>
      <c r="Z427" s="83"/>
      <c r="AA427" s="83"/>
      <c r="AB427" s="83"/>
      <c r="AC427" s="83"/>
      <c r="AD427" s="83"/>
      <c r="AE427" s="83"/>
      <c r="AF427" s="83"/>
      <c r="AG427" s="83"/>
      <c r="AH427" s="83"/>
      <c r="AI427" s="83"/>
      <c r="AJ427" s="83"/>
    </row>
    <row r="428" spans="1:36" ht="15" hidden="1" customHeight="1" x14ac:dyDescent="0.35">
      <c r="A428" s="344"/>
      <c r="B428" s="319"/>
      <c r="C428" s="333"/>
      <c r="D428" s="333"/>
      <c r="E428" s="87" t="s">
        <v>226</v>
      </c>
      <c r="F428" s="88">
        <v>0</v>
      </c>
      <c r="G428" s="88">
        <v>0</v>
      </c>
      <c r="H428" s="89">
        <f t="shared" si="771"/>
        <v>0</v>
      </c>
      <c r="I428" s="90" t="e">
        <f t="shared" si="772"/>
        <v>#DIV/0!</v>
      </c>
      <c r="J428" s="88">
        <v>0</v>
      </c>
      <c r="K428" s="88">
        <v>0</v>
      </c>
      <c r="L428" s="89">
        <f t="shared" si="773"/>
        <v>0</v>
      </c>
      <c r="M428" s="90" t="e">
        <f t="shared" si="774"/>
        <v>#DIV/0!</v>
      </c>
      <c r="N428" s="319"/>
      <c r="O428" s="88">
        <v>0</v>
      </c>
      <c r="P428" s="88">
        <v>0</v>
      </c>
      <c r="Q428" s="89">
        <f t="shared" si="775"/>
        <v>0</v>
      </c>
      <c r="R428" s="90" t="e">
        <f t="shared" si="776"/>
        <v>#DIV/0!</v>
      </c>
      <c r="S428" s="319"/>
      <c r="T428" s="333"/>
      <c r="U428" s="88">
        <v>0</v>
      </c>
      <c r="V428" s="88">
        <v>0</v>
      </c>
      <c r="W428" s="96">
        <f t="shared" si="468"/>
        <v>0</v>
      </c>
      <c r="X428" s="319"/>
      <c r="Y428" s="83"/>
      <c r="Z428" s="83"/>
      <c r="AA428" s="83"/>
      <c r="AB428" s="83"/>
      <c r="AC428" s="83"/>
      <c r="AD428" s="83"/>
      <c r="AE428" s="83"/>
      <c r="AF428" s="83"/>
      <c r="AG428" s="83"/>
      <c r="AH428" s="83"/>
      <c r="AI428" s="83"/>
      <c r="AJ428" s="83"/>
    </row>
    <row r="429" spans="1:36" ht="15" hidden="1" customHeight="1" x14ac:dyDescent="0.35">
      <c r="A429" s="344"/>
      <c r="B429" s="319"/>
      <c r="C429" s="333"/>
      <c r="D429" s="333"/>
      <c r="E429" s="87" t="s">
        <v>227</v>
      </c>
      <c r="F429" s="88">
        <v>0</v>
      </c>
      <c r="G429" s="88">
        <v>0</v>
      </c>
      <c r="H429" s="89">
        <f t="shared" si="771"/>
        <v>0</v>
      </c>
      <c r="I429" s="90" t="e">
        <f t="shared" si="772"/>
        <v>#DIV/0!</v>
      </c>
      <c r="J429" s="88">
        <v>0</v>
      </c>
      <c r="K429" s="88">
        <v>0</v>
      </c>
      <c r="L429" s="89">
        <f t="shared" si="773"/>
        <v>0</v>
      </c>
      <c r="M429" s="90" t="e">
        <f t="shared" si="774"/>
        <v>#DIV/0!</v>
      </c>
      <c r="N429" s="319"/>
      <c r="O429" s="88">
        <v>0</v>
      </c>
      <c r="P429" s="88">
        <v>0</v>
      </c>
      <c r="Q429" s="89">
        <f t="shared" si="775"/>
        <v>0</v>
      </c>
      <c r="R429" s="90" t="e">
        <f t="shared" si="776"/>
        <v>#DIV/0!</v>
      </c>
      <c r="S429" s="319"/>
      <c r="T429" s="333"/>
      <c r="U429" s="88">
        <v>0</v>
      </c>
      <c r="V429" s="88">
        <v>0</v>
      </c>
      <c r="W429" s="96">
        <f t="shared" si="468"/>
        <v>0</v>
      </c>
      <c r="X429" s="319"/>
      <c r="Y429" s="83"/>
      <c r="Z429" s="83"/>
      <c r="AA429" s="83"/>
      <c r="AB429" s="83"/>
      <c r="AC429" s="83"/>
      <c r="AD429" s="83"/>
      <c r="AE429" s="83"/>
      <c r="AF429" s="83"/>
      <c r="AG429" s="83"/>
      <c r="AH429" s="83"/>
      <c r="AI429" s="83"/>
      <c r="AJ429" s="83"/>
    </row>
    <row r="430" spans="1:36" ht="15" hidden="1" customHeight="1" x14ac:dyDescent="0.35">
      <c r="A430" s="344"/>
      <c r="B430" s="319"/>
      <c r="C430" s="333"/>
      <c r="D430" s="333"/>
      <c r="E430" s="87" t="s">
        <v>229</v>
      </c>
      <c r="F430" s="88">
        <v>0</v>
      </c>
      <c r="G430" s="88">
        <v>0</v>
      </c>
      <c r="H430" s="89">
        <f t="shared" si="771"/>
        <v>0</v>
      </c>
      <c r="I430" s="90" t="e">
        <f t="shared" si="772"/>
        <v>#DIV/0!</v>
      </c>
      <c r="J430" s="88">
        <v>0</v>
      </c>
      <c r="K430" s="88">
        <v>0</v>
      </c>
      <c r="L430" s="89">
        <f t="shared" si="773"/>
        <v>0</v>
      </c>
      <c r="M430" s="90" t="e">
        <f t="shared" si="774"/>
        <v>#DIV/0!</v>
      </c>
      <c r="N430" s="319"/>
      <c r="O430" s="88">
        <v>0</v>
      </c>
      <c r="P430" s="88">
        <v>0</v>
      </c>
      <c r="Q430" s="89">
        <f t="shared" si="775"/>
        <v>0</v>
      </c>
      <c r="R430" s="90" t="e">
        <f t="shared" si="776"/>
        <v>#DIV/0!</v>
      </c>
      <c r="S430" s="319"/>
      <c r="T430" s="333"/>
      <c r="U430" s="88">
        <v>0</v>
      </c>
      <c r="V430" s="88">
        <v>0</v>
      </c>
      <c r="W430" s="96">
        <f t="shared" si="468"/>
        <v>0</v>
      </c>
      <c r="X430" s="319"/>
      <c r="Y430" s="83"/>
      <c r="Z430" s="83"/>
      <c r="AA430" s="83"/>
      <c r="AB430" s="83"/>
      <c r="AC430" s="83"/>
      <c r="AD430" s="83"/>
      <c r="AE430" s="83"/>
      <c r="AF430" s="83"/>
      <c r="AG430" s="83"/>
      <c r="AH430" s="83"/>
      <c r="AI430" s="83"/>
      <c r="AJ430" s="83"/>
    </row>
    <row r="431" spans="1:36" ht="15.75" hidden="1" customHeight="1" x14ac:dyDescent="0.35">
      <c r="A431" s="345"/>
      <c r="B431" s="315"/>
      <c r="C431" s="334"/>
      <c r="D431" s="334"/>
      <c r="E431" s="87" t="s">
        <v>232</v>
      </c>
      <c r="F431" s="88">
        <v>0</v>
      </c>
      <c r="G431" s="88">
        <v>0</v>
      </c>
      <c r="H431" s="89">
        <f t="shared" si="771"/>
        <v>0</v>
      </c>
      <c r="I431" s="90" t="e">
        <f t="shared" si="772"/>
        <v>#DIV/0!</v>
      </c>
      <c r="J431" s="88">
        <v>0</v>
      </c>
      <c r="K431" s="88">
        <v>0</v>
      </c>
      <c r="L431" s="89">
        <f t="shared" si="773"/>
        <v>0</v>
      </c>
      <c r="M431" s="90" t="e">
        <f t="shared" si="774"/>
        <v>#DIV/0!</v>
      </c>
      <c r="N431" s="315"/>
      <c r="O431" s="88">
        <v>0</v>
      </c>
      <c r="P431" s="88">
        <v>0</v>
      </c>
      <c r="Q431" s="89">
        <f t="shared" si="775"/>
        <v>0</v>
      </c>
      <c r="R431" s="90" t="e">
        <f t="shared" si="776"/>
        <v>#DIV/0!</v>
      </c>
      <c r="S431" s="315"/>
      <c r="T431" s="334"/>
      <c r="U431" s="88">
        <v>0</v>
      </c>
      <c r="V431" s="88">
        <v>0</v>
      </c>
      <c r="W431" s="96">
        <f t="shared" si="468"/>
        <v>0</v>
      </c>
      <c r="X431" s="315"/>
      <c r="Y431" s="83"/>
      <c r="Z431" s="83"/>
      <c r="AA431" s="83"/>
      <c r="AB431" s="83"/>
      <c r="AC431" s="83"/>
      <c r="AD431" s="83"/>
      <c r="AE431" s="83"/>
      <c r="AF431" s="83"/>
      <c r="AG431" s="83"/>
      <c r="AH431" s="83"/>
      <c r="AI431" s="83"/>
      <c r="AJ431" s="83"/>
    </row>
    <row r="432" spans="1:36" ht="15.75" hidden="1" customHeight="1" x14ac:dyDescent="0.35">
      <c r="A432" s="346" t="s">
        <v>231</v>
      </c>
      <c r="B432" s="347"/>
      <c r="C432" s="348"/>
      <c r="D432" s="98"/>
      <c r="E432" s="99"/>
      <c r="F432" s="100">
        <f t="shared" ref="F432:H432" si="777">SUM(F427:F431)</f>
        <v>0</v>
      </c>
      <c r="G432" s="100">
        <f t="shared" si="777"/>
        <v>0</v>
      </c>
      <c r="H432" s="100">
        <f t="shared" si="777"/>
        <v>0</v>
      </c>
      <c r="I432" s="101">
        <v>1</v>
      </c>
      <c r="J432" s="100">
        <f t="shared" ref="J432:L432" si="778">SUM(J427:J431)</f>
        <v>0</v>
      </c>
      <c r="K432" s="100">
        <f t="shared" si="778"/>
        <v>0</v>
      </c>
      <c r="L432" s="100">
        <f t="shared" si="778"/>
        <v>0</v>
      </c>
      <c r="M432" s="101">
        <v>1</v>
      </c>
      <c r="N432" s="100">
        <f>N427</f>
        <v>0</v>
      </c>
      <c r="O432" s="100">
        <f t="shared" ref="O432:Q432" si="779">SUM(O427:O431)</f>
        <v>0</v>
      </c>
      <c r="P432" s="100">
        <f t="shared" si="779"/>
        <v>0</v>
      </c>
      <c r="Q432" s="100">
        <f t="shared" si="779"/>
        <v>0</v>
      </c>
      <c r="R432" s="101">
        <v>1</v>
      </c>
      <c r="S432" s="100">
        <f t="shared" ref="S432:T432" si="780">S427</f>
        <v>0</v>
      </c>
      <c r="T432" s="108">
        <f t="shared" si="780"/>
        <v>0</v>
      </c>
      <c r="U432" s="109">
        <f t="shared" ref="U432:V432" si="781">SUM(U427:U431)</f>
        <v>0</v>
      </c>
      <c r="V432" s="110">
        <f t="shared" si="781"/>
        <v>0</v>
      </c>
      <c r="W432" s="106">
        <f t="shared" si="468"/>
        <v>0</v>
      </c>
      <c r="X432" s="111">
        <f>IFERROR(((1-(1-T432)*W432)*1),0)</f>
        <v>1</v>
      </c>
      <c r="Y432" s="83"/>
      <c r="Z432" s="83"/>
      <c r="AA432" s="83"/>
      <c r="AB432" s="83"/>
      <c r="AC432" s="83"/>
      <c r="AD432" s="83"/>
      <c r="AE432" s="83"/>
      <c r="AF432" s="83"/>
      <c r="AG432" s="83"/>
      <c r="AH432" s="83"/>
      <c r="AI432" s="83"/>
      <c r="AJ432" s="83"/>
    </row>
    <row r="433" spans="1:36" ht="15" hidden="1" customHeight="1" x14ac:dyDescent="0.35">
      <c r="A433" s="343">
        <f>A427+1</f>
        <v>72</v>
      </c>
      <c r="B433" s="341"/>
      <c r="C433" s="342"/>
      <c r="D433" s="342"/>
      <c r="E433" s="87" t="s">
        <v>225</v>
      </c>
      <c r="F433" s="88">
        <v>0</v>
      </c>
      <c r="G433" s="88">
        <v>0</v>
      </c>
      <c r="H433" s="89">
        <f t="shared" ref="H433:H437" si="782">F433+G433</f>
        <v>0</v>
      </c>
      <c r="I433" s="90" t="e">
        <f t="shared" ref="I433:I437" si="783">H433/$H$438</f>
        <v>#DIV/0!</v>
      </c>
      <c r="J433" s="88">
        <v>0</v>
      </c>
      <c r="K433" s="88">
        <v>0</v>
      </c>
      <c r="L433" s="89">
        <f t="shared" ref="L433:L437" si="784">J433+K433</f>
        <v>0</v>
      </c>
      <c r="M433" s="90" t="e">
        <f t="shared" ref="M433:M437" si="785">L433/$L$438</f>
        <v>#DIV/0!</v>
      </c>
      <c r="N433" s="327">
        <v>0</v>
      </c>
      <c r="O433" s="88">
        <v>0</v>
      </c>
      <c r="P433" s="88">
        <v>0</v>
      </c>
      <c r="Q433" s="89">
        <f t="shared" ref="Q433:Q437" si="786">O433+P433</f>
        <v>0</v>
      </c>
      <c r="R433" s="90" t="e">
        <f t="shared" ref="R433:R437" si="787">Q433/$Q$438</f>
        <v>#DIV/0!</v>
      </c>
      <c r="S433" s="331">
        <f>N438-Q438</f>
        <v>0</v>
      </c>
      <c r="T433" s="332">
        <f>IFERROR((S433/N438),0)</f>
        <v>0</v>
      </c>
      <c r="U433" s="88">
        <v>0</v>
      </c>
      <c r="V433" s="88">
        <v>0</v>
      </c>
      <c r="W433" s="96">
        <f t="shared" si="468"/>
        <v>0</v>
      </c>
      <c r="X433" s="329"/>
      <c r="Y433" s="83"/>
      <c r="Z433" s="83"/>
      <c r="AA433" s="83"/>
      <c r="AB433" s="83"/>
      <c r="AC433" s="83"/>
      <c r="AD433" s="83"/>
      <c r="AE433" s="83"/>
      <c r="AF433" s="83"/>
      <c r="AG433" s="83"/>
      <c r="AH433" s="83"/>
      <c r="AI433" s="83"/>
      <c r="AJ433" s="83"/>
    </row>
    <row r="434" spans="1:36" ht="15" hidden="1" customHeight="1" x14ac:dyDescent="0.35">
      <c r="A434" s="344"/>
      <c r="B434" s="319"/>
      <c r="C434" s="333"/>
      <c r="D434" s="333"/>
      <c r="E434" s="87" t="s">
        <v>226</v>
      </c>
      <c r="F434" s="88">
        <v>0</v>
      </c>
      <c r="G434" s="88">
        <v>0</v>
      </c>
      <c r="H434" s="89">
        <f t="shared" si="782"/>
        <v>0</v>
      </c>
      <c r="I434" s="90" t="e">
        <f t="shared" si="783"/>
        <v>#DIV/0!</v>
      </c>
      <c r="J434" s="88">
        <v>0</v>
      </c>
      <c r="K434" s="88">
        <v>0</v>
      </c>
      <c r="L434" s="89">
        <f t="shared" si="784"/>
        <v>0</v>
      </c>
      <c r="M434" s="90" t="e">
        <f t="shared" si="785"/>
        <v>#DIV/0!</v>
      </c>
      <c r="N434" s="319"/>
      <c r="O434" s="88">
        <v>0</v>
      </c>
      <c r="P434" s="88">
        <v>0</v>
      </c>
      <c r="Q434" s="89">
        <f t="shared" si="786"/>
        <v>0</v>
      </c>
      <c r="R434" s="90" t="e">
        <f t="shared" si="787"/>
        <v>#DIV/0!</v>
      </c>
      <c r="S434" s="319"/>
      <c r="T434" s="333"/>
      <c r="U434" s="88">
        <v>0</v>
      </c>
      <c r="V434" s="88">
        <v>0</v>
      </c>
      <c r="W434" s="96">
        <f t="shared" si="468"/>
        <v>0</v>
      </c>
      <c r="X434" s="319"/>
      <c r="Y434" s="83"/>
      <c r="Z434" s="83"/>
      <c r="AA434" s="83"/>
      <c r="AB434" s="83"/>
      <c r="AC434" s="83"/>
      <c r="AD434" s="83"/>
      <c r="AE434" s="83"/>
      <c r="AF434" s="83"/>
      <c r="AG434" s="83"/>
      <c r="AH434" s="83"/>
      <c r="AI434" s="83"/>
      <c r="AJ434" s="83"/>
    </row>
    <row r="435" spans="1:36" ht="15" hidden="1" customHeight="1" x14ac:dyDescent="0.35">
      <c r="A435" s="344"/>
      <c r="B435" s="319"/>
      <c r="C435" s="333"/>
      <c r="D435" s="333"/>
      <c r="E435" s="87" t="s">
        <v>227</v>
      </c>
      <c r="F435" s="88">
        <v>0</v>
      </c>
      <c r="G435" s="88">
        <v>0</v>
      </c>
      <c r="H435" s="89">
        <f t="shared" si="782"/>
        <v>0</v>
      </c>
      <c r="I435" s="90" t="e">
        <f t="shared" si="783"/>
        <v>#DIV/0!</v>
      </c>
      <c r="J435" s="88">
        <v>0</v>
      </c>
      <c r="K435" s="88">
        <v>0</v>
      </c>
      <c r="L435" s="89">
        <f t="shared" si="784"/>
        <v>0</v>
      </c>
      <c r="M435" s="90" t="e">
        <f t="shared" si="785"/>
        <v>#DIV/0!</v>
      </c>
      <c r="N435" s="319"/>
      <c r="O435" s="88">
        <v>0</v>
      </c>
      <c r="P435" s="88">
        <v>0</v>
      </c>
      <c r="Q435" s="89">
        <f t="shared" si="786"/>
        <v>0</v>
      </c>
      <c r="R435" s="90" t="e">
        <f t="shared" si="787"/>
        <v>#DIV/0!</v>
      </c>
      <c r="S435" s="319"/>
      <c r="T435" s="333"/>
      <c r="U435" s="88">
        <v>0</v>
      </c>
      <c r="V435" s="88">
        <v>0</v>
      </c>
      <c r="W435" s="96">
        <f t="shared" si="468"/>
        <v>0</v>
      </c>
      <c r="X435" s="319"/>
      <c r="Y435" s="83"/>
      <c r="Z435" s="83"/>
      <c r="AA435" s="83"/>
      <c r="AB435" s="83"/>
      <c r="AC435" s="83"/>
      <c r="AD435" s="83"/>
      <c r="AE435" s="83"/>
      <c r="AF435" s="83"/>
      <c r="AG435" s="83"/>
      <c r="AH435" s="83"/>
      <c r="AI435" s="83"/>
      <c r="AJ435" s="83"/>
    </row>
    <row r="436" spans="1:36" ht="15" hidden="1" customHeight="1" x14ac:dyDescent="0.35">
      <c r="A436" s="344"/>
      <c r="B436" s="319"/>
      <c r="C436" s="333"/>
      <c r="D436" s="333"/>
      <c r="E436" s="87" t="s">
        <v>229</v>
      </c>
      <c r="F436" s="88">
        <v>0</v>
      </c>
      <c r="G436" s="88">
        <v>0</v>
      </c>
      <c r="H436" s="89">
        <f t="shared" si="782"/>
        <v>0</v>
      </c>
      <c r="I436" s="90" t="e">
        <f t="shared" si="783"/>
        <v>#DIV/0!</v>
      </c>
      <c r="J436" s="88">
        <v>0</v>
      </c>
      <c r="K436" s="88">
        <v>0</v>
      </c>
      <c r="L436" s="89">
        <f t="shared" si="784"/>
        <v>0</v>
      </c>
      <c r="M436" s="90" t="e">
        <f t="shared" si="785"/>
        <v>#DIV/0!</v>
      </c>
      <c r="N436" s="319"/>
      <c r="O436" s="88">
        <v>0</v>
      </c>
      <c r="P436" s="88">
        <v>0</v>
      </c>
      <c r="Q436" s="89">
        <f t="shared" si="786"/>
        <v>0</v>
      </c>
      <c r="R436" s="90" t="e">
        <f t="shared" si="787"/>
        <v>#DIV/0!</v>
      </c>
      <c r="S436" s="319"/>
      <c r="T436" s="333"/>
      <c r="U436" s="88">
        <v>0</v>
      </c>
      <c r="V436" s="88">
        <v>0</v>
      </c>
      <c r="W436" s="96">
        <f t="shared" si="468"/>
        <v>0</v>
      </c>
      <c r="X436" s="319"/>
      <c r="Y436" s="83"/>
      <c r="Z436" s="83"/>
      <c r="AA436" s="83"/>
      <c r="AB436" s="83"/>
      <c r="AC436" s="83"/>
      <c r="AD436" s="83"/>
      <c r="AE436" s="83"/>
      <c r="AF436" s="83"/>
      <c r="AG436" s="83"/>
      <c r="AH436" s="83"/>
      <c r="AI436" s="83"/>
      <c r="AJ436" s="83"/>
    </row>
    <row r="437" spans="1:36" ht="15.75" hidden="1" customHeight="1" x14ac:dyDescent="0.35">
      <c r="A437" s="345"/>
      <c r="B437" s="315"/>
      <c r="C437" s="334"/>
      <c r="D437" s="334"/>
      <c r="E437" s="87" t="s">
        <v>232</v>
      </c>
      <c r="F437" s="88">
        <v>0</v>
      </c>
      <c r="G437" s="88">
        <v>0</v>
      </c>
      <c r="H437" s="89">
        <f t="shared" si="782"/>
        <v>0</v>
      </c>
      <c r="I437" s="90" t="e">
        <f t="shared" si="783"/>
        <v>#DIV/0!</v>
      </c>
      <c r="J437" s="88">
        <v>0</v>
      </c>
      <c r="K437" s="88">
        <v>0</v>
      </c>
      <c r="L437" s="89">
        <f t="shared" si="784"/>
        <v>0</v>
      </c>
      <c r="M437" s="90" t="e">
        <f t="shared" si="785"/>
        <v>#DIV/0!</v>
      </c>
      <c r="N437" s="315"/>
      <c r="O437" s="88">
        <v>0</v>
      </c>
      <c r="P437" s="88">
        <v>0</v>
      </c>
      <c r="Q437" s="89">
        <f t="shared" si="786"/>
        <v>0</v>
      </c>
      <c r="R437" s="90" t="e">
        <f t="shared" si="787"/>
        <v>#DIV/0!</v>
      </c>
      <c r="S437" s="315"/>
      <c r="T437" s="334"/>
      <c r="U437" s="88">
        <v>0</v>
      </c>
      <c r="V437" s="88">
        <v>0</v>
      </c>
      <c r="W437" s="96">
        <f t="shared" si="468"/>
        <v>0</v>
      </c>
      <c r="X437" s="315"/>
      <c r="Y437" s="83"/>
      <c r="Z437" s="83"/>
      <c r="AA437" s="83"/>
      <c r="AB437" s="83"/>
      <c r="AC437" s="83"/>
      <c r="AD437" s="83"/>
      <c r="AE437" s="83"/>
      <c r="AF437" s="83"/>
      <c r="AG437" s="83"/>
      <c r="AH437" s="83"/>
      <c r="AI437" s="83"/>
      <c r="AJ437" s="83"/>
    </row>
    <row r="438" spans="1:36" ht="15.75" hidden="1" customHeight="1" x14ac:dyDescent="0.35">
      <c r="A438" s="346" t="s">
        <v>231</v>
      </c>
      <c r="B438" s="347"/>
      <c r="C438" s="348"/>
      <c r="D438" s="98"/>
      <c r="E438" s="99"/>
      <c r="F438" s="100">
        <f t="shared" ref="F438:H438" si="788">SUM(F433:F437)</f>
        <v>0</v>
      </c>
      <c r="G438" s="100">
        <f t="shared" si="788"/>
        <v>0</v>
      </c>
      <c r="H438" s="100">
        <f t="shared" si="788"/>
        <v>0</v>
      </c>
      <c r="I438" s="101">
        <v>1</v>
      </c>
      <c r="J438" s="100">
        <f t="shared" ref="J438:L438" si="789">SUM(J433:J437)</f>
        <v>0</v>
      </c>
      <c r="K438" s="100">
        <f t="shared" si="789"/>
        <v>0</v>
      </c>
      <c r="L438" s="100">
        <f t="shared" si="789"/>
        <v>0</v>
      </c>
      <c r="M438" s="101">
        <v>1</v>
      </c>
      <c r="N438" s="100">
        <f>N433</f>
        <v>0</v>
      </c>
      <c r="O438" s="100">
        <f t="shared" ref="O438:Q438" si="790">SUM(O433:O437)</f>
        <v>0</v>
      </c>
      <c r="P438" s="100">
        <f t="shared" si="790"/>
        <v>0</v>
      </c>
      <c r="Q438" s="100">
        <f t="shared" si="790"/>
        <v>0</v>
      </c>
      <c r="R438" s="101">
        <v>1</v>
      </c>
      <c r="S438" s="100">
        <f t="shared" ref="S438:T438" si="791">S433</f>
        <v>0</v>
      </c>
      <c r="T438" s="108">
        <f t="shared" si="791"/>
        <v>0</v>
      </c>
      <c r="U438" s="109">
        <f t="shared" ref="U438:V438" si="792">SUM(U433:U437)</f>
        <v>0</v>
      </c>
      <c r="V438" s="110">
        <f t="shared" si="792"/>
        <v>0</v>
      </c>
      <c r="W438" s="106">
        <f t="shared" si="468"/>
        <v>0</v>
      </c>
      <c r="X438" s="111">
        <f>IFERROR(((1-(1-T438)*W438)*1),0)</f>
        <v>1</v>
      </c>
      <c r="Y438" s="83"/>
      <c r="Z438" s="83"/>
      <c r="AA438" s="83"/>
      <c r="AB438" s="83"/>
      <c r="AC438" s="83"/>
      <c r="AD438" s="83"/>
      <c r="AE438" s="83"/>
      <c r="AF438" s="83"/>
      <c r="AG438" s="83"/>
      <c r="AH438" s="83"/>
      <c r="AI438" s="83"/>
      <c r="AJ438" s="83"/>
    </row>
    <row r="439" spans="1:36" ht="15" hidden="1" customHeight="1" x14ac:dyDescent="0.35">
      <c r="A439" s="343">
        <f>A433+1</f>
        <v>73</v>
      </c>
      <c r="B439" s="341"/>
      <c r="C439" s="342"/>
      <c r="D439" s="342"/>
      <c r="E439" s="87" t="s">
        <v>225</v>
      </c>
      <c r="F439" s="88">
        <v>0</v>
      </c>
      <c r="G439" s="88">
        <v>0</v>
      </c>
      <c r="H439" s="89">
        <f t="shared" ref="H439:H443" si="793">F439+G439</f>
        <v>0</v>
      </c>
      <c r="I439" s="90" t="e">
        <f t="shared" ref="I439:I443" si="794">H439/$H$444</f>
        <v>#DIV/0!</v>
      </c>
      <c r="J439" s="88">
        <v>0</v>
      </c>
      <c r="K439" s="88">
        <v>0</v>
      </c>
      <c r="L439" s="89">
        <f t="shared" ref="L439:L443" si="795">J439+K439</f>
        <v>0</v>
      </c>
      <c r="M439" s="90" t="e">
        <f t="shared" ref="M439:M443" si="796">L439/$L$444</f>
        <v>#DIV/0!</v>
      </c>
      <c r="N439" s="327">
        <v>0</v>
      </c>
      <c r="O439" s="88">
        <v>0</v>
      </c>
      <c r="P439" s="88">
        <v>0</v>
      </c>
      <c r="Q439" s="89">
        <f t="shared" ref="Q439:Q443" si="797">O439+P439</f>
        <v>0</v>
      </c>
      <c r="R439" s="90" t="e">
        <f t="shared" ref="R439:R443" si="798">Q439/$Q$444</f>
        <v>#DIV/0!</v>
      </c>
      <c r="S439" s="331">
        <f>N444-Q444</f>
        <v>0</v>
      </c>
      <c r="T439" s="332">
        <f>IFERROR((S439/N444),0)</f>
        <v>0</v>
      </c>
      <c r="U439" s="88">
        <v>0</v>
      </c>
      <c r="V439" s="88">
        <v>0</v>
      </c>
      <c r="W439" s="96">
        <f t="shared" si="468"/>
        <v>0</v>
      </c>
      <c r="X439" s="329"/>
      <c r="Y439" s="83"/>
      <c r="Z439" s="83"/>
      <c r="AA439" s="83"/>
      <c r="AB439" s="83"/>
      <c r="AC439" s="83"/>
      <c r="AD439" s="83"/>
      <c r="AE439" s="83"/>
      <c r="AF439" s="83"/>
      <c r="AG439" s="83"/>
      <c r="AH439" s="83"/>
      <c r="AI439" s="83"/>
      <c r="AJ439" s="83"/>
    </row>
    <row r="440" spans="1:36" ht="15" hidden="1" customHeight="1" x14ac:dyDescent="0.35">
      <c r="A440" s="344"/>
      <c r="B440" s="319"/>
      <c r="C440" s="333"/>
      <c r="D440" s="333"/>
      <c r="E440" s="87" t="s">
        <v>226</v>
      </c>
      <c r="F440" s="88">
        <v>0</v>
      </c>
      <c r="G440" s="88">
        <v>0</v>
      </c>
      <c r="H440" s="89">
        <f t="shared" si="793"/>
        <v>0</v>
      </c>
      <c r="I440" s="90" t="e">
        <f t="shared" si="794"/>
        <v>#DIV/0!</v>
      </c>
      <c r="J440" s="88">
        <v>0</v>
      </c>
      <c r="K440" s="88">
        <v>0</v>
      </c>
      <c r="L440" s="89">
        <f t="shared" si="795"/>
        <v>0</v>
      </c>
      <c r="M440" s="90" t="e">
        <f t="shared" si="796"/>
        <v>#DIV/0!</v>
      </c>
      <c r="N440" s="319"/>
      <c r="O440" s="88">
        <v>0</v>
      </c>
      <c r="P440" s="88">
        <v>0</v>
      </c>
      <c r="Q440" s="89">
        <f t="shared" si="797"/>
        <v>0</v>
      </c>
      <c r="R440" s="90" t="e">
        <f t="shared" si="798"/>
        <v>#DIV/0!</v>
      </c>
      <c r="S440" s="319"/>
      <c r="T440" s="333"/>
      <c r="U440" s="88">
        <v>0</v>
      </c>
      <c r="V440" s="88">
        <v>0</v>
      </c>
      <c r="W440" s="96">
        <f t="shared" si="468"/>
        <v>0</v>
      </c>
      <c r="X440" s="319"/>
      <c r="Y440" s="83"/>
      <c r="Z440" s="83"/>
      <c r="AA440" s="83"/>
      <c r="AB440" s="83"/>
      <c r="AC440" s="83"/>
      <c r="AD440" s="83"/>
      <c r="AE440" s="83"/>
      <c r="AF440" s="83"/>
      <c r="AG440" s="83"/>
      <c r="AH440" s="83"/>
      <c r="AI440" s="83"/>
      <c r="AJ440" s="83"/>
    </row>
    <row r="441" spans="1:36" ht="15" hidden="1" customHeight="1" x14ac:dyDescent="0.35">
      <c r="A441" s="344"/>
      <c r="B441" s="319"/>
      <c r="C441" s="333"/>
      <c r="D441" s="333"/>
      <c r="E441" s="87" t="s">
        <v>227</v>
      </c>
      <c r="F441" s="88">
        <v>0</v>
      </c>
      <c r="G441" s="88">
        <v>0</v>
      </c>
      <c r="H441" s="89">
        <f t="shared" si="793"/>
        <v>0</v>
      </c>
      <c r="I441" s="90" t="e">
        <f t="shared" si="794"/>
        <v>#DIV/0!</v>
      </c>
      <c r="J441" s="88">
        <v>0</v>
      </c>
      <c r="K441" s="88">
        <v>0</v>
      </c>
      <c r="L441" s="89">
        <f t="shared" si="795"/>
        <v>0</v>
      </c>
      <c r="M441" s="90" t="e">
        <f t="shared" si="796"/>
        <v>#DIV/0!</v>
      </c>
      <c r="N441" s="319"/>
      <c r="O441" s="88">
        <v>0</v>
      </c>
      <c r="P441" s="88">
        <v>0</v>
      </c>
      <c r="Q441" s="89">
        <f t="shared" si="797"/>
        <v>0</v>
      </c>
      <c r="R441" s="90" t="e">
        <f t="shared" si="798"/>
        <v>#DIV/0!</v>
      </c>
      <c r="S441" s="319"/>
      <c r="T441" s="333"/>
      <c r="U441" s="88">
        <v>0</v>
      </c>
      <c r="V441" s="88">
        <v>0</v>
      </c>
      <c r="W441" s="96">
        <f t="shared" si="468"/>
        <v>0</v>
      </c>
      <c r="X441" s="319"/>
      <c r="Y441" s="83"/>
      <c r="Z441" s="83"/>
      <c r="AA441" s="83"/>
      <c r="AB441" s="83"/>
      <c r="AC441" s="83"/>
      <c r="AD441" s="83"/>
      <c r="AE441" s="83"/>
      <c r="AF441" s="83"/>
      <c r="AG441" s="83"/>
      <c r="AH441" s="83"/>
      <c r="AI441" s="83"/>
      <c r="AJ441" s="83"/>
    </row>
    <row r="442" spans="1:36" ht="15" hidden="1" customHeight="1" x14ac:dyDescent="0.35">
      <c r="A442" s="344"/>
      <c r="B442" s="319"/>
      <c r="C442" s="333"/>
      <c r="D442" s="333"/>
      <c r="E442" s="87" t="s">
        <v>229</v>
      </c>
      <c r="F442" s="88">
        <v>0</v>
      </c>
      <c r="G442" s="88">
        <v>0</v>
      </c>
      <c r="H442" s="89">
        <f t="shared" si="793"/>
        <v>0</v>
      </c>
      <c r="I442" s="90" t="e">
        <f t="shared" si="794"/>
        <v>#DIV/0!</v>
      </c>
      <c r="J442" s="88">
        <v>0</v>
      </c>
      <c r="K442" s="88">
        <v>0</v>
      </c>
      <c r="L442" s="89">
        <f t="shared" si="795"/>
        <v>0</v>
      </c>
      <c r="M442" s="90" t="e">
        <f t="shared" si="796"/>
        <v>#DIV/0!</v>
      </c>
      <c r="N442" s="319"/>
      <c r="O442" s="88">
        <v>0</v>
      </c>
      <c r="P442" s="88">
        <v>0</v>
      </c>
      <c r="Q442" s="89">
        <f t="shared" si="797"/>
        <v>0</v>
      </c>
      <c r="R442" s="90" t="e">
        <f t="shared" si="798"/>
        <v>#DIV/0!</v>
      </c>
      <c r="S442" s="319"/>
      <c r="T442" s="333"/>
      <c r="U442" s="88">
        <v>0</v>
      </c>
      <c r="V442" s="88">
        <v>0</v>
      </c>
      <c r="W442" s="96">
        <f t="shared" si="468"/>
        <v>0</v>
      </c>
      <c r="X442" s="319"/>
      <c r="Y442" s="83"/>
      <c r="Z442" s="83"/>
      <c r="AA442" s="83"/>
      <c r="AB442" s="83"/>
      <c r="AC442" s="83"/>
      <c r="AD442" s="83"/>
      <c r="AE442" s="83"/>
      <c r="AF442" s="83"/>
      <c r="AG442" s="83"/>
      <c r="AH442" s="83"/>
      <c r="AI442" s="83"/>
      <c r="AJ442" s="83"/>
    </row>
    <row r="443" spans="1:36" ht="15.75" hidden="1" customHeight="1" x14ac:dyDescent="0.35">
      <c r="A443" s="345"/>
      <c r="B443" s="315"/>
      <c r="C443" s="334"/>
      <c r="D443" s="334"/>
      <c r="E443" s="87" t="s">
        <v>232</v>
      </c>
      <c r="F443" s="88">
        <v>0</v>
      </c>
      <c r="G443" s="88">
        <v>0</v>
      </c>
      <c r="H443" s="89">
        <f t="shared" si="793"/>
        <v>0</v>
      </c>
      <c r="I443" s="90" t="e">
        <f t="shared" si="794"/>
        <v>#DIV/0!</v>
      </c>
      <c r="J443" s="88">
        <v>0</v>
      </c>
      <c r="K443" s="88">
        <v>0</v>
      </c>
      <c r="L443" s="89">
        <f t="shared" si="795"/>
        <v>0</v>
      </c>
      <c r="M443" s="90" t="e">
        <f t="shared" si="796"/>
        <v>#DIV/0!</v>
      </c>
      <c r="N443" s="315"/>
      <c r="O443" s="88">
        <v>0</v>
      </c>
      <c r="P443" s="88">
        <v>0</v>
      </c>
      <c r="Q443" s="89">
        <f t="shared" si="797"/>
        <v>0</v>
      </c>
      <c r="R443" s="90" t="e">
        <f t="shared" si="798"/>
        <v>#DIV/0!</v>
      </c>
      <c r="S443" s="315"/>
      <c r="T443" s="334"/>
      <c r="U443" s="88">
        <v>0</v>
      </c>
      <c r="V443" s="88">
        <v>0</v>
      </c>
      <c r="W443" s="96">
        <f t="shared" si="468"/>
        <v>0</v>
      </c>
      <c r="X443" s="315"/>
      <c r="Y443" s="83"/>
      <c r="Z443" s="83"/>
      <c r="AA443" s="83"/>
      <c r="AB443" s="83"/>
      <c r="AC443" s="83"/>
      <c r="AD443" s="83"/>
      <c r="AE443" s="83"/>
      <c r="AF443" s="83"/>
      <c r="AG443" s="83"/>
      <c r="AH443" s="83"/>
      <c r="AI443" s="83"/>
      <c r="AJ443" s="83"/>
    </row>
    <row r="444" spans="1:36" ht="15.75" hidden="1" customHeight="1" x14ac:dyDescent="0.35">
      <c r="A444" s="346" t="s">
        <v>231</v>
      </c>
      <c r="B444" s="347"/>
      <c r="C444" s="348"/>
      <c r="D444" s="98"/>
      <c r="E444" s="99"/>
      <c r="F444" s="100">
        <f t="shared" ref="F444:H444" si="799">SUM(F439:F443)</f>
        <v>0</v>
      </c>
      <c r="G444" s="100">
        <f t="shared" si="799"/>
        <v>0</v>
      </c>
      <c r="H444" s="100">
        <f t="shared" si="799"/>
        <v>0</v>
      </c>
      <c r="I444" s="101">
        <v>1</v>
      </c>
      <c r="J444" s="100">
        <f t="shared" ref="J444:L444" si="800">SUM(J439:J443)</f>
        <v>0</v>
      </c>
      <c r="K444" s="100">
        <f t="shared" si="800"/>
        <v>0</v>
      </c>
      <c r="L444" s="100">
        <f t="shared" si="800"/>
        <v>0</v>
      </c>
      <c r="M444" s="101">
        <v>1</v>
      </c>
      <c r="N444" s="100">
        <f>N439</f>
        <v>0</v>
      </c>
      <c r="O444" s="100">
        <f t="shared" ref="O444:Q444" si="801">SUM(O439:O443)</f>
        <v>0</v>
      </c>
      <c r="P444" s="100">
        <f t="shared" si="801"/>
        <v>0</v>
      </c>
      <c r="Q444" s="100">
        <f t="shared" si="801"/>
        <v>0</v>
      </c>
      <c r="R444" s="101">
        <v>1</v>
      </c>
      <c r="S444" s="100">
        <f t="shared" ref="S444:T444" si="802">S439</f>
        <v>0</v>
      </c>
      <c r="T444" s="108">
        <f t="shared" si="802"/>
        <v>0</v>
      </c>
      <c r="U444" s="109">
        <f t="shared" ref="U444:V444" si="803">SUM(U439:U443)</f>
        <v>0</v>
      </c>
      <c r="V444" s="110">
        <f t="shared" si="803"/>
        <v>0</v>
      </c>
      <c r="W444" s="106">
        <f t="shared" si="468"/>
        <v>0</v>
      </c>
      <c r="X444" s="111">
        <f>IFERROR(((1-(1-T444)*W444)*1),0)</f>
        <v>1</v>
      </c>
      <c r="Y444" s="83"/>
      <c r="Z444" s="83"/>
      <c r="AA444" s="83"/>
      <c r="AB444" s="83"/>
      <c r="AC444" s="83"/>
      <c r="AD444" s="83"/>
      <c r="AE444" s="83"/>
      <c r="AF444" s="83"/>
      <c r="AG444" s="83"/>
      <c r="AH444" s="83"/>
      <c r="AI444" s="83"/>
      <c r="AJ444" s="83"/>
    </row>
    <row r="445" spans="1:36" ht="15" hidden="1" customHeight="1" x14ac:dyDescent="0.35">
      <c r="A445" s="343">
        <f>A439+1</f>
        <v>74</v>
      </c>
      <c r="B445" s="341"/>
      <c r="C445" s="342"/>
      <c r="D445" s="342"/>
      <c r="E445" s="87" t="s">
        <v>225</v>
      </c>
      <c r="F445" s="88">
        <v>0</v>
      </c>
      <c r="G445" s="88">
        <v>0</v>
      </c>
      <c r="H445" s="89">
        <f t="shared" ref="H445:H449" si="804">F445+G445</f>
        <v>0</v>
      </c>
      <c r="I445" s="90" t="e">
        <f t="shared" ref="I445:I449" si="805">H445/$H$450</f>
        <v>#DIV/0!</v>
      </c>
      <c r="J445" s="88">
        <v>0</v>
      </c>
      <c r="K445" s="88">
        <v>0</v>
      </c>
      <c r="L445" s="89">
        <f t="shared" ref="L445:L449" si="806">J445+K445</f>
        <v>0</v>
      </c>
      <c r="M445" s="90" t="e">
        <f t="shared" ref="M445:M449" si="807">L445/$L$450</f>
        <v>#DIV/0!</v>
      </c>
      <c r="N445" s="327">
        <v>0</v>
      </c>
      <c r="O445" s="88">
        <v>0</v>
      </c>
      <c r="P445" s="88">
        <v>0</v>
      </c>
      <c r="Q445" s="89">
        <f t="shared" ref="Q445:Q449" si="808">O445+P445</f>
        <v>0</v>
      </c>
      <c r="R445" s="90" t="e">
        <f t="shared" ref="R445:R449" si="809">Q445/$Q$450</f>
        <v>#DIV/0!</v>
      </c>
      <c r="S445" s="331">
        <f>N450-Q450</f>
        <v>0</v>
      </c>
      <c r="T445" s="332">
        <f>IFERROR((S445/N450),0)</f>
        <v>0</v>
      </c>
      <c r="U445" s="88">
        <v>0</v>
      </c>
      <c r="V445" s="88">
        <v>0</v>
      </c>
      <c r="W445" s="96">
        <f t="shared" si="468"/>
        <v>0</v>
      </c>
      <c r="X445" s="329"/>
      <c r="Y445" s="83"/>
      <c r="Z445" s="83"/>
      <c r="AA445" s="83"/>
      <c r="AB445" s="83"/>
      <c r="AC445" s="83"/>
      <c r="AD445" s="83"/>
      <c r="AE445" s="83"/>
      <c r="AF445" s="83"/>
      <c r="AG445" s="83"/>
      <c r="AH445" s="83"/>
      <c r="AI445" s="83"/>
      <c r="AJ445" s="83"/>
    </row>
    <row r="446" spans="1:36" ht="15" hidden="1" customHeight="1" x14ac:dyDescent="0.35">
      <c r="A446" s="344"/>
      <c r="B446" s="319"/>
      <c r="C446" s="333"/>
      <c r="D446" s="333"/>
      <c r="E446" s="87" t="s">
        <v>226</v>
      </c>
      <c r="F446" s="88">
        <v>0</v>
      </c>
      <c r="G446" s="88">
        <v>0</v>
      </c>
      <c r="H446" s="89">
        <f t="shared" si="804"/>
        <v>0</v>
      </c>
      <c r="I446" s="90" t="e">
        <f t="shared" si="805"/>
        <v>#DIV/0!</v>
      </c>
      <c r="J446" s="88">
        <v>0</v>
      </c>
      <c r="K446" s="88">
        <v>0</v>
      </c>
      <c r="L446" s="89">
        <f t="shared" si="806"/>
        <v>0</v>
      </c>
      <c r="M446" s="90" t="e">
        <f t="shared" si="807"/>
        <v>#DIV/0!</v>
      </c>
      <c r="N446" s="319"/>
      <c r="O446" s="88">
        <v>0</v>
      </c>
      <c r="P446" s="88">
        <v>0</v>
      </c>
      <c r="Q446" s="89">
        <f t="shared" si="808"/>
        <v>0</v>
      </c>
      <c r="R446" s="90" t="e">
        <f t="shared" si="809"/>
        <v>#DIV/0!</v>
      </c>
      <c r="S446" s="319"/>
      <c r="T446" s="333"/>
      <c r="U446" s="88">
        <v>0</v>
      </c>
      <c r="V446" s="88">
        <v>0</v>
      </c>
      <c r="W446" s="96">
        <f t="shared" si="468"/>
        <v>0</v>
      </c>
      <c r="X446" s="319"/>
      <c r="Y446" s="83"/>
      <c r="Z446" s="83"/>
      <c r="AA446" s="83"/>
      <c r="AB446" s="83"/>
      <c r="AC446" s="83"/>
      <c r="AD446" s="83"/>
      <c r="AE446" s="83"/>
      <c r="AF446" s="83"/>
      <c r="AG446" s="83"/>
      <c r="AH446" s="83"/>
      <c r="AI446" s="83"/>
      <c r="AJ446" s="83"/>
    </row>
    <row r="447" spans="1:36" ht="15" hidden="1" customHeight="1" x14ac:dyDescent="0.35">
      <c r="A447" s="344"/>
      <c r="B447" s="319"/>
      <c r="C447" s="333"/>
      <c r="D447" s="333"/>
      <c r="E447" s="87" t="s">
        <v>227</v>
      </c>
      <c r="F447" s="88">
        <v>0</v>
      </c>
      <c r="G447" s="88">
        <v>0</v>
      </c>
      <c r="H447" s="89">
        <f t="shared" si="804"/>
        <v>0</v>
      </c>
      <c r="I447" s="90" t="e">
        <f t="shared" si="805"/>
        <v>#DIV/0!</v>
      </c>
      <c r="J447" s="88">
        <v>0</v>
      </c>
      <c r="K447" s="88">
        <v>0</v>
      </c>
      <c r="L447" s="89">
        <f t="shared" si="806"/>
        <v>0</v>
      </c>
      <c r="M447" s="90" t="e">
        <f t="shared" si="807"/>
        <v>#DIV/0!</v>
      </c>
      <c r="N447" s="319"/>
      <c r="O447" s="88">
        <v>0</v>
      </c>
      <c r="P447" s="88">
        <v>0</v>
      </c>
      <c r="Q447" s="89">
        <f t="shared" si="808"/>
        <v>0</v>
      </c>
      <c r="R447" s="90" t="e">
        <f t="shared" si="809"/>
        <v>#DIV/0!</v>
      </c>
      <c r="S447" s="319"/>
      <c r="T447" s="333"/>
      <c r="U447" s="88">
        <v>0</v>
      </c>
      <c r="V447" s="88">
        <v>0</v>
      </c>
      <c r="W447" s="96">
        <f t="shared" si="468"/>
        <v>0</v>
      </c>
      <c r="X447" s="319"/>
      <c r="Y447" s="83"/>
      <c r="Z447" s="83"/>
      <c r="AA447" s="83"/>
      <c r="AB447" s="83"/>
      <c r="AC447" s="83"/>
      <c r="AD447" s="83"/>
      <c r="AE447" s="83"/>
      <c r="AF447" s="83"/>
      <c r="AG447" s="83"/>
      <c r="AH447" s="83"/>
      <c r="AI447" s="83"/>
      <c r="AJ447" s="83"/>
    </row>
    <row r="448" spans="1:36" ht="15" hidden="1" customHeight="1" x14ac:dyDescent="0.35">
      <c r="A448" s="344"/>
      <c r="B448" s="319"/>
      <c r="C448" s="333"/>
      <c r="D448" s="333"/>
      <c r="E448" s="87" t="s">
        <v>229</v>
      </c>
      <c r="F448" s="88">
        <v>0</v>
      </c>
      <c r="G448" s="88">
        <v>0</v>
      </c>
      <c r="H448" s="89">
        <f t="shared" si="804"/>
        <v>0</v>
      </c>
      <c r="I448" s="90" t="e">
        <f t="shared" si="805"/>
        <v>#DIV/0!</v>
      </c>
      <c r="J448" s="88">
        <v>0</v>
      </c>
      <c r="K448" s="88">
        <v>0</v>
      </c>
      <c r="L448" s="89">
        <f t="shared" si="806"/>
        <v>0</v>
      </c>
      <c r="M448" s="90" t="e">
        <f t="shared" si="807"/>
        <v>#DIV/0!</v>
      </c>
      <c r="N448" s="319"/>
      <c r="O448" s="88">
        <v>0</v>
      </c>
      <c r="P448" s="88">
        <v>0</v>
      </c>
      <c r="Q448" s="89">
        <f t="shared" si="808"/>
        <v>0</v>
      </c>
      <c r="R448" s="90" t="e">
        <f t="shared" si="809"/>
        <v>#DIV/0!</v>
      </c>
      <c r="S448" s="319"/>
      <c r="T448" s="333"/>
      <c r="U448" s="88">
        <v>0</v>
      </c>
      <c r="V448" s="88">
        <v>0</v>
      </c>
      <c r="W448" s="96">
        <f t="shared" si="468"/>
        <v>0</v>
      </c>
      <c r="X448" s="319"/>
      <c r="Y448" s="83"/>
      <c r="Z448" s="83"/>
      <c r="AA448" s="83"/>
      <c r="AB448" s="83"/>
      <c r="AC448" s="83"/>
      <c r="AD448" s="83"/>
      <c r="AE448" s="83"/>
      <c r="AF448" s="83"/>
      <c r="AG448" s="83"/>
      <c r="AH448" s="83"/>
      <c r="AI448" s="83"/>
      <c r="AJ448" s="83"/>
    </row>
    <row r="449" spans="1:36" ht="15.75" hidden="1" customHeight="1" x14ac:dyDescent="0.35">
      <c r="A449" s="345"/>
      <c r="B449" s="315"/>
      <c r="C449" s="334"/>
      <c r="D449" s="334"/>
      <c r="E449" s="87" t="s">
        <v>232</v>
      </c>
      <c r="F449" s="88">
        <v>0</v>
      </c>
      <c r="G449" s="88">
        <v>0</v>
      </c>
      <c r="H449" s="89">
        <f t="shared" si="804"/>
        <v>0</v>
      </c>
      <c r="I449" s="90" t="e">
        <f t="shared" si="805"/>
        <v>#DIV/0!</v>
      </c>
      <c r="J449" s="88">
        <v>0</v>
      </c>
      <c r="K449" s="88">
        <v>0</v>
      </c>
      <c r="L449" s="89">
        <f t="shared" si="806"/>
        <v>0</v>
      </c>
      <c r="M449" s="90" t="e">
        <f t="shared" si="807"/>
        <v>#DIV/0!</v>
      </c>
      <c r="N449" s="315"/>
      <c r="O449" s="88">
        <v>0</v>
      </c>
      <c r="P449" s="88">
        <v>0</v>
      </c>
      <c r="Q449" s="89">
        <f t="shared" si="808"/>
        <v>0</v>
      </c>
      <c r="R449" s="90" t="e">
        <f t="shared" si="809"/>
        <v>#DIV/0!</v>
      </c>
      <c r="S449" s="315"/>
      <c r="T449" s="334"/>
      <c r="U449" s="88">
        <v>0</v>
      </c>
      <c r="V449" s="88">
        <v>0</v>
      </c>
      <c r="W449" s="96">
        <f t="shared" si="468"/>
        <v>0</v>
      </c>
      <c r="X449" s="315"/>
      <c r="Y449" s="83"/>
      <c r="Z449" s="83"/>
      <c r="AA449" s="83"/>
      <c r="AB449" s="83"/>
      <c r="AC449" s="83"/>
      <c r="AD449" s="83"/>
      <c r="AE449" s="83"/>
      <c r="AF449" s="83"/>
      <c r="AG449" s="83"/>
      <c r="AH449" s="83"/>
      <c r="AI449" s="83"/>
      <c r="AJ449" s="83"/>
    </row>
    <row r="450" spans="1:36" ht="15.75" hidden="1" customHeight="1" x14ac:dyDescent="0.35">
      <c r="A450" s="346" t="s">
        <v>231</v>
      </c>
      <c r="B450" s="347"/>
      <c r="C450" s="348"/>
      <c r="D450" s="98"/>
      <c r="E450" s="99"/>
      <c r="F450" s="100">
        <f t="shared" ref="F450:H450" si="810">SUM(F445:F449)</f>
        <v>0</v>
      </c>
      <c r="G450" s="100">
        <f t="shared" si="810"/>
        <v>0</v>
      </c>
      <c r="H450" s="100">
        <f t="shared" si="810"/>
        <v>0</v>
      </c>
      <c r="I450" s="101">
        <v>1</v>
      </c>
      <c r="J450" s="100">
        <f t="shared" ref="J450:L450" si="811">SUM(J445:J449)</f>
        <v>0</v>
      </c>
      <c r="K450" s="100">
        <f t="shared" si="811"/>
        <v>0</v>
      </c>
      <c r="L450" s="100">
        <f t="shared" si="811"/>
        <v>0</v>
      </c>
      <c r="M450" s="101">
        <v>1</v>
      </c>
      <c r="N450" s="100">
        <f>N445</f>
        <v>0</v>
      </c>
      <c r="O450" s="100">
        <f t="shared" ref="O450:Q450" si="812">SUM(O445:O449)</f>
        <v>0</v>
      </c>
      <c r="P450" s="100">
        <f t="shared" si="812"/>
        <v>0</v>
      </c>
      <c r="Q450" s="100">
        <f t="shared" si="812"/>
        <v>0</v>
      </c>
      <c r="R450" s="101">
        <v>1</v>
      </c>
      <c r="S450" s="100">
        <f t="shared" ref="S450:T450" si="813">S445</f>
        <v>0</v>
      </c>
      <c r="T450" s="108">
        <f t="shared" si="813"/>
        <v>0</v>
      </c>
      <c r="U450" s="109">
        <f t="shared" ref="U450:V450" si="814">SUM(U445:U449)</f>
        <v>0</v>
      </c>
      <c r="V450" s="110">
        <f t="shared" si="814"/>
        <v>0</v>
      </c>
      <c r="W450" s="106">
        <f t="shared" si="468"/>
        <v>0</v>
      </c>
      <c r="X450" s="111">
        <f>IFERROR(((1-(1-T450)*W450)*1),0)</f>
        <v>1</v>
      </c>
      <c r="Y450" s="83"/>
      <c r="Z450" s="83"/>
      <c r="AA450" s="83"/>
      <c r="AB450" s="83"/>
      <c r="AC450" s="83"/>
      <c r="AD450" s="83"/>
      <c r="AE450" s="83"/>
      <c r="AF450" s="83"/>
      <c r="AG450" s="83"/>
      <c r="AH450" s="83"/>
      <c r="AI450" s="83"/>
      <c r="AJ450" s="83"/>
    </row>
    <row r="451" spans="1:36" ht="15.75" hidden="1" customHeight="1" x14ac:dyDescent="0.35">
      <c r="A451" s="343">
        <f>A445+1</f>
        <v>75</v>
      </c>
      <c r="B451" s="341"/>
      <c r="C451" s="342"/>
      <c r="D451" s="342"/>
      <c r="E451" s="87" t="s">
        <v>225</v>
      </c>
      <c r="F451" s="88">
        <v>0</v>
      </c>
      <c r="G451" s="88">
        <v>0</v>
      </c>
      <c r="H451" s="89">
        <f t="shared" ref="H451:H455" si="815">F451+G451</f>
        <v>0</v>
      </c>
      <c r="I451" s="90" t="e">
        <f t="shared" ref="I451:I455" si="816">H451/$H$456</f>
        <v>#DIV/0!</v>
      </c>
      <c r="J451" s="88">
        <v>0</v>
      </c>
      <c r="K451" s="88">
        <v>0</v>
      </c>
      <c r="L451" s="89">
        <f t="shared" ref="L451:L455" si="817">J451+K451</f>
        <v>0</v>
      </c>
      <c r="M451" s="90" t="e">
        <f t="shared" ref="M451:M455" si="818">L451/$L$456</f>
        <v>#DIV/0!</v>
      </c>
      <c r="N451" s="327">
        <v>0</v>
      </c>
      <c r="O451" s="88">
        <v>0</v>
      </c>
      <c r="P451" s="88">
        <v>0</v>
      </c>
      <c r="Q451" s="89">
        <f t="shared" ref="Q451:Q455" si="819">O451+P451</f>
        <v>0</v>
      </c>
      <c r="R451" s="90" t="e">
        <f t="shared" ref="R451:R455" si="820">Q451/$Q$456</f>
        <v>#DIV/0!</v>
      </c>
      <c r="S451" s="331">
        <f>N456-Q456</f>
        <v>0</v>
      </c>
      <c r="T451" s="332">
        <f>IFERROR((S451/N456),0)</f>
        <v>0</v>
      </c>
      <c r="U451" s="88">
        <v>0</v>
      </c>
      <c r="V451" s="88">
        <v>0</v>
      </c>
      <c r="W451" s="96">
        <f t="shared" si="468"/>
        <v>0</v>
      </c>
      <c r="X451" s="329"/>
      <c r="Y451" s="83"/>
      <c r="Z451" s="83"/>
      <c r="AA451" s="83"/>
      <c r="AB451" s="83"/>
      <c r="AC451" s="83"/>
      <c r="AD451" s="83"/>
      <c r="AE451" s="83"/>
      <c r="AF451" s="83"/>
      <c r="AG451" s="83"/>
      <c r="AH451" s="83"/>
      <c r="AI451" s="83"/>
      <c r="AJ451" s="83"/>
    </row>
    <row r="452" spans="1:36" ht="15" hidden="1" customHeight="1" x14ac:dyDescent="0.35">
      <c r="A452" s="344"/>
      <c r="B452" s="319"/>
      <c r="C452" s="333"/>
      <c r="D452" s="333"/>
      <c r="E452" s="87" t="s">
        <v>226</v>
      </c>
      <c r="F452" s="88">
        <v>0</v>
      </c>
      <c r="G452" s="88">
        <v>0</v>
      </c>
      <c r="H452" s="89">
        <f t="shared" si="815"/>
        <v>0</v>
      </c>
      <c r="I452" s="90" t="e">
        <f t="shared" si="816"/>
        <v>#DIV/0!</v>
      </c>
      <c r="J452" s="88">
        <v>0</v>
      </c>
      <c r="K452" s="88">
        <v>0</v>
      </c>
      <c r="L452" s="89">
        <f t="shared" si="817"/>
        <v>0</v>
      </c>
      <c r="M452" s="90" t="e">
        <f t="shared" si="818"/>
        <v>#DIV/0!</v>
      </c>
      <c r="N452" s="319"/>
      <c r="O452" s="88">
        <v>0</v>
      </c>
      <c r="P452" s="88">
        <v>0</v>
      </c>
      <c r="Q452" s="89">
        <f t="shared" si="819"/>
        <v>0</v>
      </c>
      <c r="R452" s="90" t="e">
        <f t="shared" si="820"/>
        <v>#DIV/0!</v>
      </c>
      <c r="S452" s="319"/>
      <c r="T452" s="333"/>
      <c r="U452" s="88">
        <v>0</v>
      </c>
      <c r="V452" s="88">
        <v>0</v>
      </c>
      <c r="W452" s="96">
        <f t="shared" si="468"/>
        <v>0</v>
      </c>
      <c r="X452" s="319"/>
      <c r="Y452" s="83"/>
      <c r="Z452" s="83"/>
      <c r="AA452" s="83"/>
      <c r="AB452" s="83"/>
      <c r="AC452" s="83"/>
      <c r="AD452" s="83"/>
      <c r="AE452" s="83"/>
      <c r="AF452" s="83"/>
      <c r="AG452" s="83"/>
      <c r="AH452" s="83"/>
      <c r="AI452" s="83"/>
      <c r="AJ452" s="83"/>
    </row>
    <row r="453" spans="1:36" ht="15" hidden="1" customHeight="1" x14ac:dyDescent="0.35">
      <c r="A453" s="344"/>
      <c r="B453" s="319"/>
      <c r="C453" s="333"/>
      <c r="D453" s="333"/>
      <c r="E453" s="87" t="s">
        <v>227</v>
      </c>
      <c r="F453" s="88">
        <v>0</v>
      </c>
      <c r="G453" s="88">
        <v>0</v>
      </c>
      <c r="H453" s="89">
        <f t="shared" si="815"/>
        <v>0</v>
      </c>
      <c r="I453" s="90" t="e">
        <f t="shared" si="816"/>
        <v>#DIV/0!</v>
      </c>
      <c r="J453" s="88">
        <v>0</v>
      </c>
      <c r="K453" s="88">
        <v>0</v>
      </c>
      <c r="L453" s="89">
        <f t="shared" si="817"/>
        <v>0</v>
      </c>
      <c r="M453" s="90" t="e">
        <f t="shared" si="818"/>
        <v>#DIV/0!</v>
      </c>
      <c r="N453" s="319"/>
      <c r="O453" s="88">
        <v>0</v>
      </c>
      <c r="P453" s="88">
        <v>0</v>
      </c>
      <c r="Q453" s="89">
        <f t="shared" si="819"/>
        <v>0</v>
      </c>
      <c r="R453" s="90" t="e">
        <f t="shared" si="820"/>
        <v>#DIV/0!</v>
      </c>
      <c r="S453" s="319"/>
      <c r="T453" s="333"/>
      <c r="U453" s="88">
        <v>0</v>
      </c>
      <c r="V453" s="88">
        <v>0</v>
      </c>
      <c r="W453" s="96">
        <f t="shared" si="468"/>
        <v>0</v>
      </c>
      <c r="X453" s="319"/>
      <c r="Y453" s="83"/>
      <c r="Z453" s="83"/>
      <c r="AA453" s="83"/>
      <c r="AB453" s="83"/>
      <c r="AC453" s="83"/>
      <c r="AD453" s="83"/>
      <c r="AE453" s="83"/>
      <c r="AF453" s="83"/>
      <c r="AG453" s="83"/>
      <c r="AH453" s="83"/>
      <c r="AI453" s="83"/>
      <c r="AJ453" s="83"/>
    </row>
    <row r="454" spans="1:36" ht="15" hidden="1" customHeight="1" x14ac:dyDescent="0.35">
      <c r="A454" s="344"/>
      <c r="B454" s="319"/>
      <c r="C454" s="333"/>
      <c r="D454" s="333"/>
      <c r="E454" s="87" t="s">
        <v>229</v>
      </c>
      <c r="F454" s="88">
        <v>0</v>
      </c>
      <c r="G454" s="88">
        <v>0</v>
      </c>
      <c r="H454" s="89">
        <f t="shared" si="815"/>
        <v>0</v>
      </c>
      <c r="I454" s="90" t="e">
        <f t="shared" si="816"/>
        <v>#DIV/0!</v>
      </c>
      <c r="J454" s="88">
        <v>0</v>
      </c>
      <c r="K454" s="88">
        <v>0</v>
      </c>
      <c r="L454" s="89">
        <f t="shared" si="817"/>
        <v>0</v>
      </c>
      <c r="M454" s="90" t="e">
        <f t="shared" si="818"/>
        <v>#DIV/0!</v>
      </c>
      <c r="N454" s="319"/>
      <c r="O454" s="88">
        <v>0</v>
      </c>
      <c r="P454" s="88">
        <v>0</v>
      </c>
      <c r="Q454" s="89">
        <f t="shared" si="819"/>
        <v>0</v>
      </c>
      <c r="R454" s="90" t="e">
        <f t="shared" si="820"/>
        <v>#DIV/0!</v>
      </c>
      <c r="S454" s="319"/>
      <c r="T454" s="333"/>
      <c r="U454" s="88">
        <v>0</v>
      </c>
      <c r="V454" s="88">
        <v>0</v>
      </c>
      <c r="W454" s="96">
        <f t="shared" si="468"/>
        <v>0</v>
      </c>
      <c r="X454" s="319"/>
      <c r="Y454" s="83"/>
      <c r="Z454" s="83"/>
      <c r="AA454" s="83"/>
      <c r="AB454" s="83"/>
      <c r="AC454" s="83"/>
      <c r="AD454" s="83"/>
      <c r="AE454" s="83"/>
      <c r="AF454" s="83"/>
      <c r="AG454" s="83"/>
      <c r="AH454" s="83"/>
      <c r="AI454" s="83"/>
      <c r="AJ454" s="83"/>
    </row>
    <row r="455" spans="1:36" ht="15.75" hidden="1" customHeight="1" x14ac:dyDescent="0.35">
      <c r="A455" s="345"/>
      <c r="B455" s="315"/>
      <c r="C455" s="334"/>
      <c r="D455" s="334"/>
      <c r="E455" s="87" t="s">
        <v>232</v>
      </c>
      <c r="F455" s="88">
        <v>0</v>
      </c>
      <c r="G455" s="88">
        <v>0</v>
      </c>
      <c r="H455" s="89">
        <f t="shared" si="815"/>
        <v>0</v>
      </c>
      <c r="I455" s="90" t="e">
        <f t="shared" si="816"/>
        <v>#DIV/0!</v>
      </c>
      <c r="J455" s="88">
        <v>0</v>
      </c>
      <c r="K455" s="88">
        <v>0</v>
      </c>
      <c r="L455" s="89">
        <f t="shared" si="817"/>
        <v>0</v>
      </c>
      <c r="M455" s="90" t="e">
        <f t="shared" si="818"/>
        <v>#DIV/0!</v>
      </c>
      <c r="N455" s="315"/>
      <c r="O455" s="88">
        <v>0</v>
      </c>
      <c r="P455" s="88">
        <v>0</v>
      </c>
      <c r="Q455" s="89">
        <f t="shared" si="819"/>
        <v>0</v>
      </c>
      <c r="R455" s="90" t="e">
        <f t="shared" si="820"/>
        <v>#DIV/0!</v>
      </c>
      <c r="S455" s="315"/>
      <c r="T455" s="334"/>
      <c r="U455" s="88">
        <v>0</v>
      </c>
      <c r="V455" s="88">
        <v>0</v>
      </c>
      <c r="W455" s="96">
        <f t="shared" si="468"/>
        <v>0</v>
      </c>
      <c r="X455" s="315"/>
      <c r="Y455" s="83"/>
      <c r="Z455" s="83"/>
      <c r="AA455" s="83"/>
      <c r="AB455" s="83"/>
      <c r="AC455" s="83"/>
      <c r="AD455" s="83"/>
      <c r="AE455" s="83"/>
      <c r="AF455" s="83"/>
      <c r="AG455" s="83"/>
      <c r="AH455" s="83"/>
      <c r="AI455" s="83"/>
      <c r="AJ455" s="83"/>
    </row>
    <row r="456" spans="1:36" ht="15.75" hidden="1" customHeight="1" x14ac:dyDescent="0.35">
      <c r="A456" s="346" t="s">
        <v>231</v>
      </c>
      <c r="B456" s="347"/>
      <c r="C456" s="348"/>
      <c r="D456" s="98"/>
      <c r="E456" s="99"/>
      <c r="F456" s="100">
        <f t="shared" ref="F456:H456" si="821">SUM(F451:F455)</f>
        <v>0</v>
      </c>
      <c r="G456" s="100">
        <f t="shared" si="821"/>
        <v>0</v>
      </c>
      <c r="H456" s="100">
        <f t="shared" si="821"/>
        <v>0</v>
      </c>
      <c r="I456" s="101">
        <v>1</v>
      </c>
      <c r="J456" s="100">
        <f t="shared" ref="J456:L456" si="822">SUM(J451:J455)</f>
        <v>0</v>
      </c>
      <c r="K456" s="100">
        <f t="shared" si="822"/>
        <v>0</v>
      </c>
      <c r="L456" s="100">
        <f t="shared" si="822"/>
        <v>0</v>
      </c>
      <c r="M456" s="101">
        <v>1</v>
      </c>
      <c r="N456" s="100">
        <f>N451</f>
        <v>0</v>
      </c>
      <c r="O456" s="100">
        <f t="shared" ref="O456:Q456" si="823">SUM(O451:O455)</f>
        <v>0</v>
      </c>
      <c r="P456" s="100">
        <f t="shared" si="823"/>
        <v>0</v>
      </c>
      <c r="Q456" s="100">
        <f t="shared" si="823"/>
        <v>0</v>
      </c>
      <c r="R456" s="101">
        <v>1</v>
      </c>
      <c r="S456" s="100">
        <f t="shared" ref="S456:T456" si="824">S451</f>
        <v>0</v>
      </c>
      <c r="T456" s="108">
        <f t="shared" si="824"/>
        <v>0</v>
      </c>
      <c r="U456" s="109">
        <f t="shared" ref="U456:V456" si="825">SUM(U451:U455)</f>
        <v>0</v>
      </c>
      <c r="V456" s="110">
        <f t="shared" si="825"/>
        <v>0</v>
      </c>
      <c r="W456" s="106">
        <f t="shared" si="468"/>
        <v>0</v>
      </c>
      <c r="X456" s="111">
        <f>IFERROR(((1-(1-T456)*W456)*1),0)</f>
        <v>1</v>
      </c>
      <c r="Y456" s="83"/>
      <c r="Z456" s="83"/>
      <c r="AA456" s="83"/>
      <c r="AB456" s="83"/>
      <c r="AC456" s="83"/>
      <c r="AD456" s="83"/>
      <c r="AE456" s="83"/>
      <c r="AF456" s="83"/>
      <c r="AG456" s="83"/>
      <c r="AH456" s="83"/>
      <c r="AI456" s="83"/>
      <c r="AJ456" s="83"/>
    </row>
    <row r="457" spans="1:36" ht="15.75" customHeight="1" thickBot="1" x14ac:dyDescent="0.4">
      <c r="A457" s="354">
        <v>76</v>
      </c>
      <c r="B457" s="359" t="s">
        <v>78</v>
      </c>
      <c r="C457" s="360"/>
      <c r="D457" s="331"/>
      <c r="E457" s="112" t="s">
        <v>225</v>
      </c>
      <c r="F457" s="113">
        <f t="shared" ref="F457:H457" si="826">F151+F145+F139+F133+F127+F121+F115+F109+F103+F91+F97+F79+F85+F73+F67+F61+F55+F49+F43+F37+F31+F25+F19+F13+F7+F157+F163+F169+F175+F181+F187+F193+F199+F205+F211+F217+F223+F229+F235+F241+F247+F253+F259+F265+F271+F277+F283+F289+F295+F301+F307+F313+F319+F325+F331+F337+F343+F349+F355+F361+F367+F373+F379+F385+F391+F397+F403+F409+F415+F421+F427+F433+F439+F445+F451</f>
        <v>23411</v>
      </c>
      <c r="G457" s="113">
        <f t="shared" si="826"/>
        <v>0</v>
      </c>
      <c r="H457" s="113">
        <f t="shared" si="826"/>
        <v>23411</v>
      </c>
      <c r="I457" s="114">
        <f t="shared" ref="I457:I461" si="827">IFERROR((H457/$H$462),0)</f>
        <v>0.53952341445427732</v>
      </c>
      <c r="J457" s="115">
        <f t="shared" ref="J457:L457" si="828">J151+J145+J139+J133+J127+J121+J115+J109+J103+J91+J97+J79+J85+J73+J67+J61+J55+J49+J43+J37+J31+J25+J19+J13+J7+J157+J163+J169+J175+J181+J187+J193+J199+J205+J211+J217+J223+J229+J235+J241+J247+J253+J259+J265+J271+J277+J283+J289+J295+J301+J307+J313+J319+J325+J331+J337+J343+J349+J355+J361+J367+J373+J379+J385+J391+J397+J403+J409+J415+J421+J427+J433+J439+J445+J451</f>
        <v>139.69999999999999</v>
      </c>
      <c r="K457" s="113">
        <f t="shared" si="828"/>
        <v>0</v>
      </c>
      <c r="L457" s="116">
        <f t="shared" si="828"/>
        <v>139.69999999999999</v>
      </c>
      <c r="M457" s="117">
        <f t="shared" ref="M457:M461" si="829">IFERROR((L457/$L$462),0)</f>
        <v>0.49770808455351379</v>
      </c>
      <c r="N457" s="328">
        <f>N156+N150+N144+N138+N132+N126+N120+N114+N108+N102+N96+N90+N84+N78+N72+N66+N60+N54+N48+N42+N36+N30+N24+N18+N12+N162+N168+N174+N180+N186+N192+N198+N204+N210+N216+N222+N228+N234+N240+N246+N252+N258+N264+N270+N276+N282+N288+N294+N300+N306+N312+N318+N324+N330+N336+N342+N348+N354+N360+N366+N372+N378+N384+N390+N396+N402+N408+N414+N420+N426+N432+N438+N444+N450+N456</f>
        <v>180.03319500000001</v>
      </c>
      <c r="O457" s="115">
        <f t="shared" ref="O457:Q457" si="830">O151+O145+O139+O133+O127+O121+O115+O109+O103+O91+O97+O79+O85+O73+O67+O61+O55+O49+O43+O37+O31+O25+O19+O13+O7+O157+O163+O169+O175+O181+O187+O193+O199+O205+O211+O217+O223+O229+O235+O241+O247+O253+O259+O265+O271+O277+O283+O289+O295+O301+O307+O313+O319+O325+O331+O337+O343+O349+O355+O361+O367+O373+O379+O385+O391+O397+O403+O409+O415+O421+O427+O433+O439+O445+O451</f>
        <v>40.665159000000003</v>
      </c>
      <c r="P457" s="113">
        <f t="shared" si="830"/>
        <v>0</v>
      </c>
      <c r="Q457" s="115">
        <f t="shared" si="830"/>
        <v>40.665159000000003</v>
      </c>
      <c r="R457" s="114">
        <f t="shared" ref="R457:R461" si="831">IFERROR((Q457/$Q$462),0)</f>
        <v>0.24194280796624329</v>
      </c>
      <c r="S457" s="328">
        <f>S156+S150+S144+S138+S132+S126+S120+S114+S108+S102+S96+S90+S84+S78+S72+S66+S60+S54+S48+S42+S36+S30+S24+S18+S12+S162+S168+S174+S180+S186+S192+S198+S204+S210+S216+S222+S228+S234+S240+S246+S252+S258+S264+S270+S276+S282+S288+S294+S300+S306+S312+S318+S324+S330+S336+S342+S348+S354+S360+S366+S372+S378+S384+S390+S396+S402+S408+S414+S420+S426+S432+S438+S444+S450+S456</f>
        <v>11.955626000000024</v>
      </c>
      <c r="T457" s="335">
        <f>IFERROR((S462/N462),0)</f>
        <v>6.6407897721306466E-2</v>
      </c>
      <c r="U457" s="115">
        <f t="shared" ref="U457:V457" si="832">U151+U145+U139+U133+U127+U121+U115+U109+U103+U91+U97+U79+U85+U73+U67+U61+U55+U49+U43+U37+U31+U25+U19+U13+U7+U157+U163+U169+U175+U181+U187+U193+U199+U205+U211+U217+U223+U229+U235+U241+U247+U253+U259+U265+U271+U277+U283+U289+U295+U301+U307+U313+U319+U325+U331+U337+U343+U349+U355+U361+U367+U373+U379+U385+U391+U397+U403+U409+U415+U421+U427+U433+U439+U445+U451</f>
        <v>31.4</v>
      </c>
      <c r="V457" s="236">
        <f t="shared" si="832"/>
        <v>31.306000000000001</v>
      </c>
      <c r="W457" s="118">
        <f t="shared" si="468"/>
        <v>0.99700636942675169</v>
      </c>
      <c r="X457" s="330"/>
      <c r="Y457" s="83"/>
      <c r="Z457" s="83"/>
      <c r="AA457" s="83"/>
      <c r="AB457" s="83"/>
      <c r="AC457" s="83"/>
      <c r="AD457" s="83"/>
      <c r="AE457" s="83"/>
      <c r="AF457" s="83"/>
      <c r="AG457" s="83"/>
      <c r="AH457" s="83"/>
      <c r="AI457" s="83"/>
      <c r="AJ457" s="83"/>
    </row>
    <row r="458" spans="1:36" ht="15.75" customHeight="1" thickBot="1" x14ac:dyDescent="0.4">
      <c r="A458" s="344"/>
      <c r="B458" s="361"/>
      <c r="C458" s="362"/>
      <c r="D458" s="319"/>
      <c r="E458" s="112" t="s">
        <v>226</v>
      </c>
      <c r="F458" s="113">
        <f t="shared" ref="F458:H458" si="833">F152+F146+F140+F134+F128+F122+F116+F110+F104+F92+F98+F80+F86+F74+F68+F62+F56+F50+F44+F38+F32+F26+F20+F14+F8+F158+F164+F170+F176+F182+F188+F194+F200+F206+F212+F218+F224+F230+F236+F242+F248+F254+F260+F266+F272+F278+F284+F290+F296+F302+F308+F314+F320+F326+F332+F338+F344+F350+F356+F362+F368+F374+F380+F386+F392+F398+F404+F410+F416+F422+F428+F434+F440+F446+F452</f>
        <v>174</v>
      </c>
      <c r="G458" s="113">
        <f t="shared" si="833"/>
        <v>0</v>
      </c>
      <c r="H458" s="113">
        <f t="shared" si="833"/>
        <v>174</v>
      </c>
      <c r="I458" s="114">
        <f t="shared" si="827"/>
        <v>4.0099557522123895E-3</v>
      </c>
      <c r="J458" s="116">
        <f t="shared" ref="J458:L458" si="834">J152+J146+J140+J134+J128+J122+J116+J110+J104+J92+J98+J80+J86+J74+J68+J62+J56+J50+J44+J38+J32+J26+J20+J14+J8+J158+J164+J170+J176+J182+J188+J194+J200+J206+J212+J218+J224+J230+J236+J242+J248+J254+J260+J266+J272+J278+J284+J290+J296+J302+J308+J314+J320+J326+J332+J338+J344+J350+J356+J362+J368+J374+J380+J386+J392+J398+J404+J410+J416+J422+J428+J434+J440+J446+J452</f>
        <v>0.41861999999999999</v>
      </c>
      <c r="K458" s="113">
        <f t="shared" si="834"/>
        <v>0</v>
      </c>
      <c r="L458" s="116">
        <f t="shared" si="834"/>
        <v>0.41861999999999999</v>
      </c>
      <c r="M458" s="117">
        <f t="shared" si="829"/>
        <v>1.4914141614587827E-3</v>
      </c>
      <c r="N458" s="319"/>
      <c r="O458" s="119">
        <f t="shared" ref="O458:Q458" si="835">O152+O146+O140+O134+O128+O122+O116+O110+O104+O92+O98+O80+O86+O74+O68+O62+O56+O50+O44+O38+O32+O26+O20+O14+O8+O158+O164+O170+O176+O182+O188+O194+O200+O206+O212+O218+O224+O230+O236+O242+O248+O254+O260+O266+O272+O278+O284+O290+O296+O302+O308+O314+O320+O326+O332+O338+O344+O350+O356+O362+O368+O374+O380+O386+O392+O398+O404+O410+O416+O422+O428+O434+O440+O446+O452</f>
        <v>4.5623999999999998E-2</v>
      </c>
      <c r="P458" s="113">
        <f t="shared" si="835"/>
        <v>0</v>
      </c>
      <c r="Q458" s="119">
        <f t="shared" si="835"/>
        <v>4.5623999999999998E-2</v>
      </c>
      <c r="R458" s="114">
        <f t="shared" si="831"/>
        <v>2.7144609641516177E-4</v>
      </c>
      <c r="S458" s="319"/>
      <c r="T458" s="333"/>
      <c r="U458" s="115">
        <f t="shared" ref="U458:V458" si="836">U152+U146+U140+U134+U128+U122+U116+U110+U104+U92+U98+U80+U86+U74+U68+U62+U56+U50+U44+U38+U32+U26+U20+U14+U8+U158+U164+U170+U176+U182+U188+U194+U200+U206+U212+U218+U224+U230+U236+U242+U248+U254+U260+U266+U272+U278+U284+U290+U296+U302+U308+U314+U320+U326+U332+U338+U344+U350+U356+U362+U368+U374+U380+U386+U392+U398+U404+U410+U416+U422+U428+U434+U440+U446+U452</f>
        <v>2.7E-2</v>
      </c>
      <c r="V458" s="236">
        <f t="shared" si="836"/>
        <v>2.2499999999999999E-2</v>
      </c>
      <c r="W458" s="118">
        <f t="shared" si="468"/>
        <v>0.83333333333333326</v>
      </c>
      <c r="X458" s="319"/>
      <c r="Y458" s="83"/>
      <c r="Z458" s="83"/>
      <c r="AA458" s="83"/>
      <c r="AB458" s="83"/>
      <c r="AC458" s="83"/>
      <c r="AD458" s="83"/>
      <c r="AE458" s="83"/>
      <c r="AF458" s="83"/>
      <c r="AG458" s="83"/>
      <c r="AH458" s="83"/>
      <c r="AI458" s="83"/>
      <c r="AJ458" s="83"/>
    </row>
    <row r="459" spans="1:36" ht="15.75" customHeight="1" x14ac:dyDescent="0.35">
      <c r="A459" s="344"/>
      <c r="B459" s="361"/>
      <c r="C459" s="362"/>
      <c r="D459" s="319"/>
      <c r="E459" s="112" t="s">
        <v>227</v>
      </c>
      <c r="F459" s="113">
        <f t="shared" ref="F459:H459" si="837">F153+F147+F141+F135+F129+F123+F117+F111+F105+F93+F99+F81+F87+F75+F69+F63+F57+F51+F45+F39+F33+F27+F21+F15+F9+F159+F165+F171+F177+F183+F189+F195+F201+F207+F213+F219+F225+F231+F237+F243+F249+F255+F261+F267+F273+F279+F285+F291+F297+F303+F309+F315+F321+F327+F333+F339+F345+F351+F357+F363+F369+F375+F381+F387+F393+F399+F405+F411+F417+F423+F429+F435+F441+F447+F453</f>
        <v>19278</v>
      </c>
      <c r="G459" s="113">
        <f t="shared" si="837"/>
        <v>0</v>
      </c>
      <c r="H459" s="113">
        <f t="shared" si="837"/>
        <v>19278</v>
      </c>
      <c r="I459" s="114">
        <f t="shared" si="827"/>
        <v>0.44427544247787609</v>
      </c>
      <c r="J459" s="116">
        <f t="shared" ref="J459:L459" si="838">J153+J147+J141+J135+J129+J123+J117+J111+J105+J93+J99+J81+J87+J75+J69+J63+J57+J51+J45+J39+J33+J27+J21+J15+J9+J159+J165+J171+J177+J183+J189+J195+J201+J207+J213+J219+J225+J231+J237+J243+J249+J255+J261+J267+J273+J279+J285+J291+J297+J303+J309+J315+J321+J327+J333+J339+J345+J351+J357+J363+J369+J375+J381+J387+J393+J399+J405+J411+J417+J423+J429+J435+J441+J447+J453</f>
        <v>94.337000000000003</v>
      </c>
      <c r="K459" s="113">
        <f t="shared" si="838"/>
        <v>0</v>
      </c>
      <c r="L459" s="116">
        <f t="shared" si="838"/>
        <v>94.337000000000003</v>
      </c>
      <c r="M459" s="117">
        <f t="shared" si="829"/>
        <v>0.33609368341105822</v>
      </c>
      <c r="N459" s="319"/>
      <c r="O459" s="115">
        <f t="shared" ref="O459:Q459" si="839">O153+O147+O141+O135+O129+O123+O117+O111+O105+O93+O99+O81+O87+O75+O69+O63+O57+O51+O45+O39+O33+O27+O21+O15+O9+O159+O165+O171+O177+O183+O189+O195+O201+O207+O213+O219+O225+O231+O237+O243+O249+O255+O261+O267+O273+O279+O285+O291+O297+O303+O309+O315+O321+O327+O333+O339+O345+O351+O357+O363+O369+O375+O381+O387+O393+O399+O405+O411+O417+O423+O429+O435+O441+O447+O453</f>
        <v>76.063096000000002</v>
      </c>
      <c r="P459" s="113">
        <f t="shared" si="839"/>
        <v>0</v>
      </c>
      <c r="Q459" s="115">
        <f t="shared" si="839"/>
        <v>76.063096000000002</v>
      </c>
      <c r="R459" s="114">
        <f t="shared" si="831"/>
        <v>0.45254757343616747</v>
      </c>
      <c r="S459" s="319"/>
      <c r="T459" s="333"/>
      <c r="U459" s="115">
        <f t="shared" ref="U459:V459" si="840">U153+U147+U141+U135+U129+U123+U117+U111+U105+U93+U99+U81+U87+U75+U69+U63+U57+U51+U45+U39+U33+U27+U21+U15+U9+U159+U165+U171+U177+U183+U189+U195+U201+U207+U213+U219+U225+U231+U237+U243+U249+U255+U261+U267+U273+U279+U285+U291+U297+U303+U309+U315+U321+U327+U333+U339+U345+U351+U357+U363+U369+U375+U381+U387+U393+U399+U405+U411+U417+U423+U429+U435+U441+U447+U453</f>
        <v>87.3</v>
      </c>
      <c r="V459" s="236">
        <f t="shared" si="840"/>
        <v>86.85</v>
      </c>
      <c r="W459" s="118">
        <f t="shared" si="468"/>
        <v>0.99484536082474229</v>
      </c>
      <c r="X459" s="319"/>
      <c r="Y459" s="83"/>
      <c r="Z459" s="83"/>
      <c r="AA459" s="83"/>
      <c r="AB459" s="83"/>
      <c r="AC459" s="83"/>
      <c r="AD459" s="83"/>
      <c r="AE459" s="83"/>
      <c r="AF459" s="83"/>
      <c r="AG459" s="83"/>
      <c r="AH459" s="83"/>
      <c r="AI459" s="83"/>
      <c r="AJ459" s="83"/>
    </row>
    <row r="460" spans="1:36" ht="15.75" customHeight="1" x14ac:dyDescent="0.35">
      <c r="A460" s="344"/>
      <c r="B460" s="361"/>
      <c r="C460" s="362"/>
      <c r="D460" s="319"/>
      <c r="E460" s="112" t="s">
        <v>229</v>
      </c>
      <c r="F460" s="113">
        <f t="shared" ref="F460:H460" si="841">F154+F148+F142+F136+F130+F124+F118+F112+F106+F94+F100+F82+F88+F76+F70+F64+F58+F52+F46+F40+F34+F28+F22+F16+F10+F160+F166+F172+F178+F184+F190+F196+F202+F208+F214+F220+F226+F232+F238+F244+F250+F256+F262+F268+F274+F280+F286+F292+F298+F304+F310+F316+F322+F328+F334+F340+F346+F352+F358+F364+F370+F376+F382+F388+F394+F400+F406+F412+F418+F424+F430+F436+F442+F448+F454</f>
        <v>141</v>
      </c>
      <c r="G460" s="113">
        <f t="shared" si="841"/>
        <v>0</v>
      </c>
      <c r="H460" s="113">
        <f t="shared" si="841"/>
        <v>141</v>
      </c>
      <c r="I460" s="114">
        <f t="shared" si="827"/>
        <v>3.2494469026548671E-3</v>
      </c>
      <c r="J460" s="116">
        <f t="shared" ref="J460:L460" si="842">J154+J148+J142+J136+J130+J124+J118+J112+J106+J94+J100+J82+J88+J76+J70+J64+J58+J52+J46+J40+J34+J28+J22+J16+J10+J160+J166+J172+J178+J184+J190+J196+J202+J208+J214+J220+J226+J232+J238+J244+J250+J256+J262+J268+J274+J280+J286+J292+J298+J304+J310+J316+J322+J328+J334+J340+J346+J352+J358+J364+J370+J376+J382+J388+J394+J400+J406+J412+J418+J424+J430+J436+J442+J448+J454</f>
        <v>45.298999999999999</v>
      </c>
      <c r="K460" s="113">
        <f t="shared" si="842"/>
        <v>0</v>
      </c>
      <c r="L460" s="116">
        <f t="shared" si="842"/>
        <v>45.298999999999999</v>
      </c>
      <c r="M460" s="117">
        <f t="shared" si="829"/>
        <v>0.16138638884888776</v>
      </c>
      <c r="N460" s="319"/>
      <c r="O460" s="115">
        <f t="shared" ref="O460:Q460" si="843">O154+O148+O142+O136+O130+O124+O118+O112+O106+O94+O100+O82+O88+O76+O70+O64+O58+O52+O46+O40+O34+O28+O22+O16+O10+O160+O166+O172+O178+O184+O190+O196+O202+O208+O214+O220+O226+O232+O238+O244+O250+O256+O262+O268+O274+O280+O286+O292+O298+O304+O310+O316+O322+O328+O334+O340+O346+O352+O358+O364+O370+O376+O382+O388+O394+O400+O406+O412+O418+O424+O430+O436+O442+O448+O454</f>
        <v>50.044612000000001</v>
      </c>
      <c r="P460" s="113">
        <f t="shared" si="843"/>
        <v>0</v>
      </c>
      <c r="Q460" s="115">
        <f t="shared" si="843"/>
        <v>50.044612000000001</v>
      </c>
      <c r="R460" s="114">
        <f t="shared" si="831"/>
        <v>0.29774711936724885</v>
      </c>
      <c r="S460" s="319"/>
      <c r="T460" s="333"/>
      <c r="U460" s="115">
        <f t="shared" ref="U460:V460" si="844">U154+U148+U142+U136+U130+U124+U118+U112+U106+U94+U100+U82+U88+U76+U70+U64+U58+U52+U46+U40+U34+U28+U22+U16+U10+U160+U166+U172+U178+U184+U190+U196+U202+U208+U214+U220+U226+U232+U238+U244+U250+U256+U262+U268+U274+U280+U286+U292+U298+U304+U310+U316+U322+U328+U334+U340+U346+U352+U358+U364+U370+U376+U382+U388+U394+U400+U406+U412+U418+U424+U430+U436+U442+U448+U454</f>
        <v>53</v>
      </c>
      <c r="V460" s="236">
        <f t="shared" si="844"/>
        <v>53</v>
      </c>
      <c r="W460" s="118">
        <f t="shared" si="468"/>
        <v>1</v>
      </c>
      <c r="X460" s="319"/>
      <c r="Y460" s="83"/>
      <c r="Z460" s="83"/>
      <c r="AA460" s="83"/>
      <c r="AB460" s="83"/>
      <c r="AC460" s="83"/>
      <c r="AD460" s="83"/>
      <c r="AE460" s="83"/>
      <c r="AF460" s="83"/>
      <c r="AG460" s="83"/>
      <c r="AH460" s="83"/>
      <c r="AI460" s="83"/>
      <c r="AJ460" s="83"/>
    </row>
    <row r="461" spans="1:36" ht="15.75" customHeight="1" x14ac:dyDescent="0.35">
      <c r="A461" s="345"/>
      <c r="B461" s="363"/>
      <c r="C461" s="364"/>
      <c r="D461" s="315"/>
      <c r="E461" s="112" t="s">
        <v>232</v>
      </c>
      <c r="F461" s="113">
        <f t="shared" ref="F461:H461" si="845">F155+F149+F143+F137+F131+F125+F119+F113+F107+F95+F101+F83+F89+F77+F71+F65+F59+F53+F47+F41+F35+F29+F23+F17+F11+F161+F167+F173+F179+F185+F191+F197+F203+F209+F215+F221+F227+F233+F239+F245+F251+F257+F263+F269+F275+F281+F287+F293+F299+F305+F311+F317+F323+F329+F335+F341+F347+F353+F359+F365+F371+F377+F383+F389+F395+F401+F407+F413+F419+F425+F431+F437+F443+F449+F455</f>
        <v>388</v>
      </c>
      <c r="G461" s="113">
        <f t="shared" si="845"/>
        <v>0</v>
      </c>
      <c r="H461" s="113">
        <f t="shared" si="845"/>
        <v>388</v>
      </c>
      <c r="I461" s="114">
        <f t="shared" si="827"/>
        <v>8.9417404129793505E-3</v>
      </c>
      <c r="J461" s="116">
        <f t="shared" ref="J461:L461" si="846">J155+J149+J143+J137+J131+J125+J119+J113+J107+J95+J101+J83+J89+J77+J71+J65+J59+J53+J47+J41+J35+J29+J23+J17+J11+J161+J167+J173+J179+J185+J191+J197+J203+J209+J215+J221+J227+J233+J239+J245+J251+J257+J263+J269+J275+J281+J287+J293+J299+J305+J311+J317+J323+J329+J335+J341+J347+J353+J359+J365+J371+J377+J383+J389+J395+J401+J407+J413+J419+J425+J431+J437+J443+J449+J455</f>
        <v>0.93200000000000005</v>
      </c>
      <c r="K461" s="113">
        <f t="shared" si="846"/>
        <v>0</v>
      </c>
      <c r="L461" s="116">
        <f t="shared" si="846"/>
        <v>0.93200000000000005</v>
      </c>
      <c r="M461" s="117">
        <f t="shared" si="829"/>
        <v>3.3204290250814237E-3</v>
      </c>
      <c r="N461" s="315"/>
      <c r="O461" s="115">
        <f t="shared" ref="O461:Q461" si="847">O155+O149+O143+O137+O131+O125+O119+O113+O107+O95+O101+O83+O89+O77+O71+O65+O59+O53+O47+O41+O35+O29+O23+O17+O11+O161+O167+O173+O179+O185+O191+O197+O203+O209+O215+O221+O227+O233+O239+O245+O251+O257+O263+O269+O275+O281+O287+O293+O299+O305+O311+O317+O323+O329+O335+O341+O347+O353+O359+O365+O371+O377+O383+O389+O395+O401+O407+O413+O419+O425+O431+O437+O443+O449+O455</f>
        <v>1.2590779999999999</v>
      </c>
      <c r="P461" s="113">
        <f t="shared" si="847"/>
        <v>0</v>
      </c>
      <c r="Q461" s="115">
        <f t="shared" si="847"/>
        <v>1.2590779999999999</v>
      </c>
      <c r="R461" s="114">
        <f t="shared" si="831"/>
        <v>7.4910531339253249E-3</v>
      </c>
      <c r="S461" s="315"/>
      <c r="T461" s="334"/>
      <c r="U461" s="115">
        <f t="shared" ref="U461:V461" si="848">U155+U149+U143+U137+U131+U125+U119+U113+U107+U95+U101+U83+U89+U77+U71+U65+U59+U53+U47+U41+U35+U29+U23+U17+U11+U161+U167+U173+U179+U185+U191+U197+U203+U209+U215+U221+U227+U233+U239+U245+U251+U257+U263+U269+U275+U281+U287+U293+U299+U305+U311+U317+U323+U329+U335+U341+U347+U353+U359+U365+U371+U377+U383+U389+U395+U401+U407+U413+U419+U425+U431+U437+U443+U449+U455</f>
        <v>0.68320599999999998</v>
      </c>
      <c r="V461" s="236">
        <f t="shared" si="848"/>
        <v>0.68</v>
      </c>
      <c r="W461" s="118">
        <f t="shared" si="468"/>
        <v>0.99530741826037838</v>
      </c>
      <c r="X461" s="315"/>
      <c r="Y461" s="83"/>
      <c r="Z461" s="83"/>
      <c r="AA461" s="83"/>
      <c r="AB461" s="83"/>
      <c r="AC461" s="83"/>
      <c r="AD461" s="83"/>
      <c r="AE461" s="83"/>
      <c r="AF461" s="83"/>
      <c r="AG461" s="83"/>
      <c r="AH461" s="83"/>
      <c r="AI461" s="83"/>
      <c r="AJ461" s="83"/>
    </row>
    <row r="462" spans="1:36" ht="15.75" customHeight="1" x14ac:dyDescent="0.35">
      <c r="A462" s="120">
        <v>77</v>
      </c>
      <c r="B462" s="355" t="s">
        <v>233</v>
      </c>
      <c r="C462" s="356"/>
      <c r="D462" s="121"/>
      <c r="E462" s="122"/>
      <c r="F462" s="100">
        <f t="shared" ref="F462:H462" si="849">SUM(F457:F461)</f>
        <v>43392</v>
      </c>
      <c r="G462" s="100">
        <f t="shared" si="849"/>
        <v>0</v>
      </c>
      <c r="H462" s="100">
        <f t="shared" si="849"/>
        <v>43392</v>
      </c>
      <c r="I462" s="101">
        <v>1</v>
      </c>
      <c r="J462" s="102">
        <f t="shared" ref="J462:L462" si="850">SUM(J457:J461)</f>
        <v>280.68662</v>
      </c>
      <c r="K462" s="100">
        <f t="shared" si="850"/>
        <v>0</v>
      </c>
      <c r="L462" s="102">
        <f t="shared" si="850"/>
        <v>280.68662</v>
      </c>
      <c r="M462" s="101">
        <v>1</v>
      </c>
      <c r="N462" s="123">
        <f>N457</f>
        <v>180.03319500000001</v>
      </c>
      <c r="O462" s="104">
        <f t="shared" ref="O462:Q462" si="851">SUM(O457:O461)</f>
        <v>168.07756899999998</v>
      </c>
      <c r="P462" s="100">
        <f t="shared" si="851"/>
        <v>0</v>
      </c>
      <c r="Q462" s="104">
        <f t="shared" si="851"/>
        <v>168.07756899999998</v>
      </c>
      <c r="R462" s="101">
        <v>1</v>
      </c>
      <c r="S462" s="123">
        <f t="shared" ref="S462:T462" si="852">S457</f>
        <v>11.955626000000024</v>
      </c>
      <c r="T462" s="124">
        <f t="shared" si="852"/>
        <v>6.6407897721306466E-2</v>
      </c>
      <c r="U462" s="235">
        <f t="shared" ref="U462:V462" si="853">SUM(U457:U461)</f>
        <v>172.41020600000002</v>
      </c>
      <c r="V462" s="237">
        <f t="shared" si="853"/>
        <v>171.85849999999999</v>
      </c>
      <c r="W462" s="125">
        <f t="shared" si="468"/>
        <v>0.99680003862416344</v>
      </c>
      <c r="X462" s="107">
        <f>IFERROR(((1-(1-T462)*W462)*1),0)</f>
        <v>6.9395356389384433E-2</v>
      </c>
      <c r="Y462" s="83"/>
      <c r="Z462" s="83"/>
      <c r="AA462" s="83"/>
      <c r="AB462" s="83"/>
      <c r="AC462" s="83"/>
      <c r="AD462" s="83"/>
      <c r="AE462" s="83"/>
      <c r="AF462" s="83"/>
      <c r="AG462" s="83"/>
      <c r="AH462" s="83"/>
      <c r="AI462" s="83"/>
      <c r="AJ462" s="83"/>
    </row>
    <row r="463" spans="1:36" ht="42.75" customHeight="1" x14ac:dyDescent="0.35">
      <c r="A463" s="369" t="s">
        <v>234</v>
      </c>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83"/>
      <c r="Z463" s="83"/>
      <c r="AA463" s="83"/>
      <c r="AB463" s="83"/>
      <c r="AC463" s="83"/>
      <c r="AD463" s="83"/>
      <c r="AE463" s="83"/>
      <c r="AF463" s="83"/>
      <c r="AG463" s="83"/>
      <c r="AH463" s="83"/>
      <c r="AI463" s="83"/>
      <c r="AJ463" s="83"/>
    </row>
    <row r="464" spans="1:36" ht="15" customHeight="1" x14ac:dyDescent="0.35">
      <c r="A464" s="370" t="s">
        <v>67</v>
      </c>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83"/>
      <c r="Z464" s="83"/>
      <c r="AA464" s="83"/>
      <c r="AB464" s="83"/>
      <c r="AC464" s="83"/>
      <c r="AD464" s="83"/>
      <c r="AE464" s="83"/>
      <c r="AF464" s="83"/>
      <c r="AG464" s="83"/>
      <c r="AH464" s="83"/>
      <c r="AI464" s="83"/>
      <c r="AJ464" s="83"/>
    </row>
    <row r="465" spans="1:38" ht="15.75" customHeight="1" x14ac:dyDescent="0.3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83"/>
      <c r="Z465" s="83"/>
      <c r="AA465" s="83"/>
      <c r="AB465" s="83"/>
      <c r="AC465" s="83"/>
      <c r="AD465" s="83"/>
      <c r="AE465" s="83"/>
      <c r="AF465" s="83"/>
      <c r="AG465" s="83"/>
      <c r="AH465" s="83"/>
      <c r="AI465" s="83"/>
      <c r="AJ465" s="83"/>
      <c r="AL465" s="126">
        <f>1-T462</f>
        <v>0.93359210227869349</v>
      </c>
    </row>
    <row r="466" spans="1:38" ht="15.75" customHeight="1" x14ac:dyDescent="0.35">
      <c r="A466" s="33" t="s">
        <v>68</v>
      </c>
      <c r="B466" s="34"/>
      <c r="C466" s="34"/>
      <c r="D466" s="34"/>
      <c r="E466" s="365"/>
      <c r="F466" s="304"/>
      <c r="G466" s="304"/>
      <c r="H466" s="304"/>
      <c r="I466" s="304"/>
      <c r="J466" s="304"/>
      <c r="K466" s="304"/>
      <c r="L466" s="304"/>
      <c r="M466" s="304"/>
      <c r="N466" s="304"/>
      <c r="O466" s="304"/>
      <c r="P466" s="304"/>
      <c r="Q466" s="304"/>
      <c r="R466" s="304"/>
      <c r="S466" s="304"/>
      <c r="T466" s="358" t="s">
        <v>69</v>
      </c>
      <c r="U466" s="304"/>
      <c r="V466" s="366"/>
      <c r="W466" s="304"/>
      <c r="X466" s="304"/>
      <c r="Y466" s="83"/>
      <c r="Z466" s="83"/>
      <c r="AA466" s="83"/>
      <c r="AB466" s="83"/>
      <c r="AC466" s="83"/>
      <c r="AD466" s="83"/>
      <c r="AE466" s="83"/>
      <c r="AF466" s="83"/>
      <c r="AG466" s="83"/>
      <c r="AH466" s="83"/>
      <c r="AI466" s="83"/>
      <c r="AJ466" s="83"/>
    </row>
    <row r="467" spans="1:38" ht="15.75" customHeight="1" x14ac:dyDescent="0.35">
      <c r="A467" s="35"/>
      <c r="B467" s="36"/>
      <c r="C467" s="40"/>
      <c r="D467" s="40"/>
      <c r="E467" s="304"/>
      <c r="F467" s="304"/>
      <c r="G467" s="304"/>
      <c r="H467" s="304"/>
      <c r="I467" s="304"/>
      <c r="J467" s="304"/>
      <c r="K467" s="304"/>
      <c r="L467" s="304"/>
      <c r="M467" s="304"/>
      <c r="N467" s="304"/>
      <c r="O467" s="304"/>
      <c r="P467" s="304"/>
      <c r="Q467" s="304"/>
      <c r="R467" s="304"/>
      <c r="S467" s="304"/>
      <c r="T467" s="358" t="s">
        <v>235</v>
      </c>
      <c r="U467" s="304"/>
      <c r="V467" s="304"/>
      <c r="W467" s="366"/>
      <c r="X467" s="304"/>
      <c r="Y467" s="83"/>
      <c r="Z467" s="83"/>
      <c r="AA467" s="83"/>
      <c r="AB467" s="83"/>
      <c r="AC467" s="83"/>
      <c r="AD467" s="83"/>
      <c r="AE467" s="83"/>
      <c r="AF467" s="83"/>
      <c r="AG467" s="83"/>
      <c r="AH467" s="83"/>
      <c r="AI467" s="83"/>
      <c r="AJ467" s="83"/>
      <c r="AK467" s="126"/>
    </row>
    <row r="468" spans="1:38" ht="15.75" customHeight="1" x14ac:dyDescent="0.35">
      <c r="A468" s="35"/>
      <c r="B468" s="36"/>
      <c r="C468" s="40"/>
      <c r="D468" s="40"/>
      <c r="E468" s="304"/>
      <c r="F468" s="304"/>
      <c r="G468" s="304"/>
      <c r="H468" s="304"/>
      <c r="I468" s="304"/>
      <c r="J468" s="304"/>
      <c r="K468" s="304"/>
      <c r="L468" s="304"/>
      <c r="M468" s="304"/>
      <c r="N468" s="304"/>
      <c r="O468" s="304"/>
      <c r="P468" s="304"/>
      <c r="Q468" s="304"/>
      <c r="R468" s="304"/>
      <c r="S468" s="304"/>
      <c r="T468" s="358" t="s">
        <v>72</v>
      </c>
      <c r="U468" s="304"/>
      <c r="V468" s="304"/>
      <c r="W468" s="366"/>
      <c r="X468" s="304"/>
      <c r="Y468" s="83"/>
      <c r="Z468" s="83"/>
      <c r="AA468" s="83"/>
      <c r="AB468" s="83"/>
      <c r="AC468" s="83"/>
      <c r="AD468" s="83"/>
      <c r="AE468" s="83"/>
      <c r="AF468" s="83"/>
      <c r="AG468" s="83"/>
      <c r="AH468" s="83"/>
      <c r="AI468" s="83"/>
      <c r="AJ468" s="83"/>
    </row>
    <row r="469" spans="1:38" ht="15.75" customHeight="1" x14ac:dyDescent="0.35">
      <c r="A469" s="357" t="s">
        <v>236</v>
      </c>
      <c r="B469" s="304"/>
      <c r="C469" s="304"/>
      <c r="D469" s="304"/>
      <c r="E469" s="304"/>
      <c r="F469" s="366"/>
      <c r="G469" s="304"/>
      <c r="H469" s="304"/>
      <c r="I469" s="304"/>
      <c r="J469" s="304"/>
      <c r="K469" s="304"/>
      <c r="L469" s="304"/>
      <c r="M469" s="304"/>
      <c r="N469" s="304"/>
      <c r="O469" s="304"/>
      <c r="P469" s="304"/>
      <c r="Q469" s="304"/>
      <c r="R469" s="304"/>
      <c r="S469" s="304"/>
      <c r="T469" s="83"/>
      <c r="U469" s="83"/>
      <c r="V469" s="83"/>
      <c r="W469" s="83"/>
      <c r="X469" s="83"/>
      <c r="Y469" s="83"/>
      <c r="Z469" s="83"/>
      <c r="AA469" s="83"/>
      <c r="AB469" s="83"/>
      <c r="AC469" s="83"/>
      <c r="AD469" s="83"/>
      <c r="AE469" s="83"/>
      <c r="AF469" s="83"/>
      <c r="AG469" s="83"/>
      <c r="AH469" s="83"/>
      <c r="AI469" s="83"/>
      <c r="AJ469" s="83"/>
    </row>
    <row r="470" spans="1:38" ht="15.75" customHeight="1" x14ac:dyDescent="0.35">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3"/>
      <c r="AI470" s="83"/>
      <c r="AJ470" s="83"/>
    </row>
    <row r="471" spans="1:38" ht="15.75" customHeight="1" x14ac:dyDescent="0.35">
      <c r="A471" s="357" t="s">
        <v>73</v>
      </c>
      <c r="B471" s="304"/>
      <c r="C471" s="304"/>
      <c r="D471" s="304"/>
      <c r="E471" s="304"/>
      <c r="F471" s="367"/>
      <c r="G471" s="304"/>
      <c r="H471" s="304"/>
      <c r="I471" s="304"/>
      <c r="J471" s="304"/>
      <c r="K471" s="304"/>
      <c r="L471" s="304"/>
      <c r="M471" s="304"/>
      <c r="N471" s="304"/>
      <c r="O471" s="304"/>
      <c r="P471" s="304"/>
      <c r="Q471" s="304"/>
      <c r="R471" s="304"/>
      <c r="S471" s="304"/>
      <c r="T471" s="83"/>
      <c r="U471" s="83"/>
      <c r="V471" s="83"/>
      <c r="W471" s="83"/>
      <c r="X471" s="83"/>
      <c r="Y471" s="83"/>
      <c r="Z471" s="83"/>
      <c r="AA471" s="83"/>
      <c r="AB471" s="83"/>
      <c r="AC471" s="83"/>
      <c r="AD471" s="83"/>
      <c r="AE471" s="83"/>
      <c r="AF471" s="83"/>
      <c r="AG471" s="83"/>
      <c r="AH471" s="83"/>
      <c r="AI471" s="83"/>
      <c r="AJ471" s="83"/>
    </row>
    <row r="472" spans="1:38" ht="15.75" customHeight="1" x14ac:dyDescent="0.35">
      <c r="A472" s="357" t="s">
        <v>74</v>
      </c>
      <c r="B472" s="304"/>
      <c r="C472" s="304"/>
      <c r="D472" s="368"/>
      <c r="E472" s="304"/>
      <c r="F472" s="304"/>
      <c r="G472" s="304"/>
      <c r="H472" s="304"/>
      <c r="I472" s="304"/>
      <c r="J472" s="304"/>
      <c r="K472" s="304"/>
      <c r="L472" s="304"/>
      <c r="M472" s="304"/>
      <c r="N472" s="304"/>
      <c r="O472" s="304"/>
      <c r="P472" s="304"/>
      <c r="Q472" s="304"/>
      <c r="R472" s="304"/>
      <c r="S472" s="304"/>
      <c r="T472" s="83"/>
      <c r="U472" s="83"/>
      <c r="V472" s="83"/>
      <c r="W472" s="83"/>
      <c r="X472" s="83"/>
      <c r="Y472" s="83"/>
      <c r="Z472" s="83"/>
      <c r="AA472" s="83"/>
      <c r="AB472" s="83"/>
      <c r="AC472" s="83"/>
      <c r="AD472" s="83"/>
      <c r="AE472" s="83"/>
      <c r="AF472" s="83"/>
      <c r="AG472" s="83"/>
      <c r="AH472" s="83"/>
      <c r="AI472" s="83"/>
      <c r="AJ472" s="83"/>
    </row>
    <row r="473" spans="1:38" ht="15.75" customHeight="1" x14ac:dyDescent="0.35">
      <c r="A473" s="304"/>
      <c r="B473" s="304"/>
      <c r="C473" s="304"/>
      <c r="D473" s="304"/>
      <c r="E473" s="304"/>
      <c r="F473" s="304"/>
      <c r="G473" s="304"/>
      <c r="H473" s="304"/>
      <c r="I473" s="304"/>
      <c r="J473" s="304"/>
      <c r="K473" s="304"/>
      <c r="L473" s="304"/>
      <c r="M473" s="304"/>
      <c r="N473" s="304"/>
      <c r="O473" s="304"/>
      <c r="P473" s="304"/>
      <c r="Q473" s="304"/>
      <c r="R473" s="304"/>
      <c r="S473" s="304"/>
      <c r="T473" s="83"/>
      <c r="U473" s="83"/>
      <c r="V473" s="83"/>
      <c r="W473" s="83"/>
      <c r="X473" s="83"/>
      <c r="Y473" s="83"/>
      <c r="Z473" s="83"/>
      <c r="AA473" s="83"/>
      <c r="AB473" s="83"/>
      <c r="AC473" s="83"/>
      <c r="AD473" s="83"/>
      <c r="AE473" s="83"/>
      <c r="AF473" s="83"/>
      <c r="AG473" s="83"/>
      <c r="AH473" s="83"/>
      <c r="AI473" s="83"/>
      <c r="AJ473" s="83"/>
    </row>
    <row r="474" spans="1:38" ht="15.75" customHeight="1" x14ac:dyDescent="0.35">
      <c r="A474" s="39"/>
      <c r="B474" s="41"/>
      <c r="C474" s="41"/>
      <c r="D474" s="304"/>
      <c r="E474" s="304"/>
      <c r="F474" s="304"/>
      <c r="G474" s="304"/>
      <c r="H474" s="304"/>
      <c r="I474" s="304"/>
      <c r="J474" s="304"/>
      <c r="K474" s="304"/>
      <c r="L474" s="304"/>
      <c r="M474" s="304"/>
      <c r="N474" s="304"/>
      <c r="O474" s="304"/>
      <c r="P474" s="304"/>
      <c r="Q474" s="304"/>
      <c r="R474" s="304"/>
      <c r="S474" s="304"/>
      <c r="T474" s="83"/>
      <c r="U474" s="83"/>
      <c r="V474" s="83"/>
      <c r="W474" s="83"/>
      <c r="X474" s="83"/>
      <c r="Y474" s="83"/>
      <c r="Z474" s="83"/>
      <c r="AA474" s="83"/>
      <c r="AB474" s="83"/>
      <c r="AC474" s="83"/>
      <c r="AD474" s="83"/>
      <c r="AE474" s="83"/>
      <c r="AF474" s="83"/>
      <c r="AG474" s="83"/>
      <c r="AH474" s="83"/>
      <c r="AI474" s="83"/>
      <c r="AJ474" s="83"/>
    </row>
    <row r="475" spans="1:38" ht="15.75" customHeight="1" x14ac:dyDescent="0.35">
      <c r="A475" s="33" t="s">
        <v>75</v>
      </c>
      <c r="B475" s="41"/>
      <c r="C475" s="367"/>
      <c r="D475" s="304"/>
      <c r="E475" s="304"/>
      <c r="F475" s="304"/>
      <c r="G475" s="304"/>
      <c r="H475" s="304"/>
      <c r="I475" s="304"/>
      <c r="J475" s="304"/>
      <c r="K475" s="304"/>
      <c r="L475" s="304"/>
      <c r="M475" s="304"/>
      <c r="N475" s="304"/>
      <c r="O475" s="304"/>
      <c r="P475" s="304"/>
      <c r="Q475" s="304"/>
      <c r="R475" s="304"/>
      <c r="S475" s="304"/>
      <c r="T475" s="83"/>
      <c r="U475" s="83"/>
      <c r="V475" s="83"/>
      <c r="W475" s="83"/>
      <c r="X475" s="83"/>
      <c r="Y475" s="83"/>
      <c r="Z475" s="83"/>
      <c r="AA475" s="83"/>
      <c r="AB475" s="83"/>
      <c r="AC475" s="83"/>
      <c r="AD475" s="83"/>
      <c r="AE475" s="83"/>
      <c r="AF475" s="83"/>
      <c r="AG475" s="83"/>
      <c r="AH475" s="83"/>
      <c r="AI475" s="83"/>
      <c r="AJ475" s="83"/>
    </row>
    <row r="476" spans="1:38" ht="15.75" customHeight="1" x14ac:dyDescent="0.35">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3"/>
      <c r="AI476" s="83"/>
      <c r="AJ476" s="83"/>
    </row>
    <row r="477" spans="1:38" ht="15.75" customHeight="1" x14ac:dyDescent="0.35">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3"/>
      <c r="AI477" s="83"/>
      <c r="AJ477" s="83"/>
    </row>
    <row r="478" spans="1:38" ht="15.75" customHeight="1" x14ac:dyDescent="0.35">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3"/>
      <c r="AI478" s="83"/>
      <c r="AJ478" s="83"/>
    </row>
    <row r="479" spans="1:38" ht="15.75" customHeight="1" x14ac:dyDescent="0.35">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3"/>
      <c r="AI479" s="83"/>
      <c r="AJ479" s="83"/>
    </row>
    <row r="480" spans="1:38" ht="15.75" customHeight="1" x14ac:dyDescent="0.35">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3"/>
      <c r="AI480" s="83"/>
      <c r="AJ480" s="83"/>
    </row>
    <row r="481" spans="1:36" ht="15.75" customHeight="1" x14ac:dyDescent="0.35">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3"/>
      <c r="AI481" s="83"/>
      <c r="AJ481" s="83"/>
    </row>
    <row r="482" spans="1:36" ht="15.75" customHeight="1" x14ac:dyDescent="0.35">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3"/>
      <c r="AI482" s="83"/>
      <c r="AJ482" s="83"/>
    </row>
    <row r="483" spans="1:36" ht="15.75" customHeight="1" x14ac:dyDescent="0.35">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3"/>
      <c r="AI483" s="83"/>
      <c r="AJ483" s="83"/>
    </row>
    <row r="484" spans="1:36" ht="15.75" customHeight="1" x14ac:dyDescent="0.35">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3"/>
      <c r="AI484" s="83"/>
      <c r="AJ484" s="83"/>
    </row>
    <row r="485" spans="1:36" ht="15.75" customHeight="1" x14ac:dyDescent="0.35">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3"/>
      <c r="AI485" s="83"/>
      <c r="AJ485" s="83"/>
    </row>
    <row r="486" spans="1:36" ht="15.75" customHeight="1" x14ac:dyDescent="0.35">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3"/>
      <c r="AI486" s="83"/>
      <c r="AJ486" s="83"/>
    </row>
    <row r="487" spans="1:36" ht="15.75" customHeight="1" x14ac:dyDescent="0.35">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3"/>
      <c r="AI487" s="83"/>
      <c r="AJ487" s="83"/>
    </row>
    <row r="488" spans="1:36" ht="15.75" customHeight="1" x14ac:dyDescent="0.35">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3"/>
      <c r="AI488" s="83"/>
      <c r="AJ488" s="83"/>
    </row>
    <row r="489" spans="1:36" ht="15.75" customHeight="1" x14ac:dyDescent="0.35">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3"/>
      <c r="AI489" s="83"/>
      <c r="AJ489" s="83"/>
    </row>
    <row r="490" spans="1:36" ht="15.75" customHeight="1" x14ac:dyDescent="0.35">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3"/>
      <c r="AI490" s="83"/>
      <c r="AJ490" s="83"/>
    </row>
    <row r="491" spans="1:36" ht="15.75" customHeight="1" x14ac:dyDescent="0.35">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3"/>
      <c r="AI491" s="83"/>
      <c r="AJ491" s="83"/>
    </row>
    <row r="492" spans="1:36" ht="15.75" customHeight="1" x14ac:dyDescent="0.35">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3"/>
      <c r="AI492" s="83"/>
      <c r="AJ492" s="83"/>
    </row>
    <row r="493" spans="1:36" ht="15.75" customHeight="1" x14ac:dyDescent="0.35">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3"/>
      <c r="AI493" s="83"/>
      <c r="AJ493" s="83"/>
    </row>
    <row r="494" spans="1:36" ht="15.75" customHeight="1" x14ac:dyDescent="0.35">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3"/>
      <c r="AI494" s="83"/>
      <c r="AJ494" s="83"/>
    </row>
    <row r="495" spans="1:36" ht="15.75" customHeight="1" x14ac:dyDescent="0.35">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3"/>
      <c r="AI495" s="83"/>
      <c r="AJ495" s="83"/>
    </row>
    <row r="496" spans="1:36" ht="15.75" customHeight="1" x14ac:dyDescent="0.35">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3"/>
      <c r="AI496" s="83"/>
      <c r="AJ496" s="83"/>
    </row>
    <row r="497" spans="1:36" ht="15.75" customHeight="1" x14ac:dyDescent="0.35">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3"/>
      <c r="AI497" s="83"/>
      <c r="AJ497" s="83"/>
    </row>
    <row r="498" spans="1:36" ht="15.75" customHeight="1" x14ac:dyDescent="0.35">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3"/>
      <c r="AI498" s="83"/>
      <c r="AJ498" s="83"/>
    </row>
    <row r="499" spans="1:36" ht="15.75" customHeight="1" x14ac:dyDescent="0.35">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3"/>
      <c r="AI499" s="83"/>
      <c r="AJ499" s="83"/>
    </row>
    <row r="500" spans="1:36" ht="15.75" customHeight="1" x14ac:dyDescent="0.35">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3"/>
      <c r="AI500" s="83"/>
      <c r="AJ500" s="83"/>
    </row>
    <row r="501" spans="1:36" ht="15.75" customHeight="1" x14ac:dyDescent="0.35">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3"/>
      <c r="AI501" s="83"/>
      <c r="AJ501" s="83"/>
    </row>
    <row r="502" spans="1:36" ht="15.75" customHeight="1" x14ac:dyDescent="0.35">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3"/>
      <c r="AI502" s="83"/>
      <c r="AJ502" s="83"/>
    </row>
    <row r="503" spans="1:36" ht="15.75" customHeight="1" x14ac:dyDescent="0.35">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3"/>
      <c r="AI503" s="83"/>
      <c r="AJ503" s="83"/>
    </row>
    <row r="504" spans="1:36" ht="15.75" customHeight="1" x14ac:dyDescent="0.35">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3"/>
      <c r="AI504" s="83"/>
      <c r="AJ504" s="83"/>
    </row>
    <row r="505" spans="1:36" ht="15.75" customHeight="1" x14ac:dyDescent="0.35">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3"/>
      <c r="AI505" s="83"/>
      <c r="AJ505" s="83"/>
    </row>
    <row r="506" spans="1:36" ht="15.75" customHeight="1" x14ac:dyDescent="0.35">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3"/>
      <c r="AI506" s="83"/>
      <c r="AJ506" s="83"/>
    </row>
    <row r="507" spans="1:36" ht="15.75" customHeight="1" x14ac:dyDescent="0.35">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3"/>
      <c r="AI507" s="83"/>
      <c r="AJ507" s="83"/>
    </row>
    <row r="508" spans="1:36" ht="15.75" customHeight="1" x14ac:dyDescent="0.35">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3"/>
      <c r="AI508" s="83"/>
      <c r="AJ508" s="83"/>
    </row>
    <row r="509" spans="1:36" ht="15.75" customHeight="1" x14ac:dyDescent="0.35">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3"/>
      <c r="AI509" s="83"/>
      <c r="AJ509" s="83"/>
    </row>
    <row r="510" spans="1:36" ht="15.75" customHeight="1" x14ac:dyDescent="0.35">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3"/>
      <c r="AI510" s="83"/>
      <c r="AJ510" s="83"/>
    </row>
    <row r="511" spans="1:36" ht="15.75" customHeight="1" x14ac:dyDescent="0.35">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3"/>
      <c r="AI511" s="83"/>
      <c r="AJ511" s="83"/>
    </row>
    <row r="512" spans="1:36" ht="15.75" customHeight="1" x14ac:dyDescent="0.35">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3"/>
      <c r="AI512" s="83"/>
      <c r="AJ512" s="83"/>
    </row>
    <row r="513" spans="1:36" ht="15.75" customHeight="1" x14ac:dyDescent="0.35">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3"/>
      <c r="AI513" s="83"/>
      <c r="AJ513" s="83"/>
    </row>
    <row r="514" spans="1:36" ht="15.75" customHeight="1" x14ac:dyDescent="0.35">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3"/>
      <c r="AI514" s="83"/>
      <c r="AJ514" s="83"/>
    </row>
    <row r="515" spans="1:36" ht="15.75" customHeight="1" x14ac:dyDescent="0.35">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3"/>
      <c r="AI515" s="83"/>
      <c r="AJ515" s="83"/>
    </row>
    <row r="516" spans="1:36" ht="15.75" customHeight="1" x14ac:dyDescent="0.35">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3"/>
      <c r="AI516" s="83"/>
      <c r="AJ516" s="83"/>
    </row>
    <row r="517" spans="1:36" ht="15.75" customHeight="1" x14ac:dyDescent="0.35">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3"/>
      <c r="AI517" s="83"/>
      <c r="AJ517" s="83"/>
    </row>
    <row r="518" spans="1:36" ht="15.75" customHeight="1" x14ac:dyDescent="0.35">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3"/>
      <c r="AI518" s="83"/>
      <c r="AJ518" s="83"/>
    </row>
    <row r="519" spans="1:36" ht="15.75" customHeight="1" x14ac:dyDescent="0.35">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3"/>
      <c r="AI519" s="83"/>
      <c r="AJ519" s="83"/>
    </row>
    <row r="520" spans="1:36" ht="15.75" customHeight="1" x14ac:dyDescent="0.35">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3"/>
      <c r="AI520" s="83"/>
      <c r="AJ520" s="83"/>
    </row>
    <row r="521" spans="1:36" ht="15.75" customHeight="1" x14ac:dyDescent="0.35">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3"/>
      <c r="AI521" s="83"/>
      <c r="AJ521" s="83"/>
    </row>
    <row r="522" spans="1:36" ht="15.75" customHeight="1" x14ac:dyDescent="0.35">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3"/>
      <c r="AI522" s="83"/>
      <c r="AJ522" s="83"/>
    </row>
    <row r="523" spans="1:36" ht="15.75" customHeight="1" x14ac:dyDescent="0.35">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3"/>
      <c r="AI523" s="83"/>
      <c r="AJ523" s="83"/>
    </row>
    <row r="524" spans="1:36" ht="15.75" customHeight="1" x14ac:dyDescent="0.35">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3"/>
      <c r="AI524" s="83"/>
      <c r="AJ524" s="83"/>
    </row>
    <row r="525" spans="1:36" ht="15.75" customHeight="1" x14ac:dyDescent="0.35">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3"/>
      <c r="AI525" s="83"/>
      <c r="AJ525" s="83"/>
    </row>
    <row r="526" spans="1:36" ht="15.75" customHeight="1" x14ac:dyDescent="0.35">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3"/>
      <c r="AI526" s="83"/>
      <c r="AJ526" s="83"/>
    </row>
    <row r="527" spans="1:36" ht="15.75" customHeight="1" x14ac:dyDescent="0.35">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3"/>
      <c r="AI527" s="83"/>
      <c r="AJ527" s="83"/>
    </row>
    <row r="528" spans="1:36" ht="15.75" customHeight="1" x14ac:dyDescent="0.35">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3"/>
      <c r="AI528" s="83"/>
      <c r="AJ528" s="83"/>
    </row>
    <row r="529" spans="1:36" ht="15.75" customHeight="1" x14ac:dyDescent="0.35">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3"/>
      <c r="AI529" s="83"/>
      <c r="AJ529" s="83"/>
    </row>
    <row r="530" spans="1:36" ht="15.75" customHeight="1" x14ac:dyDescent="0.35">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3"/>
      <c r="AI530" s="83"/>
      <c r="AJ530" s="83"/>
    </row>
    <row r="531" spans="1:36" ht="15.75" customHeight="1" x14ac:dyDescent="0.35">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3"/>
      <c r="AI531" s="83"/>
      <c r="AJ531" s="83"/>
    </row>
    <row r="532" spans="1:36" ht="15.75" customHeight="1" x14ac:dyDescent="0.35">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3"/>
      <c r="AI532" s="83"/>
      <c r="AJ532" s="83"/>
    </row>
    <row r="533" spans="1:36" ht="15.75" customHeight="1" x14ac:dyDescent="0.35">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3"/>
      <c r="AI533" s="83"/>
      <c r="AJ533" s="83"/>
    </row>
    <row r="534" spans="1:36" ht="15.75" customHeight="1" x14ac:dyDescent="0.35">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3"/>
      <c r="AI534" s="83"/>
      <c r="AJ534" s="83"/>
    </row>
    <row r="535" spans="1:36" ht="15.75" customHeight="1" x14ac:dyDescent="0.35">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3"/>
      <c r="AI535" s="83"/>
      <c r="AJ535" s="83"/>
    </row>
    <row r="536" spans="1:36" ht="15.75" customHeight="1" x14ac:dyDescent="0.35">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3"/>
      <c r="AI536" s="83"/>
      <c r="AJ536" s="83"/>
    </row>
    <row r="537" spans="1:36" ht="15.75" customHeight="1" x14ac:dyDescent="0.35">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3"/>
      <c r="AI537" s="83"/>
      <c r="AJ537" s="83"/>
    </row>
    <row r="538" spans="1:36" ht="15.75" customHeight="1" x14ac:dyDescent="0.35">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3"/>
      <c r="AI538" s="83"/>
      <c r="AJ538" s="83"/>
    </row>
    <row r="539" spans="1:36" ht="15.75" customHeight="1" x14ac:dyDescent="0.35">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3"/>
      <c r="AI539" s="83"/>
      <c r="AJ539" s="83"/>
    </row>
    <row r="540" spans="1:36" ht="15.75" customHeight="1" x14ac:dyDescent="0.35">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3"/>
      <c r="AI540" s="83"/>
      <c r="AJ540" s="83"/>
    </row>
    <row r="541" spans="1:36" ht="15.75" customHeight="1" x14ac:dyDescent="0.35">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3"/>
      <c r="AI541" s="83"/>
      <c r="AJ541" s="83"/>
    </row>
    <row r="542" spans="1:36" ht="15.75" customHeight="1" x14ac:dyDescent="0.35">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3"/>
      <c r="AI542" s="83"/>
      <c r="AJ542" s="83"/>
    </row>
    <row r="543" spans="1:36" ht="15.75" customHeight="1" x14ac:dyDescent="0.35">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3"/>
      <c r="AI543" s="83"/>
      <c r="AJ543" s="83"/>
    </row>
    <row r="544" spans="1:36" ht="15.75" customHeight="1" x14ac:dyDescent="0.35">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3"/>
      <c r="AI544" s="83"/>
      <c r="AJ544" s="83"/>
    </row>
    <row r="545" spans="1:36" ht="15.75" customHeight="1" x14ac:dyDescent="0.35">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3"/>
      <c r="AI545" s="83"/>
      <c r="AJ545" s="83"/>
    </row>
    <row r="546" spans="1:36" ht="15.75" customHeight="1" x14ac:dyDescent="0.35">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3"/>
      <c r="AI546" s="83"/>
      <c r="AJ546" s="83"/>
    </row>
    <row r="547" spans="1:36" ht="15.75" customHeight="1" x14ac:dyDescent="0.35">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3"/>
      <c r="AI547" s="83"/>
      <c r="AJ547" s="83"/>
    </row>
    <row r="548" spans="1:36" ht="15.75" customHeight="1" x14ac:dyDescent="0.35">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3"/>
      <c r="AI548" s="83"/>
      <c r="AJ548" s="83"/>
    </row>
    <row r="549" spans="1:36" ht="15.75" customHeight="1" x14ac:dyDescent="0.35">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3"/>
      <c r="AI549" s="83"/>
      <c r="AJ549" s="83"/>
    </row>
    <row r="550" spans="1:36" ht="15.75" customHeight="1" x14ac:dyDescent="0.35">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3"/>
      <c r="AI550" s="83"/>
      <c r="AJ550" s="83"/>
    </row>
    <row r="551" spans="1:36" ht="15.75" customHeight="1" x14ac:dyDescent="0.35">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3"/>
      <c r="AI551" s="83"/>
      <c r="AJ551" s="83"/>
    </row>
    <row r="552" spans="1:36" ht="15.75" customHeight="1" x14ac:dyDescent="0.35">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3"/>
      <c r="AI552" s="83"/>
      <c r="AJ552" s="83"/>
    </row>
    <row r="553" spans="1:36" ht="15.75" customHeight="1" x14ac:dyDescent="0.35">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3"/>
      <c r="AI553" s="83"/>
      <c r="AJ553" s="83"/>
    </row>
    <row r="554" spans="1:36" ht="15.75" customHeight="1" x14ac:dyDescent="0.35">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3"/>
      <c r="AI554" s="83"/>
      <c r="AJ554" s="83"/>
    </row>
    <row r="555" spans="1:36" ht="15.75" customHeight="1" x14ac:dyDescent="0.35">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3"/>
      <c r="AI555" s="83"/>
      <c r="AJ555" s="83"/>
    </row>
    <row r="556" spans="1:36" ht="15.75" customHeight="1" x14ac:dyDescent="0.35">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3"/>
      <c r="AI556" s="83"/>
      <c r="AJ556" s="83"/>
    </row>
    <row r="557" spans="1:36" ht="15.75" customHeight="1" x14ac:dyDescent="0.35">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3"/>
      <c r="AI557" s="83"/>
      <c r="AJ557" s="83"/>
    </row>
    <row r="558" spans="1:36" ht="15.75" customHeight="1" x14ac:dyDescent="0.35">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3"/>
      <c r="AI558" s="83"/>
      <c r="AJ558" s="83"/>
    </row>
    <row r="559" spans="1:36" ht="15.75" customHeight="1" x14ac:dyDescent="0.35">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3"/>
      <c r="AI559" s="83"/>
      <c r="AJ559" s="83"/>
    </row>
    <row r="560" spans="1:36" ht="15.75" customHeight="1" x14ac:dyDescent="0.35">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3"/>
      <c r="AI560" s="83"/>
      <c r="AJ560" s="83"/>
    </row>
    <row r="561" spans="1:36" ht="15.75" customHeight="1" x14ac:dyDescent="0.35">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3"/>
      <c r="AI561" s="83"/>
      <c r="AJ561" s="83"/>
    </row>
    <row r="562" spans="1:36" ht="15.75" customHeight="1" x14ac:dyDescent="0.35">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3"/>
      <c r="AI562" s="83"/>
      <c r="AJ562" s="83"/>
    </row>
    <row r="563" spans="1:36" ht="15.75" customHeight="1" x14ac:dyDescent="0.35">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3"/>
      <c r="AI563" s="83"/>
      <c r="AJ563" s="83"/>
    </row>
    <row r="564" spans="1:36" ht="15.75" customHeight="1" x14ac:dyDescent="0.35">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3"/>
      <c r="AI564" s="83"/>
      <c r="AJ564" s="83"/>
    </row>
    <row r="565" spans="1:36" ht="15.75" customHeight="1" x14ac:dyDescent="0.35">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3"/>
      <c r="AI565" s="83"/>
      <c r="AJ565" s="83"/>
    </row>
    <row r="566" spans="1:36" ht="15.75" customHeight="1" x14ac:dyDescent="0.35">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3"/>
      <c r="AI566" s="83"/>
      <c r="AJ566" s="83"/>
    </row>
    <row r="567" spans="1:36" ht="15.75" customHeight="1" x14ac:dyDescent="0.35">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3"/>
      <c r="AI567" s="83"/>
      <c r="AJ567" s="83"/>
    </row>
    <row r="568" spans="1:36" ht="15.75" customHeight="1" x14ac:dyDescent="0.35">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3"/>
      <c r="AI568" s="83"/>
      <c r="AJ568" s="83"/>
    </row>
    <row r="569" spans="1:36" ht="15.75" customHeight="1" x14ac:dyDescent="0.35">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3"/>
      <c r="AI569" s="83"/>
      <c r="AJ569" s="83"/>
    </row>
    <row r="570" spans="1:36" ht="15.75" customHeight="1" x14ac:dyDescent="0.35">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3"/>
      <c r="AI570" s="83"/>
      <c r="AJ570" s="83"/>
    </row>
    <row r="571" spans="1:36" ht="15.75" customHeight="1" x14ac:dyDescent="0.35">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row>
    <row r="572" spans="1:36" ht="15.75" customHeight="1" x14ac:dyDescent="0.35">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3"/>
      <c r="AI572" s="83"/>
      <c r="AJ572" s="83"/>
    </row>
    <row r="573" spans="1:36" ht="15.75" customHeight="1" x14ac:dyDescent="0.35">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3"/>
      <c r="AI573" s="83"/>
      <c r="AJ573" s="83"/>
    </row>
    <row r="574" spans="1:36" ht="15.75" customHeight="1" x14ac:dyDescent="0.35">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3"/>
      <c r="AI574" s="83"/>
      <c r="AJ574" s="83"/>
    </row>
    <row r="575" spans="1:36" ht="15.75" customHeight="1" x14ac:dyDescent="0.35">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3"/>
      <c r="AI575" s="83"/>
      <c r="AJ575" s="83"/>
    </row>
    <row r="576" spans="1:36" ht="15.75" customHeight="1" x14ac:dyDescent="0.35">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3"/>
      <c r="AI576" s="83"/>
      <c r="AJ576" s="83"/>
    </row>
    <row r="577" spans="1:36" ht="15.75" customHeight="1" x14ac:dyDescent="0.35">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3"/>
      <c r="AI577" s="83"/>
      <c r="AJ577" s="83"/>
    </row>
    <row r="578" spans="1:36" ht="15.75" customHeight="1" x14ac:dyDescent="0.35">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3"/>
      <c r="AI578" s="83"/>
      <c r="AJ578" s="83"/>
    </row>
    <row r="579" spans="1:36" ht="15.75" customHeight="1" x14ac:dyDescent="0.35">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3"/>
      <c r="AI579" s="83"/>
      <c r="AJ579" s="83"/>
    </row>
    <row r="580" spans="1:36" ht="15.75" customHeight="1" x14ac:dyDescent="0.35">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3"/>
      <c r="AI580" s="83"/>
      <c r="AJ580" s="83"/>
    </row>
    <row r="581" spans="1:36" ht="15.75" customHeight="1" x14ac:dyDescent="0.35">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row>
    <row r="582" spans="1:36" ht="15.75" customHeight="1" x14ac:dyDescent="0.35">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3"/>
      <c r="AI582" s="83"/>
      <c r="AJ582" s="83"/>
    </row>
    <row r="583" spans="1:36" ht="15.75" customHeight="1" x14ac:dyDescent="0.35">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row>
    <row r="584" spans="1:36" ht="15.75" customHeight="1" x14ac:dyDescent="0.35">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row>
    <row r="585" spans="1:36" ht="15.75" customHeight="1" x14ac:dyDescent="0.35">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3"/>
      <c r="AI585" s="83"/>
      <c r="AJ585" s="83"/>
    </row>
    <row r="586" spans="1:36" ht="15.75" customHeight="1" x14ac:dyDescent="0.35">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3"/>
      <c r="AI586" s="83"/>
      <c r="AJ586" s="83"/>
    </row>
    <row r="587" spans="1:36" ht="15.75" customHeight="1" x14ac:dyDescent="0.35">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3"/>
      <c r="AI587" s="83"/>
      <c r="AJ587" s="83"/>
    </row>
    <row r="588" spans="1:36" ht="15.75" customHeight="1" x14ac:dyDescent="0.35">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3"/>
      <c r="AI588" s="83"/>
      <c r="AJ588" s="83"/>
    </row>
    <row r="589" spans="1:36" ht="15.75" customHeight="1" x14ac:dyDescent="0.35">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row>
    <row r="590" spans="1:36" ht="15.75" customHeight="1" x14ac:dyDescent="0.35">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3"/>
      <c r="AI590" s="83"/>
      <c r="AJ590" s="83"/>
    </row>
    <row r="591" spans="1:36" ht="15.75" customHeight="1" x14ac:dyDescent="0.35">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3"/>
      <c r="AI591" s="83"/>
      <c r="AJ591" s="83"/>
    </row>
    <row r="592" spans="1:36" ht="15.75" customHeight="1" x14ac:dyDescent="0.35">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3"/>
      <c r="AI592" s="83"/>
      <c r="AJ592" s="83"/>
    </row>
    <row r="593" spans="1:36" ht="15.75" customHeight="1" x14ac:dyDescent="0.35">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3"/>
      <c r="AI593" s="83"/>
      <c r="AJ593" s="83"/>
    </row>
    <row r="594" spans="1:36" ht="15.75" customHeight="1" x14ac:dyDescent="0.35">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3"/>
      <c r="AI594" s="83"/>
      <c r="AJ594" s="83"/>
    </row>
    <row r="595" spans="1:36" ht="15.75" customHeight="1" x14ac:dyDescent="0.35">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3"/>
      <c r="AI595" s="83"/>
      <c r="AJ595" s="83"/>
    </row>
    <row r="596" spans="1:36" ht="15.75" customHeight="1" x14ac:dyDescent="0.35">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3"/>
      <c r="AI596" s="83"/>
      <c r="AJ596" s="83"/>
    </row>
    <row r="597" spans="1:36" ht="15.75" customHeight="1" x14ac:dyDescent="0.35">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3"/>
      <c r="AI597" s="83"/>
      <c r="AJ597" s="83"/>
    </row>
    <row r="598" spans="1:36" ht="15.75" customHeight="1" x14ac:dyDescent="0.35">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3"/>
      <c r="AI598" s="83"/>
      <c r="AJ598" s="83"/>
    </row>
    <row r="599" spans="1:36" ht="15.75" customHeight="1" x14ac:dyDescent="0.35">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3"/>
      <c r="AI599" s="83"/>
      <c r="AJ599" s="83"/>
    </row>
    <row r="600" spans="1:36" ht="15.75" customHeight="1" x14ac:dyDescent="0.35">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3"/>
      <c r="AI600" s="83"/>
      <c r="AJ600" s="83"/>
    </row>
    <row r="601" spans="1:36" ht="15.75" customHeight="1" x14ac:dyDescent="0.35">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3"/>
      <c r="AI601" s="83"/>
      <c r="AJ601" s="83"/>
    </row>
    <row r="602" spans="1:36" ht="15.75" customHeight="1" x14ac:dyDescent="0.35">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3"/>
      <c r="AI602" s="83"/>
      <c r="AJ602" s="83"/>
    </row>
    <row r="603" spans="1:36" ht="15.75" customHeight="1" x14ac:dyDescent="0.35">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3"/>
      <c r="AI603" s="83"/>
      <c r="AJ603" s="83"/>
    </row>
    <row r="604" spans="1:36" ht="15.75" customHeight="1" x14ac:dyDescent="0.35">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3"/>
      <c r="AI604" s="83"/>
      <c r="AJ604" s="83"/>
    </row>
    <row r="605" spans="1:36" ht="15.75" customHeight="1" x14ac:dyDescent="0.35">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3"/>
      <c r="AI605" s="83"/>
      <c r="AJ605" s="83"/>
    </row>
    <row r="606" spans="1:36" ht="15.75" customHeight="1" x14ac:dyDescent="0.35">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3"/>
      <c r="AI606" s="83"/>
      <c r="AJ606" s="83"/>
    </row>
    <row r="607" spans="1:36" ht="15.75" customHeight="1" x14ac:dyDescent="0.35">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3"/>
      <c r="AI607" s="83"/>
      <c r="AJ607" s="83"/>
    </row>
    <row r="608" spans="1:36" ht="15.75" customHeight="1" x14ac:dyDescent="0.35">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3"/>
      <c r="AI608" s="83"/>
      <c r="AJ608" s="83"/>
    </row>
    <row r="609" spans="1:36" ht="15.75" customHeight="1" x14ac:dyDescent="0.35">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3"/>
      <c r="AI609" s="83"/>
      <c r="AJ609" s="83"/>
    </row>
    <row r="610" spans="1:36" ht="15.75" customHeight="1" x14ac:dyDescent="0.35">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3"/>
      <c r="AI610" s="83"/>
      <c r="AJ610" s="83"/>
    </row>
    <row r="611" spans="1:36" ht="15.75" customHeight="1" x14ac:dyDescent="0.35">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3"/>
      <c r="AI611" s="83"/>
      <c r="AJ611" s="83"/>
    </row>
    <row r="612" spans="1:36" ht="15.75" customHeight="1" x14ac:dyDescent="0.35">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3"/>
      <c r="AI612" s="83"/>
      <c r="AJ612" s="83"/>
    </row>
    <row r="613" spans="1:36" ht="15.75" customHeight="1" x14ac:dyDescent="0.35">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3"/>
      <c r="AI613" s="83"/>
      <c r="AJ613" s="83"/>
    </row>
    <row r="614" spans="1:36" ht="15.75" customHeight="1" x14ac:dyDescent="0.35">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3"/>
      <c r="AI614" s="83"/>
      <c r="AJ614" s="83"/>
    </row>
    <row r="615" spans="1:36" ht="15.75" customHeight="1" x14ac:dyDescent="0.35">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3"/>
      <c r="AI615" s="83"/>
      <c r="AJ615" s="83"/>
    </row>
    <row r="616" spans="1:36" ht="15.75" customHeight="1" x14ac:dyDescent="0.35">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3"/>
      <c r="AI616" s="83"/>
      <c r="AJ616" s="83"/>
    </row>
    <row r="617" spans="1:36" ht="15.75" customHeight="1" x14ac:dyDescent="0.35">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3"/>
      <c r="AI617" s="83"/>
      <c r="AJ617" s="83"/>
    </row>
    <row r="618" spans="1:36" ht="15.75" customHeight="1" x14ac:dyDescent="0.35">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3"/>
      <c r="AI618" s="83"/>
      <c r="AJ618" s="83"/>
    </row>
    <row r="619" spans="1:36" ht="15.75" customHeight="1" x14ac:dyDescent="0.35">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3"/>
      <c r="AI619" s="83"/>
      <c r="AJ619" s="83"/>
    </row>
    <row r="620" spans="1:36" ht="15.75" customHeight="1" x14ac:dyDescent="0.35">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3"/>
      <c r="AI620" s="83"/>
      <c r="AJ620" s="83"/>
    </row>
    <row r="621" spans="1:36" ht="15.75" customHeight="1" x14ac:dyDescent="0.35">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3"/>
      <c r="AI621" s="83"/>
      <c r="AJ621" s="83"/>
    </row>
    <row r="622" spans="1:36" ht="15.75" customHeight="1" x14ac:dyDescent="0.35">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3"/>
      <c r="AI622" s="83"/>
      <c r="AJ622" s="83"/>
    </row>
    <row r="623" spans="1:36" ht="15.75" customHeight="1" x14ac:dyDescent="0.35">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3"/>
      <c r="AI623" s="83"/>
      <c r="AJ623" s="83"/>
    </row>
    <row r="624" spans="1:36" ht="15.75" customHeight="1" x14ac:dyDescent="0.35">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3"/>
      <c r="AI624" s="83"/>
      <c r="AJ624" s="83"/>
    </row>
    <row r="625" spans="1:36" ht="15.75" customHeight="1" x14ac:dyDescent="0.35">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3"/>
      <c r="AI625" s="83"/>
      <c r="AJ625" s="83"/>
    </row>
    <row r="626" spans="1:36" ht="15.75" customHeight="1" x14ac:dyDescent="0.35">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3"/>
      <c r="AI626" s="83"/>
      <c r="AJ626" s="83"/>
    </row>
    <row r="627" spans="1:36" ht="15.75" customHeight="1" x14ac:dyDescent="0.35">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3"/>
      <c r="AI627" s="83"/>
      <c r="AJ627" s="83"/>
    </row>
    <row r="628" spans="1:36" ht="15.75" customHeight="1" x14ac:dyDescent="0.35">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3"/>
      <c r="AI628" s="83"/>
      <c r="AJ628" s="83"/>
    </row>
    <row r="629" spans="1:36" ht="15.75" customHeight="1" x14ac:dyDescent="0.35">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3"/>
      <c r="AI629" s="83"/>
      <c r="AJ629" s="83"/>
    </row>
    <row r="630" spans="1:36" ht="15.75" customHeight="1" x14ac:dyDescent="0.35">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3"/>
      <c r="AI630" s="83"/>
      <c r="AJ630" s="83"/>
    </row>
    <row r="631" spans="1:36" ht="15.75" customHeight="1" x14ac:dyDescent="0.35">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3"/>
      <c r="AI631" s="83"/>
      <c r="AJ631" s="83"/>
    </row>
    <row r="632" spans="1:36" ht="15.75" customHeight="1" x14ac:dyDescent="0.35">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3"/>
      <c r="AI632" s="83"/>
      <c r="AJ632" s="83"/>
    </row>
    <row r="633" spans="1:36" ht="15.75" customHeight="1" x14ac:dyDescent="0.35">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3"/>
      <c r="AI633" s="83"/>
      <c r="AJ633" s="83"/>
    </row>
    <row r="634" spans="1:36" ht="15.75" customHeight="1" x14ac:dyDescent="0.35">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3"/>
      <c r="AI634" s="83"/>
      <c r="AJ634" s="83"/>
    </row>
    <row r="635" spans="1:36" ht="15.75" customHeight="1" x14ac:dyDescent="0.35">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3"/>
      <c r="AI635" s="83"/>
      <c r="AJ635" s="83"/>
    </row>
    <row r="636" spans="1:36" ht="15.75" customHeight="1" x14ac:dyDescent="0.35">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3"/>
      <c r="AI636" s="83"/>
      <c r="AJ636" s="83"/>
    </row>
    <row r="637" spans="1:36" ht="15.75" customHeight="1" x14ac:dyDescent="0.35">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3"/>
      <c r="AI637" s="83"/>
      <c r="AJ637" s="83"/>
    </row>
    <row r="638" spans="1:36" ht="15.75" customHeight="1" x14ac:dyDescent="0.35">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3"/>
      <c r="AI638" s="83"/>
      <c r="AJ638" s="83"/>
    </row>
    <row r="639" spans="1:36" ht="15.75" customHeight="1" x14ac:dyDescent="0.35">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3"/>
      <c r="AI639" s="83"/>
      <c r="AJ639" s="83"/>
    </row>
    <row r="640" spans="1:36" ht="15.75" customHeight="1" x14ac:dyDescent="0.35">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3"/>
      <c r="AI640" s="83"/>
      <c r="AJ640" s="83"/>
    </row>
    <row r="641" spans="1:36" ht="15.75" customHeight="1" x14ac:dyDescent="0.35">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3"/>
      <c r="AI641" s="83"/>
      <c r="AJ641" s="83"/>
    </row>
    <row r="642" spans="1:36" ht="15.75" customHeight="1" x14ac:dyDescent="0.35">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3"/>
      <c r="AI642" s="83"/>
      <c r="AJ642" s="83"/>
    </row>
    <row r="643" spans="1:36" ht="15.75" customHeight="1" x14ac:dyDescent="0.35">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3"/>
      <c r="AI643" s="83"/>
      <c r="AJ643" s="83"/>
    </row>
    <row r="644" spans="1:36" ht="15.75" customHeight="1" x14ac:dyDescent="0.35">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3"/>
      <c r="AI644" s="83"/>
      <c r="AJ644" s="83"/>
    </row>
    <row r="645" spans="1:36" ht="15.75" customHeight="1" x14ac:dyDescent="0.35">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3"/>
      <c r="AI645" s="83"/>
      <c r="AJ645" s="83"/>
    </row>
    <row r="646" spans="1:36" ht="15.75" customHeight="1" x14ac:dyDescent="0.35">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3"/>
      <c r="AI646" s="83"/>
      <c r="AJ646" s="83"/>
    </row>
    <row r="647" spans="1:36" ht="15.75" customHeight="1" x14ac:dyDescent="0.35">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3"/>
      <c r="AI647" s="83"/>
      <c r="AJ647" s="83"/>
    </row>
    <row r="648" spans="1:36" ht="15.75" customHeight="1" x14ac:dyDescent="0.35">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3"/>
      <c r="AI648" s="83"/>
      <c r="AJ648" s="83"/>
    </row>
    <row r="649" spans="1:36" ht="15.75" customHeight="1" x14ac:dyDescent="0.35">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3"/>
      <c r="AI649" s="83"/>
      <c r="AJ649" s="83"/>
    </row>
    <row r="650" spans="1:36" ht="15.75" customHeight="1" x14ac:dyDescent="0.35">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3"/>
      <c r="AI650" s="83"/>
      <c r="AJ650" s="83"/>
    </row>
    <row r="651" spans="1:36" ht="15.75" customHeight="1" x14ac:dyDescent="0.35">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3"/>
      <c r="AI651" s="83"/>
      <c r="AJ651" s="83"/>
    </row>
    <row r="652" spans="1:36" ht="15.75" customHeight="1" x14ac:dyDescent="0.35">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3"/>
      <c r="AI652" s="83"/>
      <c r="AJ652" s="83"/>
    </row>
    <row r="653" spans="1:36" ht="15.75" customHeight="1" x14ac:dyDescent="0.35">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3"/>
      <c r="AI653" s="83"/>
      <c r="AJ653" s="83"/>
    </row>
    <row r="654" spans="1:36" ht="15.75" customHeight="1" x14ac:dyDescent="0.35">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3"/>
      <c r="AI654" s="83"/>
      <c r="AJ654" s="83"/>
    </row>
    <row r="655" spans="1:36" ht="15.75" customHeight="1" x14ac:dyDescent="0.35">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3"/>
      <c r="AI655" s="83"/>
      <c r="AJ655" s="83"/>
    </row>
    <row r="656" spans="1:36" ht="15.75" customHeight="1" x14ac:dyDescent="0.35">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3"/>
      <c r="AI656" s="83"/>
      <c r="AJ656" s="83"/>
    </row>
    <row r="657" spans="1:36" ht="15.75" customHeight="1" x14ac:dyDescent="0.35">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3"/>
      <c r="AI657" s="83"/>
      <c r="AJ657" s="83"/>
    </row>
    <row r="658" spans="1:36" ht="15.75" customHeight="1" x14ac:dyDescent="0.35">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3"/>
      <c r="AI658" s="83"/>
      <c r="AJ658" s="83"/>
    </row>
    <row r="659" spans="1:36" ht="15.75" customHeight="1" x14ac:dyDescent="0.35">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3"/>
      <c r="AI659" s="83"/>
      <c r="AJ659" s="83"/>
    </row>
    <row r="660" spans="1:36" ht="15.75" customHeight="1" x14ac:dyDescent="0.35">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3"/>
      <c r="AI660" s="83"/>
      <c r="AJ660" s="83"/>
    </row>
    <row r="661" spans="1:36" ht="15.75" customHeight="1" x14ac:dyDescent="0.35">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3"/>
      <c r="AI661" s="83"/>
      <c r="AJ661" s="83"/>
    </row>
    <row r="662" spans="1:36" ht="15.75" customHeight="1" x14ac:dyDescent="0.35">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3"/>
      <c r="AI662" s="83"/>
      <c r="AJ662" s="83"/>
    </row>
    <row r="663" spans="1:36" ht="15.75" customHeight="1" x14ac:dyDescent="0.35">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3"/>
      <c r="AI663" s="83"/>
      <c r="AJ663" s="83"/>
    </row>
    <row r="664" spans="1:36" ht="15.75" customHeight="1" x14ac:dyDescent="0.35">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3"/>
      <c r="AI664" s="83"/>
      <c r="AJ664" s="83"/>
    </row>
    <row r="665" spans="1:36" ht="15.75" customHeight="1" x14ac:dyDescent="0.35">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3"/>
      <c r="AI665" s="83"/>
      <c r="AJ665" s="83"/>
    </row>
    <row r="666" spans="1:36" ht="15.75" customHeight="1" x14ac:dyDescent="0.35">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3"/>
      <c r="AI666" s="83"/>
      <c r="AJ666" s="83"/>
    </row>
    <row r="667" spans="1:36" ht="15.75" customHeight="1" x14ac:dyDescent="0.35">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3"/>
      <c r="AI667" s="83"/>
      <c r="AJ667" s="83"/>
    </row>
    <row r="668" spans="1:36" ht="15.75" customHeight="1" x14ac:dyDescent="0.35">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3"/>
      <c r="AI668" s="83"/>
      <c r="AJ668" s="83"/>
    </row>
    <row r="669" spans="1:36" ht="15.75" customHeight="1" x14ac:dyDescent="0.35">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3"/>
      <c r="AI669" s="83"/>
      <c r="AJ669" s="83"/>
    </row>
    <row r="670" spans="1:36" ht="15.75" customHeight="1" x14ac:dyDescent="0.35">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3"/>
      <c r="AI670" s="83"/>
      <c r="AJ670" s="83"/>
    </row>
    <row r="671" spans="1:36" ht="15.75" customHeight="1" x14ac:dyDescent="0.35">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3"/>
      <c r="AI671" s="83"/>
      <c r="AJ671" s="83"/>
    </row>
    <row r="672" spans="1:36" ht="15.75" customHeight="1" x14ac:dyDescent="0.35">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3"/>
      <c r="AI672" s="83"/>
      <c r="AJ672" s="83"/>
    </row>
    <row r="673" spans="1:36" ht="15.75" customHeight="1" x14ac:dyDescent="0.35">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3"/>
      <c r="AI673" s="83"/>
      <c r="AJ673" s="83"/>
    </row>
    <row r="674" spans="1:36" ht="15.75" customHeight="1" x14ac:dyDescent="0.35">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3"/>
      <c r="AI674" s="83"/>
      <c r="AJ674" s="83"/>
    </row>
    <row r="675" spans="1:36" ht="15.75" customHeight="1" x14ac:dyDescent="0.35">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3"/>
      <c r="AI675" s="83"/>
      <c r="AJ675" s="83"/>
    </row>
    <row r="676" spans="1:36" ht="15.75" customHeight="1" x14ac:dyDescent="0.35"/>
    <row r="677" spans="1:36" ht="15.75" customHeight="1" x14ac:dyDescent="0.35"/>
    <row r="678" spans="1:36" ht="15.75" customHeight="1" x14ac:dyDescent="0.35"/>
    <row r="679" spans="1:36" ht="15.75" customHeight="1" x14ac:dyDescent="0.35"/>
    <row r="680" spans="1:36" ht="15.75" customHeight="1" x14ac:dyDescent="0.35"/>
    <row r="681" spans="1:36" ht="15.75" customHeight="1" x14ac:dyDescent="0.35"/>
    <row r="682" spans="1:36" ht="15.75" customHeight="1" x14ac:dyDescent="0.35"/>
    <row r="683" spans="1:36" ht="15.75" customHeight="1" x14ac:dyDescent="0.35"/>
    <row r="684" spans="1:36" ht="15.75" customHeight="1" x14ac:dyDescent="0.35"/>
    <row r="685" spans="1:36" ht="15.75" customHeight="1" x14ac:dyDescent="0.35"/>
    <row r="686" spans="1:36" ht="15.75" customHeight="1" x14ac:dyDescent="0.35"/>
    <row r="687" spans="1:36" ht="15.75" customHeight="1" x14ac:dyDescent="0.35"/>
    <row r="688" spans="1:36"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727">
    <mergeCell ref="T468:V468"/>
    <mergeCell ref="E466:S468"/>
    <mergeCell ref="A469:E469"/>
    <mergeCell ref="F469:S469"/>
    <mergeCell ref="A471:E471"/>
    <mergeCell ref="F471:S471"/>
    <mergeCell ref="D472:S474"/>
    <mergeCell ref="C475:S475"/>
    <mergeCell ref="D391:D395"/>
    <mergeCell ref="A463:X463"/>
    <mergeCell ref="A464:X465"/>
    <mergeCell ref="T466:U466"/>
    <mergeCell ref="V466:X466"/>
    <mergeCell ref="W467:X467"/>
    <mergeCell ref="W468:X468"/>
    <mergeCell ref="D433:D437"/>
    <mergeCell ref="A438:C438"/>
    <mergeCell ref="A433:A437"/>
    <mergeCell ref="A439:A443"/>
    <mergeCell ref="B439:B443"/>
    <mergeCell ref="C439:C443"/>
    <mergeCell ref="D439:D443"/>
    <mergeCell ref="A420:C420"/>
    <mergeCell ref="A415:A419"/>
    <mergeCell ref="A384:C384"/>
    <mergeCell ref="A379:A383"/>
    <mergeCell ref="A385:A389"/>
    <mergeCell ref="B385:B389"/>
    <mergeCell ref="C385:C389"/>
    <mergeCell ref="D385:D389"/>
    <mergeCell ref="A390:C390"/>
    <mergeCell ref="A391:A395"/>
    <mergeCell ref="T467:V467"/>
    <mergeCell ref="A444:C444"/>
    <mergeCell ref="A445:A449"/>
    <mergeCell ref="D445:D449"/>
    <mergeCell ref="B457:C461"/>
    <mergeCell ref="D457:D461"/>
    <mergeCell ref="B445:B449"/>
    <mergeCell ref="C445:C449"/>
    <mergeCell ref="A450:C450"/>
    <mergeCell ref="B451:B455"/>
    <mergeCell ref="C451:C455"/>
    <mergeCell ref="D451:D455"/>
    <mergeCell ref="A456:C456"/>
    <mergeCell ref="A432:C432"/>
    <mergeCell ref="B433:B437"/>
    <mergeCell ref="C433:C437"/>
    <mergeCell ref="A372:C372"/>
    <mergeCell ref="A373:A377"/>
    <mergeCell ref="D373:D377"/>
    <mergeCell ref="B373:B377"/>
    <mergeCell ref="C373:C377"/>
    <mergeCell ref="A378:C378"/>
    <mergeCell ref="B379:B383"/>
    <mergeCell ref="C379:C383"/>
    <mergeCell ref="D379:D383"/>
    <mergeCell ref="A360:C360"/>
    <mergeCell ref="B361:B365"/>
    <mergeCell ref="C361:C365"/>
    <mergeCell ref="D361:D365"/>
    <mergeCell ref="A366:C366"/>
    <mergeCell ref="A361:A365"/>
    <mergeCell ref="A367:A371"/>
    <mergeCell ref="B367:B371"/>
    <mergeCell ref="C367:C371"/>
    <mergeCell ref="D367:D371"/>
    <mergeCell ref="A348:C348"/>
    <mergeCell ref="A343:A347"/>
    <mergeCell ref="A349:A353"/>
    <mergeCell ref="B349:B353"/>
    <mergeCell ref="C349:C353"/>
    <mergeCell ref="D349:D353"/>
    <mergeCell ref="A354:C354"/>
    <mergeCell ref="A355:A359"/>
    <mergeCell ref="D355:D359"/>
    <mergeCell ref="B355:B359"/>
    <mergeCell ref="C355:C359"/>
    <mergeCell ref="A336:C336"/>
    <mergeCell ref="A337:A341"/>
    <mergeCell ref="D337:D341"/>
    <mergeCell ref="B337:B341"/>
    <mergeCell ref="C337:C341"/>
    <mergeCell ref="A342:C342"/>
    <mergeCell ref="B343:B347"/>
    <mergeCell ref="C343:C347"/>
    <mergeCell ref="D343:D347"/>
    <mergeCell ref="A324:C324"/>
    <mergeCell ref="B325:B329"/>
    <mergeCell ref="C325:C329"/>
    <mergeCell ref="D325:D329"/>
    <mergeCell ref="A330:C330"/>
    <mergeCell ref="A325:A329"/>
    <mergeCell ref="A331:A335"/>
    <mergeCell ref="B331:B335"/>
    <mergeCell ref="C331:C335"/>
    <mergeCell ref="D331:D335"/>
    <mergeCell ref="A312:C312"/>
    <mergeCell ref="A307:A311"/>
    <mergeCell ref="A313:A317"/>
    <mergeCell ref="B313:B317"/>
    <mergeCell ref="C313:C317"/>
    <mergeCell ref="D313:D317"/>
    <mergeCell ref="A318:C318"/>
    <mergeCell ref="A319:A323"/>
    <mergeCell ref="D319:D323"/>
    <mergeCell ref="B319:B323"/>
    <mergeCell ref="C319:C323"/>
    <mergeCell ref="A300:C300"/>
    <mergeCell ref="A301:A305"/>
    <mergeCell ref="D301:D305"/>
    <mergeCell ref="B301:B305"/>
    <mergeCell ref="C301:C305"/>
    <mergeCell ref="A306:C306"/>
    <mergeCell ref="B307:B311"/>
    <mergeCell ref="C307:C311"/>
    <mergeCell ref="D307:D311"/>
    <mergeCell ref="A288:C288"/>
    <mergeCell ref="B289:B293"/>
    <mergeCell ref="C289:C293"/>
    <mergeCell ref="D289:D293"/>
    <mergeCell ref="A294:C294"/>
    <mergeCell ref="A289:A293"/>
    <mergeCell ref="A295:A299"/>
    <mergeCell ref="B295:B299"/>
    <mergeCell ref="C295:C299"/>
    <mergeCell ref="D295:D299"/>
    <mergeCell ref="A192:C192"/>
    <mergeCell ref="C199:C203"/>
    <mergeCell ref="D199:D203"/>
    <mergeCell ref="A451:A455"/>
    <mergeCell ref="A457:A461"/>
    <mergeCell ref="B462:C462"/>
    <mergeCell ref="A472:C473"/>
    <mergeCell ref="B265:B269"/>
    <mergeCell ref="C265:C269"/>
    <mergeCell ref="A270:C270"/>
    <mergeCell ref="B271:B275"/>
    <mergeCell ref="C271:C275"/>
    <mergeCell ref="D271:D275"/>
    <mergeCell ref="A276:C276"/>
    <mergeCell ref="A271:A275"/>
    <mergeCell ref="A277:A281"/>
    <mergeCell ref="B277:B281"/>
    <mergeCell ref="C277:C281"/>
    <mergeCell ref="D277:D281"/>
    <mergeCell ref="A282:C282"/>
    <mergeCell ref="A283:A287"/>
    <mergeCell ref="D283:D287"/>
    <mergeCell ref="B283:B287"/>
    <mergeCell ref="C283:C287"/>
    <mergeCell ref="C175:C179"/>
    <mergeCell ref="D175:D179"/>
    <mergeCell ref="A180:C180"/>
    <mergeCell ref="D181:D185"/>
    <mergeCell ref="A181:A185"/>
    <mergeCell ref="A186:C186"/>
    <mergeCell ref="A187:A191"/>
    <mergeCell ref="B187:B191"/>
    <mergeCell ref="C187:C191"/>
    <mergeCell ref="D187:D191"/>
    <mergeCell ref="A421:A425"/>
    <mergeCell ref="B421:B425"/>
    <mergeCell ref="C421:C425"/>
    <mergeCell ref="D421:D425"/>
    <mergeCell ref="A426:C426"/>
    <mergeCell ref="A427:A431"/>
    <mergeCell ref="D427:D431"/>
    <mergeCell ref="B427:B431"/>
    <mergeCell ref="C427:C431"/>
    <mergeCell ref="A408:C408"/>
    <mergeCell ref="A409:A413"/>
    <mergeCell ref="D409:D413"/>
    <mergeCell ref="B409:B413"/>
    <mergeCell ref="C409:C413"/>
    <mergeCell ref="A414:C414"/>
    <mergeCell ref="B415:B419"/>
    <mergeCell ref="C415:C419"/>
    <mergeCell ref="D415:D419"/>
    <mergeCell ref="B391:B395"/>
    <mergeCell ref="C391:C395"/>
    <mergeCell ref="A396:C396"/>
    <mergeCell ref="B397:B401"/>
    <mergeCell ref="C397:C401"/>
    <mergeCell ref="D397:D401"/>
    <mergeCell ref="A402:C402"/>
    <mergeCell ref="A397:A401"/>
    <mergeCell ref="A403:A407"/>
    <mergeCell ref="B403:B407"/>
    <mergeCell ref="C403:C407"/>
    <mergeCell ref="D403:D407"/>
    <mergeCell ref="A258:C258"/>
    <mergeCell ref="A253:A257"/>
    <mergeCell ref="A259:A263"/>
    <mergeCell ref="B259:B263"/>
    <mergeCell ref="C259:C263"/>
    <mergeCell ref="D259:D263"/>
    <mergeCell ref="A264:C264"/>
    <mergeCell ref="A265:A269"/>
    <mergeCell ref="D265:D269"/>
    <mergeCell ref="A246:C246"/>
    <mergeCell ref="A247:A251"/>
    <mergeCell ref="D247:D251"/>
    <mergeCell ref="B247:B251"/>
    <mergeCell ref="C247:C251"/>
    <mergeCell ref="A252:C252"/>
    <mergeCell ref="B253:B257"/>
    <mergeCell ref="C253:C257"/>
    <mergeCell ref="D253:D257"/>
    <mergeCell ref="A234:C234"/>
    <mergeCell ref="B235:B239"/>
    <mergeCell ref="C235:C239"/>
    <mergeCell ref="D235:D239"/>
    <mergeCell ref="A240:C240"/>
    <mergeCell ref="A235:A239"/>
    <mergeCell ref="A241:A245"/>
    <mergeCell ref="B241:B245"/>
    <mergeCell ref="C241:C245"/>
    <mergeCell ref="D241:D245"/>
    <mergeCell ref="A223:A227"/>
    <mergeCell ref="B223:B227"/>
    <mergeCell ref="C223:C227"/>
    <mergeCell ref="D223:D227"/>
    <mergeCell ref="A228:C228"/>
    <mergeCell ref="A229:A233"/>
    <mergeCell ref="D229:D233"/>
    <mergeCell ref="B229:B233"/>
    <mergeCell ref="C229:C233"/>
    <mergeCell ref="A211:A215"/>
    <mergeCell ref="D211:D215"/>
    <mergeCell ref="B211:B215"/>
    <mergeCell ref="C211:C215"/>
    <mergeCell ref="A216:C216"/>
    <mergeCell ref="B217:B221"/>
    <mergeCell ref="C217:C221"/>
    <mergeCell ref="D217:D221"/>
    <mergeCell ref="A222:C222"/>
    <mergeCell ref="A217:A221"/>
    <mergeCell ref="A198:C198"/>
    <mergeCell ref="B199:B203"/>
    <mergeCell ref="A204:C204"/>
    <mergeCell ref="A199:A203"/>
    <mergeCell ref="A205:A209"/>
    <mergeCell ref="B205:B209"/>
    <mergeCell ref="C205:C209"/>
    <mergeCell ref="D205:D209"/>
    <mergeCell ref="A210:C210"/>
    <mergeCell ref="A156:C156"/>
    <mergeCell ref="A157:A161"/>
    <mergeCell ref="B157:B161"/>
    <mergeCell ref="C157:C161"/>
    <mergeCell ref="D157:D161"/>
    <mergeCell ref="A162:C162"/>
    <mergeCell ref="A193:A197"/>
    <mergeCell ref="B193:B197"/>
    <mergeCell ref="C193:C197"/>
    <mergeCell ref="D193:D197"/>
    <mergeCell ref="C169:C173"/>
    <mergeCell ref="D169:D173"/>
    <mergeCell ref="A163:A167"/>
    <mergeCell ref="B163:B167"/>
    <mergeCell ref="C163:C167"/>
    <mergeCell ref="D163:D167"/>
    <mergeCell ref="A168:C168"/>
    <mergeCell ref="B169:B173"/>
    <mergeCell ref="A174:C174"/>
    <mergeCell ref="B181:B185"/>
    <mergeCell ref="C181:C185"/>
    <mergeCell ref="A169:A173"/>
    <mergeCell ref="A175:A179"/>
    <mergeCell ref="B175:B179"/>
    <mergeCell ref="A144:C144"/>
    <mergeCell ref="B151:B155"/>
    <mergeCell ref="C151:C155"/>
    <mergeCell ref="A139:A143"/>
    <mergeCell ref="A145:A149"/>
    <mergeCell ref="B145:B149"/>
    <mergeCell ref="C145:C149"/>
    <mergeCell ref="D145:D149"/>
    <mergeCell ref="A150:C150"/>
    <mergeCell ref="D151:D155"/>
    <mergeCell ref="A151:A155"/>
    <mergeCell ref="B91:B95"/>
    <mergeCell ref="C91:C95"/>
    <mergeCell ref="B121:B125"/>
    <mergeCell ref="C121:C125"/>
    <mergeCell ref="A109:A113"/>
    <mergeCell ref="A115:A119"/>
    <mergeCell ref="B115:B119"/>
    <mergeCell ref="C115:C119"/>
    <mergeCell ref="D115:D119"/>
    <mergeCell ref="A120:C120"/>
    <mergeCell ref="D121:D125"/>
    <mergeCell ref="A121:A125"/>
    <mergeCell ref="A114:C114"/>
    <mergeCell ref="A72:C72"/>
    <mergeCell ref="C79:C83"/>
    <mergeCell ref="D79:D83"/>
    <mergeCell ref="A73:A77"/>
    <mergeCell ref="B73:B77"/>
    <mergeCell ref="C73:C77"/>
    <mergeCell ref="D73:D77"/>
    <mergeCell ref="A78:C78"/>
    <mergeCell ref="B79:B83"/>
    <mergeCell ref="X151:X155"/>
    <mergeCell ref="X157:X161"/>
    <mergeCell ref="X109:X113"/>
    <mergeCell ref="X115:X119"/>
    <mergeCell ref="X121:X125"/>
    <mergeCell ref="X127:X131"/>
    <mergeCell ref="X133:X137"/>
    <mergeCell ref="X139:X143"/>
    <mergeCell ref="X145:X149"/>
    <mergeCell ref="A126:C126"/>
    <mergeCell ref="A127:A131"/>
    <mergeCell ref="B127:B131"/>
    <mergeCell ref="C127:C131"/>
    <mergeCell ref="D127:D131"/>
    <mergeCell ref="A132:C132"/>
    <mergeCell ref="C139:C143"/>
    <mergeCell ref="D139:D143"/>
    <mergeCell ref="A133:A137"/>
    <mergeCell ref="B133:B137"/>
    <mergeCell ref="C133:C137"/>
    <mergeCell ref="D133:D137"/>
    <mergeCell ref="A138:C138"/>
    <mergeCell ref="B139:B143"/>
    <mergeCell ref="X79:X83"/>
    <mergeCell ref="C109:C113"/>
    <mergeCell ref="D109:D113"/>
    <mergeCell ref="A103:A107"/>
    <mergeCell ref="B103:B107"/>
    <mergeCell ref="C103:C107"/>
    <mergeCell ref="D103:D107"/>
    <mergeCell ref="A108:C108"/>
    <mergeCell ref="B109:B113"/>
    <mergeCell ref="A79:A83"/>
    <mergeCell ref="A85:A89"/>
    <mergeCell ref="B85:B89"/>
    <mergeCell ref="C85:C89"/>
    <mergeCell ref="D85:D89"/>
    <mergeCell ref="A90:C90"/>
    <mergeCell ref="D91:D95"/>
    <mergeCell ref="A91:A95"/>
    <mergeCell ref="A96:C96"/>
    <mergeCell ref="A97:A101"/>
    <mergeCell ref="B97:B101"/>
    <mergeCell ref="C97:C101"/>
    <mergeCell ref="D97:D101"/>
    <mergeCell ref="A102:C102"/>
    <mergeCell ref="A84:C84"/>
    <mergeCell ref="B49:B53"/>
    <mergeCell ref="C49:C53"/>
    <mergeCell ref="D49:D53"/>
    <mergeCell ref="N49:N53"/>
    <mergeCell ref="A54:C54"/>
    <mergeCell ref="N73:N77"/>
    <mergeCell ref="N79:N83"/>
    <mergeCell ref="S79:S83"/>
    <mergeCell ref="T79:T83"/>
    <mergeCell ref="B61:B65"/>
    <mergeCell ref="C61:C65"/>
    <mergeCell ref="A49:A53"/>
    <mergeCell ref="A55:A59"/>
    <mergeCell ref="B55:B59"/>
    <mergeCell ref="C55:C59"/>
    <mergeCell ref="D55:D59"/>
    <mergeCell ref="A60:C60"/>
    <mergeCell ref="D61:D65"/>
    <mergeCell ref="A61:A65"/>
    <mergeCell ref="A66:C66"/>
    <mergeCell ref="A67:A71"/>
    <mergeCell ref="B67:B71"/>
    <mergeCell ref="C67:C71"/>
    <mergeCell ref="D67:D71"/>
    <mergeCell ref="A43:A47"/>
    <mergeCell ref="B43:B47"/>
    <mergeCell ref="D43:D47"/>
    <mergeCell ref="N43:N47"/>
    <mergeCell ref="S43:S47"/>
    <mergeCell ref="T43:T47"/>
    <mergeCell ref="X43:X47"/>
    <mergeCell ref="C43:C47"/>
    <mergeCell ref="A48:C48"/>
    <mergeCell ref="A31:A35"/>
    <mergeCell ref="A37:A41"/>
    <mergeCell ref="B37:B41"/>
    <mergeCell ref="C37:C41"/>
    <mergeCell ref="D37:D41"/>
    <mergeCell ref="N37:N41"/>
    <mergeCell ref="S37:S41"/>
    <mergeCell ref="A42:C42"/>
    <mergeCell ref="A25:A29"/>
    <mergeCell ref="B25:B29"/>
    <mergeCell ref="C25:C29"/>
    <mergeCell ref="D25:D29"/>
    <mergeCell ref="A30:C30"/>
    <mergeCell ref="B31:B35"/>
    <mergeCell ref="A36:C36"/>
    <mergeCell ref="S49:S53"/>
    <mergeCell ref="T49:T53"/>
    <mergeCell ref="X49:X53"/>
    <mergeCell ref="S55:S59"/>
    <mergeCell ref="T55:T59"/>
    <mergeCell ref="S61:S65"/>
    <mergeCell ref="T61:T65"/>
    <mergeCell ref="C31:C35"/>
    <mergeCell ref="D31:D35"/>
    <mergeCell ref="N31:N35"/>
    <mergeCell ref="S31:S35"/>
    <mergeCell ref="T31:T35"/>
    <mergeCell ref="X31:X35"/>
    <mergeCell ref="T37:T41"/>
    <mergeCell ref="X37:X41"/>
    <mergeCell ref="N55:N59"/>
    <mergeCell ref="N61:N65"/>
    <mergeCell ref="N19:N23"/>
    <mergeCell ref="N25:N29"/>
    <mergeCell ref="S19:S23"/>
    <mergeCell ref="T19:T23"/>
    <mergeCell ref="X19:X23"/>
    <mergeCell ref="S25:S29"/>
    <mergeCell ref="T25:T29"/>
    <mergeCell ref="X25:X29"/>
    <mergeCell ref="A13:A17"/>
    <mergeCell ref="A18:C18"/>
    <mergeCell ref="A19:A23"/>
    <mergeCell ref="B19:B23"/>
    <mergeCell ref="C19:C23"/>
    <mergeCell ref="D19:D23"/>
    <mergeCell ref="A24:C24"/>
    <mergeCell ref="S13:S17"/>
    <mergeCell ref="T13:T17"/>
    <mergeCell ref="A1:X1"/>
    <mergeCell ref="A2:X2"/>
    <mergeCell ref="B3:B6"/>
    <mergeCell ref="C3:C6"/>
    <mergeCell ref="E3:X3"/>
    <mergeCell ref="X4:X6"/>
    <mergeCell ref="W5:W6"/>
    <mergeCell ref="B13:B17"/>
    <mergeCell ref="C13:C17"/>
    <mergeCell ref="A3:A6"/>
    <mergeCell ref="A7:A11"/>
    <mergeCell ref="B7:B11"/>
    <mergeCell ref="C7:C11"/>
    <mergeCell ref="D7:D11"/>
    <mergeCell ref="A12:C12"/>
    <mergeCell ref="D13:D17"/>
    <mergeCell ref="N13:N17"/>
    <mergeCell ref="X7:X11"/>
    <mergeCell ref="X13:X17"/>
    <mergeCell ref="S5:S6"/>
    <mergeCell ref="T5:T6"/>
    <mergeCell ref="N7:N11"/>
    <mergeCell ref="S7:S11"/>
    <mergeCell ref="T7:T11"/>
    <mergeCell ref="S4:T4"/>
    <mergeCell ref="U4:W4"/>
    <mergeCell ref="D3:D6"/>
    <mergeCell ref="E5:E6"/>
    <mergeCell ref="F5:F6"/>
    <mergeCell ref="G5:G6"/>
    <mergeCell ref="H5:H6"/>
    <mergeCell ref="I5:I6"/>
    <mergeCell ref="J5:J6"/>
    <mergeCell ref="K5:K6"/>
    <mergeCell ref="L5:L6"/>
    <mergeCell ref="M5:M6"/>
    <mergeCell ref="O5:Q5"/>
    <mergeCell ref="R5:R6"/>
    <mergeCell ref="U5:U6"/>
    <mergeCell ref="V5:V6"/>
    <mergeCell ref="E4:M4"/>
    <mergeCell ref="N4:R4"/>
    <mergeCell ref="S271:S275"/>
    <mergeCell ref="T271:T275"/>
    <mergeCell ref="S445:S449"/>
    <mergeCell ref="T445:T449"/>
    <mergeCell ref="S451:S455"/>
    <mergeCell ref="T451:T455"/>
    <mergeCell ref="S457:S461"/>
    <mergeCell ref="T457:T461"/>
    <mergeCell ref="S427:S431"/>
    <mergeCell ref="T427:T431"/>
    <mergeCell ref="S433:S437"/>
    <mergeCell ref="T433:T437"/>
    <mergeCell ref="S439:S443"/>
    <mergeCell ref="T439:T443"/>
    <mergeCell ref="S403:S407"/>
    <mergeCell ref="T403:T407"/>
    <mergeCell ref="S409:S413"/>
    <mergeCell ref="T409:T413"/>
    <mergeCell ref="S415:S419"/>
    <mergeCell ref="T415:T419"/>
    <mergeCell ref="T421:T425"/>
    <mergeCell ref="S421:S425"/>
    <mergeCell ref="S397:S401"/>
    <mergeCell ref="T397:T401"/>
    <mergeCell ref="S241:S245"/>
    <mergeCell ref="T241:T245"/>
    <mergeCell ref="S247:S251"/>
    <mergeCell ref="T247:T251"/>
    <mergeCell ref="T253:T257"/>
    <mergeCell ref="S253:S257"/>
    <mergeCell ref="S259:S263"/>
    <mergeCell ref="T259:T263"/>
    <mergeCell ref="S265:S269"/>
    <mergeCell ref="T265:T269"/>
    <mergeCell ref="T211:T215"/>
    <mergeCell ref="S211:S215"/>
    <mergeCell ref="S217:S221"/>
    <mergeCell ref="T217:T221"/>
    <mergeCell ref="S223:S227"/>
    <mergeCell ref="T223:T227"/>
    <mergeCell ref="S229:S233"/>
    <mergeCell ref="T229:T233"/>
    <mergeCell ref="S235:S239"/>
    <mergeCell ref="T235:T239"/>
    <mergeCell ref="S133:S137"/>
    <mergeCell ref="T133:T137"/>
    <mergeCell ref="S139:S143"/>
    <mergeCell ref="T139:T143"/>
    <mergeCell ref="T145:T149"/>
    <mergeCell ref="S145:S149"/>
    <mergeCell ref="S151:S155"/>
    <mergeCell ref="T151:T155"/>
    <mergeCell ref="S205:S209"/>
    <mergeCell ref="T205:T209"/>
    <mergeCell ref="S181:S185"/>
    <mergeCell ref="T181:T185"/>
    <mergeCell ref="S187:S191"/>
    <mergeCell ref="T187:T191"/>
    <mergeCell ref="S193:S197"/>
    <mergeCell ref="T193:T197"/>
    <mergeCell ref="S199:S203"/>
    <mergeCell ref="T199:T203"/>
    <mergeCell ref="S169:S173"/>
    <mergeCell ref="S175:S179"/>
    <mergeCell ref="T175:T179"/>
    <mergeCell ref="S157:S161"/>
    <mergeCell ref="T157:T161"/>
    <mergeCell ref="S163:S167"/>
    <mergeCell ref="S367:S371"/>
    <mergeCell ref="T367:T371"/>
    <mergeCell ref="S373:S377"/>
    <mergeCell ref="T373:T377"/>
    <mergeCell ref="T379:T383"/>
    <mergeCell ref="S379:S383"/>
    <mergeCell ref="S385:S389"/>
    <mergeCell ref="T385:T389"/>
    <mergeCell ref="S391:S395"/>
    <mergeCell ref="T391:T395"/>
    <mergeCell ref="T337:T341"/>
    <mergeCell ref="S337:S341"/>
    <mergeCell ref="S343:S347"/>
    <mergeCell ref="T343:T347"/>
    <mergeCell ref="S349:S353"/>
    <mergeCell ref="T349:T353"/>
    <mergeCell ref="S355:S359"/>
    <mergeCell ref="T355:T359"/>
    <mergeCell ref="S361:S365"/>
    <mergeCell ref="T361:T365"/>
    <mergeCell ref="S307:S311"/>
    <mergeCell ref="T307:T311"/>
    <mergeCell ref="S313:S317"/>
    <mergeCell ref="T313:T317"/>
    <mergeCell ref="S319:S323"/>
    <mergeCell ref="T319:T323"/>
    <mergeCell ref="S325:S329"/>
    <mergeCell ref="T325:T329"/>
    <mergeCell ref="S331:S335"/>
    <mergeCell ref="T331:T335"/>
    <mergeCell ref="S277:S281"/>
    <mergeCell ref="T277:T281"/>
    <mergeCell ref="S283:S287"/>
    <mergeCell ref="T283:T287"/>
    <mergeCell ref="S289:S293"/>
    <mergeCell ref="T289:T293"/>
    <mergeCell ref="T295:T299"/>
    <mergeCell ref="S295:S299"/>
    <mergeCell ref="S301:S305"/>
    <mergeCell ref="T301:T305"/>
    <mergeCell ref="T163:T167"/>
    <mergeCell ref="X163:X167"/>
    <mergeCell ref="T169:T173"/>
    <mergeCell ref="X169:X173"/>
    <mergeCell ref="X175:X179"/>
    <mergeCell ref="T103:T107"/>
    <mergeCell ref="X103:X107"/>
    <mergeCell ref="N91:N95"/>
    <mergeCell ref="N97:N101"/>
    <mergeCell ref="N103:N107"/>
    <mergeCell ref="N109:N113"/>
    <mergeCell ref="N115:N119"/>
    <mergeCell ref="N121:N125"/>
    <mergeCell ref="N127:N131"/>
    <mergeCell ref="S103:S107"/>
    <mergeCell ref="S109:S113"/>
    <mergeCell ref="T109:T113"/>
    <mergeCell ref="S115:S119"/>
    <mergeCell ref="T115:T119"/>
    <mergeCell ref="S121:S125"/>
    <mergeCell ref="T121:T125"/>
    <mergeCell ref="S127:S131"/>
    <mergeCell ref="T127:T131"/>
    <mergeCell ref="N133:N137"/>
    <mergeCell ref="N85:N89"/>
    <mergeCell ref="S85:S89"/>
    <mergeCell ref="T85:T89"/>
    <mergeCell ref="X85:X89"/>
    <mergeCell ref="X91:X95"/>
    <mergeCell ref="S91:S95"/>
    <mergeCell ref="T91:T95"/>
    <mergeCell ref="S97:S101"/>
    <mergeCell ref="T97:T101"/>
    <mergeCell ref="X97:X101"/>
    <mergeCell ref="N67:N71"/>
    <mergeCell ref="S67:S71"/>
    <mergeCell ref="T67:T71"/>
    <mergeCell ref="X67:X71"/>
    <mergeCell ref="X73:X77"/>
    <mergeCell ref="S73:S77"/>
    <mergeCell ref="T73:T77"/>
    <mergeCell ref="X55:X59"/>
    <mergeCell ref="X61:X65"/>
    <mergeCell ref="X433:X437"/>
    <mergeCell ref="X439:X443"/>
    <mergeCell ref="X445:X449"/>
    <mergeCell ref="X451:X455"/>
    <mergeCell ref="X457:X461"/>
    <mergeCell ref="X385:X389"/>
    <mergeCell ref="X391:X395"/>
    <mergeCell ref="X397:X401"/>
    <mergeCell ref="X403:X407"/>
    <mergeCell ref="X409:X413"/>
    <mergeCell ref="X415:X419"/>
    <mergeCell ref="X421:X425"/>
    <mergeCell ref="X337:X341"/>
    <mergeCell ref="X343:X347"/>
    <mergeCell ref="X349:X353"/>
    <mergeCell ref="X355:X359"/>
    <mergeCell ref="X361:X365"/>
    <mergeCell ref="X367:X371"/>
    <mergeCell ref="X373:X377"/>
    <mergeCell ref="X379:X383"/>
    <mergeCell ref="X427:X431"/>
    <mergeCell ref="X283:X287"/>
    <mergeCell ref="X289:X293"/>
    <mergeCell ref="X295:X299"/>
    <mergeCell ref="X301:X305"/>
    <mergeCell ref="X307:X311"/>
    <mergeCell ref="X313:X317"/>
    <mergeCell ref="X319:X323"/>
    <mergeCell ref="X325:X329"/>
    <mergeCell ref="X331:X335"/>
    <mergeCell ref="X229:X233"/>
    <mergeCell ref="X235:X239"/>
    <mergeCell ref="X241:X245"/>
    <mergeCell ref="X247:X251"/>
    <mergeCell ref="X253:X257"/>
    <mergeCell ref="X259:X263"/>
    <mergeCell ref="X265:X269"/>
    <mergeCell ref="X271:X275"/>
    <mergeCell ref="X277:X281"/>
    <mergeCell ref="X181:X185"/>
    <mergeCell ref="X187:X191"/>
    <mergeCell ref="X193:X197"/>
    <mergeCell ref="X199:X203"/>
    <mergeCell ref="X205:X209"/>
    <mergeCell ref="X211:X215"/>
    <mergeCell ref="X217:X221"/>
    <mergeCell ref="X223:X227"/>
    <mergeCell ref="N445:N449"/>
    <mergeCell ref="N349:N353"/>
    <mergeCell ref="N355:N359"/>
    <mergeCell ref="N361:N365"/>
    <mergeCell ref="N367:N371"/>
    <mergeCell ref="N373:N377"/>
    <mergeCell ref="N379:N383"/>
    <mergeCell ref="N295:N299"/>
    <mergeCell ref="N301:N305"/>
    <mergeCell ref="N307:N311"/>
    <mergeCell ref="N313:N317"/>
    <mergeCell ref="N319:N323"/>
    <mergeCell ref="N325:N329"/>
    <mergeCell ref="N331:N335"/>
    <mergeCell ref="N337:N341"/>
    <mergeCell ref="N343:N347"/>
    <mergeCell ref="N457:N461"/>
    <mergeCell ref="N385:N389"/>
    <mergeCell ref="N391:N395"/>
    <mergeCell ref="N397:N401"/>
    <mergeCell ref="N403:N407"/>
    <mergeCell ref="N409:N413"/>
    <mergeCell ref="N415:N419"/>
    <mergeCell ref="N421:N425"/>
    <mergeCell ref="N427:N431"/>
    <mergeCell ref="N433:N437"/>
    <mergeCell ref="N439:N443"/>
    <mergeCell ref="N247:N251"/>
    <mergeCell ref="N253:N257"/>
    <mergeCell ref="N259:N263"/>
    <mergeCell ref="N265:N269"/>
    <mergeCell ref="N271:N275"/>
    <mergeCell ref="N277:N281"/>
    <mergeCell ref="N283:N287"/>
    <mergeCell ref="N289:N293"/>
    <mergeCell ref="N451:N455"/>
    <mergeCell ref="N193:N197"/>
    <mergeCell ref="N199:N203"/>
    <mergeCell ref="N205:N209"/>
    <mergeCell ref="N211:N215"/>
    <mergeCell ref="N217:N221"/>
    <mergeCell ref="N223:N227"/>
    <mergeCell ref="N229:N233"/>
    <mergeCell ref="N235:N239"/>
    <mergeCell ref="N241:N245"/>
    <mergeCell ref="N139:N143"/>
    <mergeCell ref="N145:N149"/>
    <mergeCell ref="N151:N155"/>
    <mergeCell ref="N157:N161"/>
    <mergeCell ref="N163:N167"/>
    <mergeCell ref="N169:N173"/>
    <mergeCell ref="N175:N179"/>
    <mergeCell ref="N181:N185"/>
    <mergeCell ref="N187:N191"/>
  </mergeCells>
  <pageMargins left="0.23622047244094491" right="0.23622047244094491" top="0.74803149606299213" bottom="0.74803149606299213" header="0.31496062992125984" footer="0.31496062992125984"/>
  <pageSetup paperSize="9"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1441"/>
  <sheetViews>
    <sheetView tabSelected="1" topLeftCell="I16" zoomScale="71" zoomScaleNormal="90" workbookViewId="0">
      <selection activeCell="B1430" sqref="B1430:Q1430"/>
    </sheetView>
  </sheetViews>
  <sheetFormatPr defaultColWidth="14.453125" defaultRowHeight="15" customHeight="1" x14ac:dyDescent="0.35"/>
  <cols>
    <col min="1" max="1" width="7.54296875" customWidth="1"/>
    <col min="2" max="2" width="15.1796875" customWidth="1"/>
    <col min="3" max="3" width="16.54296875" customWidth="1"/>
    <col min="4" max="5" width="16.1796875" customWidth="1"/>
    <col min="6" max="6" width="19.453125" customWidth="1"/>
    <col min="7" max="15" width="19.81640625" customWidth="1"/>
    <col min="16" max="16" width="17.1796875" customWidth="1"/>
    <col min="17" max="17" width="15.1796875" customWidth="1"/>
    <col min="18" max="18" width="19" customWidth="1"/>
    <col min="19" max="19" width="11.54296875" customWidth="1"/>
    <col min="20" max="20" width="10.54296875" customWidth="1"/>
    <col min="21" max="21" width="12.54296875" customWidth="1"/>
    <col min="22" max="22" width="6.453125" customWidth="1"/>
  </cols>
  <sheetData>
    <row r="1" spans="1:22" ht="18.5" x14ac:dyDescent="0.45">
      <c r="A1" s="371" t="s">
        <v>237</v>
      </c>
      <c r="B1" s="372"/>
      <c r="C1" s="372"/>
      <c r="D1" s="372"/>
      <c r="E1" s="372"/>
      <c r="F1" s="372"/>
      <c r="G1" s="372"/>
      <c r="H1" s="372"/>
      <c r="I1" s="372"/>
      <c r="J1" s="372"/>
      <c r="K1" s="372"/>
      <c r="L1" s="372"/>
      <c r="M1" s="372"/>
      <c r="N1" s="372"/>
      <c r="O1" s="372"/>
      <c r="P1" s="372"/>
      <c r="Q1" s="372"/>
      <c r="R1" s="372"/>
      <c r="S1" s="372"/>
      <c r="T1" s="372"/>
      <c r="U1" s="372"/>
      <c r="V1" s="373"/>
    </row>
    <row r="2" spans="1:22" ht="14.5" x14ac:dyDescent="0.35">
      <c r="A2" s="374" t="s">
        <v>238</v>
      </c>
      <c r="B2" s="372"/>
      <c r="C2" s="372"/>
      <c r="D2" s="372"/>
      <c r="E2" s="372"/>
      <c r="F2" s="372"/>
      <c r="G2" s="372"/>
      <c r="H2" s="372"/>
      <c r="I2" s="372"/>
      <c r="J2" s="372"/>
      <c r="K2" s="372"/>
      <c r="L2" s="372"/>
      <c r="M2" s="372"/>
      <c r="N2" s="372"/>
      <c r="O2" s="372"/>
      <c r="P2" s="372"/>
      <c r="Q2" s="372"/>
      <c r="R2" s="372"/>
      <c r="S2" s="372"/>
      <c r="T2" s="372"/>
      <c r="U2" s="372"/>
      <c r="V2" s="373"/>
    </row>
    <row r="3" spans="1:22" ht="29" x14ac:dyDescent="0.35">
      <c r="A3" s="127" t="s">
        <v>196</v>
      </c>
      <c r="B3" s="375" t="s">
        <v>77</v>
      </c>
      <c r="C3" s="299"/>
      <c r="D3" s="299"/>
      <c r="E3" s="299"/>
      <c r="F3" s="299"/>
      <c r="G3" s="299"/>
      <c r="H3" s="299"/>
      <c r="I3" s="299"/>
      <c r="J3" s="299"/>
      <c r="K3" s="299"/>
      <c r="L3" s="299"/>
      <c r="M3" s="299"/>
      <c r="N3" s="299"/>
      <c r="O3" s="299"/>
      <c r="P3" s="299"/>
      <c r="Q3" s="300"/>
      <c r="R3" s="128" t="s">
        <v>1912</v>
      </c>
      <c r="S3" s="376" t="s">
        <v>81</v>
      </c>
      <c r="T3" s="299"/>
      <c r="U3" s="299"/>
      <c r="V3" s="300"/>
    </row>
    <row r="4" spans="1:22" ht="14.5" x14ac:dyDescent="0.35">
      <c r="A4" s="129" t="s">
        <v>239</v>
      </c>
      <c r="B4" s="377" t="s">
        <v>240</v>
      </c>
      <c r="C4" s="299"/>
      <c r="D4" s="299"/>
      <c r="E4" s="299"/>
      <c r="F4" s="299"/>
      <c r="G4" s="299"/>
      <c r="H4" s="299"/>
      <c r="I4" s="299"/>
      <c r="J4" s="299"/>
      <c r="K4" s="299"/>
      <c r="L4" s="299"/>
      <c r="M4" s="299"/>
      <c r="N4" s="299"/>
      <c r="O4" s="299"/>
      <c r="P4" s="299"/>
      <c r="Q4" s="300"/>
      <c r="R4" s="238">
        <f>R1430</f>
        <v>180.03319500000001</v>
      </c>
      <c r="S4" s="378" t="s">
        <v>1890</v>
      </c>
      <c r="T4" s="299"/>
      <c r="U4" s="299"/>
      <c r="V4" s="300"/>
    </row>
    <row r="5" spans="1:22" ht="14.5" x14ac:dyDescent="0.35">
      <c r="A5" s="129" t="s">
        <v>241</v>
      </c>
      <c r="B5" s="377" t="s">
        <v>242</v>
      </c>
      <c r="C5" s="299"/>
      <c r="D5" s="299"/>
      <c r="E5" s="299"/>
      <c r="F5" s="299"/>
      <c r="G5" s="299"/>
      <c r="H5" s="299"/>
      <c r="I5" s="299"/>
      <c r="J5" s="299"/>
      <c r="K5" s="299"/>
      <c r="L5" s="299"/>
      <c r="M5" s="299"/>
      <c r="N5" s="299"/>
      <c r="O5" s="299"/>
      <c r="P5" s="299"/>
      <c r="Q5" s="300"/>
      <c r="R5" s="131">
        <v>0</v>
      </c>
      <c r="S5" s="378"/>
      <c r="T5" s="299"/>
      <c r="U5" s="299"/>
      <c r="V5" s="300"/>
    </row>
    <row r="6" spans="1:22" ht="14.5" x14ac:dyDescent="0.35">
      <c r="A6" s="129" t="s">
        <v>243</v>
      </c>
      <c r="B6" s="379" t="s">
        <v>244</v>
      </c>
      <c r="C6" s="299"/>
      <c r="D6" s="299"/>
      <c r="E6" s="299"/>
      <c r="F6" s="299"/>
      <c r="G6" s="299"/>
      <c r="H6" s="299"/>
      <c r="I6" s="299"/>
      <c r="J6" s="299"/>
      <c r="K6" s="299"/>
      <c r="L6" s="299"/>
      <c r="M6" s="299"/>
      <c r="N6" s="299"/>
      <c r="O6" s="299"/>
      <c r="P6" s="299"/>
      <c r="Q6" s="300"/>
      <c r="R6" s="132">
        <f>R5*R4</f>
        <v>0</v>
      </c>
      <c r="S6" s="378"/>
      <c r="T6" s="299"/>
      <c r="U6" s="299"/>
      <c r="V6" s="300"/>
    </row>
    <row r="7" spans="1:22" ht="14.5" x14ac:dyDescent="0.35">
      <c r="A7" s="129" t="s">
        <v>245</v>
      </c>
      <c r="B7" s="377" t="s">
        <v>246</v>
      </c>
      <c r="C7" s="299"/>
      <c r="D7" s="299"/>
      <c r="E7" s="299"/>
      <c r="F7" s="299"/>
      <c r="G7" s="299"/>
      <c r="H7" s="299"/>
      <c r="I7" s="299"/>
      <c r="J7" s="299"/>
      <c r="K7" s="299"/>
      <c r="L7" s="299"/>
      <c r="M7" s="299"/>
      <c r="N7" s="299"/>
      <c r="O7" s="299"/>
      <c r="P7" s="299"/>
      <c r="Q7" s="300"/>
      <c r="R7" s="133">
        <v>0</v>
      </c>
      <c r="S7" s="378"/>
      <c r="T7" s="299"/>
      <c r="U7" s="299"/>
      <c r="V7" s="300"/>
    </row>
    <row r="8" spans="1:22" ht="14.5" x14ac:dyDescent="0.35">
      <c r="A8" s="129" t="s">
        <v>247</v>
      </c>
      <c r="B8" s="377" t="s">
        <v>248</v>
      </c>
      <c r="C8" s="299"/>
      <c r="D8" s="299"/>
      <c r="E8" s="299"/>
      <c r="F8" s="299"/>
      <c r="G8" s="299"/>
      <c r="H8" s="299"/>
      <c r="I8" s="299"/>
      <c r="J8" s="299"/>
      <c r="K8" s="299"/>
      <c r="L8" s="299"/>
      <c r="M8" s="299"/>
      <c r="N8" s="299"/>
      <c r="O8" s="299"/>
      <c r="P8" s="299"/>
      <c r="Q8" s="300"/>
      <c r="R8" s="130">
        <v>0</v>
      </c>
      <c r="S8" s="378"/>
      <c r="T8" s="299"/>
      <c r="U8" s="299"/>
      <c r="V8" s="300"/>
    </row>
    <row r="9" spans="1:22" ht="14.5" x14ac:dyDescent="0.35">
      <c r="A9" s="129" t="s">
        <v>249</v>
      </c>
      <c r="B9" s="377" t="s">
        <v>250</v>
      </c>
      <c r="C9" s="299"/>
      <c r="D9" s="299"/>
      <c r="E9" s="299"/>
      <c r="F9" s="299"/>
      <c r="G9" s="299"/>
      <c r="H9" s="299"/>
      <c r="I9" s="299"/>
      <c r="J9" s="299"/>
      <c r="K9" s="299"/>
      <c r="L9" s="299"/>
      <c r="M9" s="299"/>
      <c r="N9" s="299"/>
      <c r="O9" s="299"/>
      <c r="P9" s="299"/>
      <c r="Q9" s="300"/>
      <c r="R9" s="130">
        <v>0</v>
      </c>
      <c r="S9" s="378"/>
      <c r="T9" s="299"/>
      <c r="U9" s="299"/>
      <c r="V9" s="300"/>
    </row>
    <row r="10" spans="1:22" ht="14.5" x14ac:dyDescent="0.35">
      <c r="A10" s="129" t="s">
        <v>251</v>
      </c>
      <c r="B10" s="379" t="s">
        <v>252</v>
      </c>
      <c r="C10" s="299"/>
      <c r="D10" s="299"/>
      <c r="E10" s="299"/>
      <c r="F10" s="299"/>
      <c r="G10" s="299"/>
      <c r="H10" s="299"/>
      <c r="I10" s="299"/>
      <c r="J10" s="299"/>
      <c r="K10" s="299"/>
      <c r="L10" s="299"/>
      <c r="M10" s="299"/>
      <c r="N10" s="299"/>
      <c r="O10" s="299"/>
      <c r="P10" s="299"/>
      <c r="Q10" s="300"/>
      <c r="R10" s="239">
        <f>R1431</f>
        <v>180.03319500000001</v>
      </c>
      <c r="S10" s="378" t="s">
        <v>253</v>
      </c>
      <c r="T10" s="299"/>
      <c r="U10" s="299"/>
      <c r="V10" s="300"/>
    </row>
    <row r="11" spans="1:22" ht="14.5" x14ac:dyDescent="0.35">
      <c r="A11" s="129" t="s">
        <v>254</v>
      </c>
      <c r="B11" s="377" t="s">
        <v>255</v>
      </c>
      <c r="C11" s="299"/>
      <c r="D11" s="299"/>
      <c r="E11" s="299"/>
      <c r="F11" s="299"/>
      <c r="G11" s="299"/>
      <c r="H11" s="299"/>
      <c r="I11" s="299"/>
      <c r="J11" s="299"/>
      <c r="K11" s="299"/>
      <c r="L11" s="299"/>
      <c r="M11" s="299"/>
      <c r="N11" s="299"/>
      <c r="O11" s="299"/>
      <c r="P11" s="299"/>
      <c r="Q11" s="300"/>
      <c r="R11" s="249" t="s">
        <v>256</v>
      </c>
      <c r="S11" s="378"/>
      <c r="T11" s="299"/>
      <c r="U11" s="299"/>
      <c r="V11" s="300"/>
    </row>
    <row r="12" spans="1:22" ht="14.5" x14ac:dyDescent="0.35">
      <c r="A12" s="129" t="s">
        <v>257</v>
      </c>
      <c r="B12" s="377" t="s">
        <v>258</v>
      </c>
      <c r="C12" s="299"/>
      <c r="D12" s="299"/>
      <c r="E12" s="299"/>
      <c r="F12" s="299"/>
      <c r="G12" s="299"/>
      <c r="H12" s="299"/>
      <c r="I12" s="299"/>
      <c r="J12" s="299"/>
      <c r="K12" s="299"/>
      <c r="L12" s="299"/>
      <c r="M12" s="299"/>
      <c r="N12" s="299"/>
      <c r="O12" s="299"/>
      <c r="P12" s="299"/>
      <c r="Q12" s="300"/>
      <c r="R12" s="249" t="s">
        <v>256</v>
      </c>
      <c r="S12" s="378"/>
      <c r="T12" s="299"/>
      <c r="U12" s="299"/>
      <c r="V12" s="300"/>
    </row>
    <row r="13" spans="1:22" ht="14.5" x14ac:dyDescent="0.35">
      <c r="A13" s="129" t="s">
        <v>259</v>
      </c>
      <c r="B13" s="377" t="s">
        <v>260</v>
      </c>
      <c r="C13" s="299"/>
      <c r="D13" s="299"/>
      <c r="E13" s="299"/>
      <c r="F13" s="299"/>
      <c r="G13" s="299"/>
      <c r="H13" s="299"/>
      <c r="I13" s="299"/>
      <c r="J13" s="299"/>
      <c r="K13" s="299"/>
      <c r="L13" s="299"/>
      <c r="M13" s="299"/>
      <c r="N13" s="299"/>
      <c r="O13" s="299"/>
      <c r="P13" s="299"/>
      <c r="Q13" s="300"/>
      <c r="R13" s="259">
        <v>0.69289999999999996</v>
      </c>
      <c r="S13" s="378" t="s">
        <v>1910</v>
      </c>
      <c r="T13" s="299"/>
      <c r="U13" s="299"/>
      <c r="V13" s="300"/>
    </row>
    <row r="14" spans="1:22" ht="14.5" x14ac:dyDescent="0.35">
      <c r="A14" s="129" t="s">
        <v>261</v>
      </c>
      <c r="B14" s="377" t="s">
        <v>262</v>
      </c>
      <c r="C14" s="299"/>
      <c r="D14" s="299"/>
      <c r="E14" s="299"/>
      <c r="F14" s="299"/>
      <c r="G14" s="299"/>
      <c r="H14" s="299"/>
      <c r="I14" s="299"/>
      <c r="J14" s="299"/>
      <c r="K14" s="299"/>
      <c r="L14" s="299"/>
      <c r="M14" s="299"/>
      <c r="N14" s="299"/>
      <c r="O14" s="299"/>
      <c r="P14" s="299"/>
      <c r="Q14" s="300"/>
      <c r="R14" s="134">
        <v>1</v>
      </c>
      <c r="S14" s="378"/>
      <c r="T14" s="299"/>
      <c r="U14" s="299"/>
      <c r="V14" s="300"/>
    </row>
    <row r="15" spans="1:22" ht="14.5" x14ac:dyDescent="0.35">
      <c r="A15" s="129" t="s">
        <v>263</v>
      </c>
      <c r="B15" s="377" t="s">
        <v>264</v>
      </c>
      <c r="C15" s="299"/>
      <c r="D15" s="299"/>
      <c r="E15" s="299"/>
      <c r="F15" s="299"/>
      <c r="G15" s="299"/>
      <c r="H15" s="299"/>
      <c r="I15" s="299"/>
      <c r="J15" s="299"/>
      <c r="K15" s="299"/>
      <c r="L15" s="299"/>
      <c r="M15" s="299"/>
      <c r="N15" s="299"/>
      <c r="O15" s="299"/>
      <c r="P15" s="299"/>
      <c r="Q15" s="300"/>
      <c r="R15" s="135">
        <v>0</v>
      </c>
      <c r="S15" s="378"/>
      <c r="T15" s="299"/>
      <c r="U15" s="299"/>
      <c r="V15" s="300"/>
    </row>
    <row r="16" spans="1:22" ht="14.5" x14ac:dyDescent="0.35">
      <c r="A16" s="129" t="s">
        <v>265</v>
      </c>
      <c r="B16" s="377" t="s">
        <v>266</v>
      </c>
      <c r="C16" s="299"/>
      <c r="D16" s="299"/>
      <c r="E16" s="299"/>
      <c r="F16" s="299"/>
      <c r="G16" s="299"/>
      <c r="H16" s="299"/>
      <c r="I16" s="299"/>
      <c r="J16" s="299"/>
      <c r="K16" s="299"/>
      <c r="L16" s="299"/>
      <c r="M16" s="299"/>
      <c r="N16" s="299"/>
      <c r="O16" s="299"/>
      <c r="P16" s="299"/>
      <c r="Q16" s="300"/>
      <c r="R16" s="135">
        <v>0</v>
      </c>
      <c r="S16" s="378"/>
      <c r="T16" s="299"/>
      <c r="U16" s="299"/>
      <c r="V16" s="300"/>
    </row>
    <row r="17" spans="1:24" ht="14.5" x14ac:dyDescent="0.35">
      <c r="A17" s="129" t="s">
        <v>267</v>
      </c>
      <c r="B17" s="377" t="s">
        <v>268</v>
      </c>
      <c r="C17" s="299"/>
      <c r="D17" s="299"/>
      <c r="E17" s="299"/>
      <c r="F17" s="299"/>
      <c r="G17" s="299"/>
      <c r="H17" s="299"/>
      <c r="I17" s="299"/>
      <c r="J17" s="299"/>
      <c r="K17" s="299"/>
      <c r="L17" s="299"/>
      <c r="M17" s="299"/>
      <c r="N17" s="299"/>
      <c r="O17" s="299"/>
      <c r="P17" s="299"/>
      <c r="Q17" s="300"/>
      <c r="R17" s="135">
        <v>18</v>
      </c>
      <c r="S17" s="378"/>
      <c r="T17" s="299"/>
      <c r="U17" s="299"/>
      <c r="V17" s="300"/>
      <c r="X17" s="97"/>
    </row>
    <row r="18" spans="1:24" ht="14.5" x14ac:dyDescent="0.35">
      <c r="A18" s="129" t="s">
        <v>269</v>
      </c>
      <c r="B18" s="377" t="s">
        <v>270</v>
      </c>
      <c r="C18" s="299"/>
      <c r="D18" s="299"/>
      <c r="E18" s="299"/>
      <c r="F18" s="299"/>
      <c r="G18" s="299"/>
      <c r="H18" s="299"/>
      <c r="I18" s="299"/>
      <c r="J18" s="299"/>
      <c r="K18" s="299"/>
      <c r="L18" s="299"/>
      <c r="M18" s="299"/>
      <c r="N18" s="299"/>
      <c r="O18" s="299"/>
      <c r="P18" s="299"/>
      <c r="Q18" s="300"/>
      <c r="R18" s="135">
        <v>0</v>
      </c>
      <c r="S18" s="378" t="s">
        <v>271</v>
      </c>
      <c r="T18" s="299"/>
      <c r="U18" s="299"/>
      <c r="V18" s="300"/>
    </row>
    <row r="19" spans="1:24" ht="14.5" x14ac:dyDescent="0.35">
      <c r="A19" s="129" t="s">
        <v>272</v>
      </c>
      <c r="B19" s="377" t="s">
        <v>273</v>
      </c>
      <c r="C19" s="299"/>
      <c r="D19" s="299"/>
      <c r="E19" s="299"/>
      <c r="F19" s="299"/>
      <c r="G19" s="299"/>
      <c r="H19" s="299"/>
      <c r="I19" s="299"/>
      <c r="J19" s="299"/>
      <c r="K19" s="299"/>
      <c r="L19" s="299"/>
      <c r="M19" s="299"/>
      <c r="N19" s="299"/>
      <c r="O19" s="299"/>
      <c r="P19" s="299"/>
      <c r="Q19" s="300"/>
      <c r="R19" s="135">
        <v>0</v>
      </c>
      <c r="S19" s="378"/>
      <c r="T19" s="299"/>
      <c r="U19" s="299"/>
      <c r="V19" s="300"/>
    </row>
    <row r="20" spans="1:24" ht="14.5" x14ac:dyDescent="0.35">
      <c r="A20" s="129" t="s">
        <v>274</v>
      </c>
      <c r="B20" s="377" t="s">
        <v>275</v>
      </c>
      <c r="C20" s="299"/>
      <c r="D20" s="299"/>
      <c r="E20" s="299"/>
      <c r="F20" s="299"/>
      <c r="G20" s="299"/>
      <c r="H20" s="299"/>
      <c r="I20" s="299"/>
      <c r="J20" s="299"/>
      <c r="K20" s="299"/>
      <c r="L20" s="299"/>
      <c r="M20" s="299"/>
      <c r="N20" s="299"/>
      <c r="O20" s="299"/>
      <c r="P20" s="299"/>
      <c r="Q20" s="300"/>
      <c r="R20" s="135">
        <v>4.2</v>
      </c>
      <c r="S20" s="378" t="s">
        <v>276</v>
      </c>
      <c r="T20" s="299"/>
      <c r="U20" s="299"/>
      <c r="V20" s="300"/>
    </row>
    <row r="21" spans="1:24" ht="15.75" customHeight="1" x14ac:dyDescent="0.35">
      <c r="A21" s="129" t="s">
        <v>277</v>
      </c>
      <c r="B21" s="377" t="s">
        <v>278</v>
      </c>
      <c r="C21" s="299"/>
      <c r="D21" s="299"/>
      <c r="E21" s="299"/>
      <c r="F21" s="299"/>
      <c r="G21" s="299"/>
      <c r="H21" s="299"/>
      <c r="I21" s="299"/>
      <c r="J21" s="299"/>
      <c r="K21" s="299"/>
      <c r="L21" s="299"/>
      <c r="M21" s="299"/>
      <c r="N21" s="299"/>
      <c r="O21" s="299"/>
      <c r="P21" s="299"/>
      <c r="Q21" s="300"/>
      <c r="R21" s="266">
        <v>119.12974333333332</v>
      </c>
      <c r="S21" s="378" t="s">
        <v>276</v>
      </c>
      <c r="T21" s="299"/>
      <c r="U21" s="299"/>
      <c r="V21" s="300"/>
    </row>
    <row r="22" spans="1:24" ht="15.75" customHeight="1" x14ac:dyDescent="0.35">
      <c r="A22" s="129" t="s">
        <v>279</v>
      </c>
      <c r="B22" s="377" t="s">
        <v>280</v>
      </c>
      <c r="C22" s="299"/>
      <c r="D22" s="299"/>
      <c r="E22" s="299"/>
      <c r="F22" s="299"/>
      <c r="G22" s="299"/>
      <c r="H22" s="299"/>
      <c r="I22" s="299"/>
      <c r="J22" s="299"/>
      <c r="K22" s="299"/>
      <c r="L22" s="299"/>
      <c r="M22" s="299"/>
      <c r="N22" s="299"/>
      <c r="O22" s="299"/>
      <c r="P22" s="299"/>
      <c r="Q22" s="300"/>
      <c r="R22" s="269">
        <v>287.95299999999997</v>
      </c>
      <c r="S22" s="378" t="s">
        <v>281</v>
      </c>
      <c r="T22" s="299"/>
      <c r="U22" s="299"/>
      <c r="V22" s="300"/>
    </row>
    <row r="23" spans="1:24" ht="15.75" customHeight="1" x14ac:dyDescent="0.35">
      <c r="A23" s="129" t="s">
        <v>282</v>
      </c>
      <c r="B23" s="377" t="s">
        <v>114</v>
      </c>
      <c r="C23" s="299"/>
      <c r="D23" s="299"/>
      <c r="E23" s="299"/>
      <c r="F23" s="299"/>
      <c r="G23" s="299"/>
      <c r="H23" s="299"/>
      <c r="I23" s="299"/>
      <c r="J23" s="299"/>
      <c r="K23" s="299"/>
      <c r="L23" s="299"/>
      <c r="M23" s="299"/>
      <c r="N23" s="299"/>
      <c r="O23" s="299"/>
      <c r="P23" s="299"/>
      <c r="Q23" s="300"/>
      <c r="R23" s="265">
        <v>1.88351</v>
      </c>
      <c r="S23" s="378" t="s">
        <v>276</v>
      </c>
      <c r="T23" s="299"/>
      <c r="U23" s="299"/>
      <c r="V23" s="300"/>
    </row>
    <row r="24" spans="1:24" ht="14.5" x14ac:dyDescent="0.35">
      <c r="A24" s="129" t="s">
        <v>283</v>
      </c>
      <c r="B24" s="377" t="s">
        <v>116</v>
      </c>
      <c r="C24" s="299"/>
      <c r="D24" s="299"/>
      <c r="E24" s="299"/>
      <c r="F24" s="299"/>
      <c r="G24" s="299"/>
      <c r="H24" s="299"/>
      <c r="I24" s="299"/>
      <c r="J24" s="299"/>
      <c r="K24" s="299"/>
      <c r="L24" s="299"/>
      <c r="M24" s="299"/>
      <c r="N24" s="299"/>
      <c r="O24" s="299"/>
      <c r="P24" s="299"/>
      <c r="Q24" s="300"/>
      <c r="R24" s="135">
        <v>82.34</v>
      </c>
      <c r="S24" s="378" t="s">
        <v>284</v>
      </c>
      <c r="T24" s="299"/>
      <c r="U24" s="299"/>
      <c r="V24" s="300"/>
    </row>
    <row r="25" spans="1:24" ht="15.75" customHeight="1" x14ac:dyDescent="0.35">
      <c r="A25" s="129" t="s">
        <v>285</v>
      </c>
      <c r="B25" s="377" t="s">
        <v>286</v>
      </c>
      <c r="C25" s="299"/>
      <c r="D25" s="299"/>
      <c r="E25" s="299"/>
      <c r="F25" s="299"/>
      <c r="G25" s="299"/>
      <c r="H25" s="299"/>
      <c r="I25" s="299"/>
      <c r="J25" s="299"/>
      <c r="K25" s="299"/>
      <c r="L25" s="299"/>
      <c r="M25" s="299"/>
      <c r="N25" s="299"/>
      <c r="O25" s="299"/>
      <c r="P25" s="299"/>
      <c r="Q25" s="300"/>
      <c r="R25" s="270" t="s">
        <v>1900</v>
      </c>
      <c r="S25" s="389"/>
      <c r="T25" s="299"/>
      <c r="U25" s="299"/>
      <c r="V25" s="300"/>
    </row>
    <row r="26" spans="1:24" ht="15.75" customHeight="1" x14ac:dyDescent="0.35">
      <c r="A26" s="390"/>
      <c r="B26" s="391"/>
      <c r="C26" s="391"/>
      <c r="D26" s="391"/>
      <c r="E26" s="391"/>
      <c r="F26" s="391"/>
      <c r="G26" s="391"/>
      <c r="H26" s="391"/>
      <c r="I26" s="391"/>
      <c r="J26" s="391"/>
      <c r="K26" s="391"/>
      <c r="L26" s="391"/>
      <c r="M26" s="391"/>
      <c r="N26" s="391"/>
      <c r="O26" s="391"/>
      <c r="P26" s="391"/>
      <c r="Q26" s="391"/>
      <c r="R26" s="391"/>
      <c r="S26" s="391"/>
      <c r="T26" s="391"/>
      <c r="U26" s="391"/>
      <c r="V26" s="391"/>
    </row>
    <row r="27" spans="1:24" ht="15.75" customHeight="1" x14ac:dyDescent="0.35">
      <c r="A27" s="392" t="s">
        <v>287</v>
      </c>
      <c r="B27" s="372"/>
      <c r="C27" s="372"/>
      <c r="D27" s="372"/>
      <c r="E27" s="372"/>
      <c r="F27" s="372"/>
      <c r="G27" s="372"/>
      <c r="H27" s="372"/>
      <c r="I27" s="372"/>
      <c r="J27" s="372"/>
      <c r="K27" s="372"/>
      <c r="L27" s="372"/>
      <c r="M27" s="372"/>
      <c r="N27" s="372"/>
      <c r="O27" s="372"/>
      <c r="P27" s="372"/>
      <c r="Q27" s="372"/>
      <c r="R27" s="372"/>
      <c r="S27" s="372"/>
      <c r="T27" s="372"/>
      <c r="U27" s="372"/>
      <c r="V27" s="373"/>
    </row>
    <row r="28" spans="1:24" ht="25.5" customHeight="1" x14ac:dyDescent="0.45">
      <c r="A28" s="393" t="s">
        <v>196</v>
      </c>
      <c r="B28" s="380" t="s">
        <v>288</v>
      </c>
      <c r="C28" s="380" t="s">
        <v>289</v>
      </c>
      <c r="D28" s="380" t="s">
        <v>290</v>
      </c>
      <c r="E28" s="380" t="s">
        <v>291</v>
      </c>
      <c r="F28" s="380" t="s">
        <v>292</v>
      </c>
      <c r="G28" s="380" t="s">
        <v>293</v>
      </c>
      <c r="H28" s="380" t="s">
        <v>294</v>
      </c>
      <c r="I28" s="381" t="s">
        <v>295</v>
      </c>
      <c r="J28" s="382" t="s">
        <v>296</v>
      </c>
      <c r="K28" s="136" t="s">
        <v>297</v>
      </c>
      <c r="L28" s="382" t="s">
        <v>298</v>
      </c>
      <c r="M28" s="384" t="s">
        <v>299</v>
      </c>
      <c r="N28" s="299"/>
      <c r="O28" s="300"/>
      <c r="P28" s="385" t="s">
        <v>1911</v>
      </c>
      <c r="Q28" s="299"/>
      <c r="R28" s="299"/>
      <c r="S28" s="300"/>
      <c r="T28" s="386" t="s">
        <v>1903</v>
      </c>
      <c r="U28" s="388" t="s">
        <v>300</v>
      </c>
      <c r="V28" s="360"/>
    </row>
    <row r="29" spans="1:24" ht="39" x14ac:dyDescent="0.35">
      <c r="A29" s="315"/>
      <c r="B29" s="315"/>
      <c r="C29" s="315"/>
      <c r="D29" s="315"/>
      <c r="E29" s="315"/>
      <c r="F29" s="315"/>
      <c r="G29" s="315"/>
      <c r="H29" s="315"/>
      <c r="I29" s="315"/>
      <c r="J29" s="383"/>
      <c r="K29" s="136" t="s">
        <v>301</v>
      </c>
      <c r="L29" s="383"/>
      <c r="M29" s="136" t="s">
        <v>302</v>
      </c>
      <c r="N29" s="136" t="s">
        <v>303</v>
      </c>
      <c r="O29" s="136" t="s">
        <v>304</v>
      </c>
      <c r="P29" s="137" t="s">
        <v>305</v>
      </c>
      <c r="Q29" s="137" t="s">
        <v>306</v>
      </c>
      <c r="R29" s="137" t="s">
        <v>307</v>
      </c>
      <c r="S29" s="137" t="s">
        <v>308</v>
      </c>
      <c r="T29" s="387"/>
      <c r="U29" s="363"/>
      <c r="V29" s="364"/>
    </row>
    <row r="30" spans="1:24" ht="15.5" x14ac:dyDescent="0.35">
      <c r="A30" s="88" t="s">
        <v>309</v>
      </c>
      <c r="B30" s="138" t="s">
        <v>224</v>
      </c>
      <c r="C30" s="138" t="s">
        <v>224</v>
      </c>
      <c r="D30" s="139">
        <v>110</v>
      </c>
      <c r="E30" s="139"/>
      <c r="F30" s="139"/>
      <c r="G30" s="139" t="s">
        <v>310</v>
      </c>
      <c r="H30" s="140" t="s">
        <v>311</v>
      </c>
      <c r="I30" s="141" t="s">
        <v>312</v>
      </c>
      <c r="J30" s="141" t="s">
        <v>313</v>
      </c>
      <c r="K30" s="142">
        <v>46113</v>
      </c>
      <c r="L30" s="141" t="s">
        <v>314</v>
      </c>
      <c r="M30" s="143">
        <v>0</v>
      </c>
      <c r="N30" s="143">
        <v>0</v>
      </c>
      <c r="O30" s="143" t="s">
        <v>315</v>
      </c>
      <c r="P30" s="144" t="s">
        <v>316</v>
      </c>
      <c r="Q30" s="145" t="s">
        <v>317</v>
      </c>
      <c r="R30" s="398">
        <f>177180200/10^6</f>
        <v>177.18020000000001</v>
      </c>
      <c r="S30" s="146" t="s">
        <v>94</v>
      </c>
      <c r="T30" s="396">
        <v>168.07756900000004</v>
      </c>
      <c r="U30" s="394" t="s">
        <v>318</v>
      </c>
      <c r="V30" s="395"/>
    </row>
    <row r="31" spans="1:24" ht="15.5" x14ac:dyDescent="0.35">
      <c r="A31" s="88" t="s">
        <v>319</v>
      </c>
      <c r="B31" s="138" t="s">
        <v>224</v>
      </c>
      <c r="C31" s="138" t="s">
        <v>224</v>
      </c>
      <c r="D31" s="139">
        <v>66</v>
      </c>
      <c r="E31" s="139"/>
      <c r="F31" s="139"/>
      <c r="G31" s="143" t="s">
        <v>320</v>
      </c>
      <c r="H31" s="148" t="s">
        <v>321</v>
      </c>
      <c r="I31" s="149" t="s">
        <v>312</v>
      </c>
      <c r="J31" s="149" t="s">
        <v>313</v>
      </c>
      <c r="K31" s="142">
        <v>46113</v>
      </c>
      <c r="L31" s="149" t="s">
        <v>314</v>
      </c>
      <c r="M31" s="143">
        <v>0</v>
      </c>
      <c r="N31" s="143">
        <v>0</v>
      </c>
      <c r="O31" s="143" t="s">
        <v>315</v>
      </c>
      <c r="P31" s="150">
        <v>17052040</v>
      </c>
      <c r="Q31" s="145" t="s">
        <v>317</v>
      </c>
      <c r="R31" s="399"/>
      <c r="S31" s="146" t="s">
        <v>94</v>
      </c>
      <c r="T31" s="428"/>
      <c r="U31" s="394" t="s">
        <v>322</v>
      </c>
      <c r="V31" s="395"/>
      <c r="W31" s="151"/>
      <c r="X31" s="151"/>
    </row>
    <row r="32" spans="1:24" ht="15.5" x14ac:dyDescent="0.35">
      <c r="A32" s="88" t="s">
        <v>323</v>
      </c>
      <c r="B32" s="138" t="s">
        <v>224</v>
      </c>
      <c r="C32" s="138" t="s">
        <v>224</v>
      </c>
      <c r="D32" s="139">
        <v>0.41499999999999998</v>
      </c>
      <c r="E32" s="139"/>
      <c r="F32" s="139"/>
      <c r="G32" s="143" t="s">
        <v>1885</v>
      </c>
      <c r="H32" s="148" t="s">
        <v>1886</v>
      </c>
      <c r="I32" s="149" t="s">
        <v>312</v>
      </c>
      <c r="J32" s="149" t="s">
        <v>313</v>
      </c>
      <c r="K32" s="142">
        <v>46113</v>
      </c>
      <c r="L32" s="149" t="s">
        <v>314</v>
      </c>
      <c r="M32" s="143">
        <v>0</v>
      </c>
      <c r="N32" s="143">
        <v>0</v>
      </c>
      <c r="O32" s="143" t="s">
        <v>315</v>
      </c>
      <c r="P32" s="150" t="s">
        <v>94</v>
      </c>
      <c r="Q32" s="145" t="s">
        <v>94</v>
      </c>
      <c r="R32" s="286">
        <v>0.36699999999999994</v>
      </c>
      <c r="S32" s="146"/>
      <c r="T32" s="428"/>
      <c r="U32" s="394" t="s">
        <v>1908</v>
      </c>
      <c r="V32" s="395"/>
    </row>
    <row r="33" spans="1:24" ht="15.75" customHeight="1" x14ac:dyDescent="0.35">
      <c r="A33" s="88" t="s">
        <v>324</v>
      </c>
      <c r="B33" s="138" t="s">
        <v>224</v>
      </c>
      <c r="C33" s="138" t="s">
        <v>224</v>
      </c>
      <c r="D33" s="139">
        <v>11</v>
      </c>
      <c r="E33" s="139"/>
      <c r="F33" s="139"/>
      <c r="G33" s="143" t="s">
        <v>1885</v>
      </c>
      <c r="H33" s="148" t="s">
        <v>1886</v>
      </c>
      <c r="I33" s="149" t="s">
        <v>312</v>
      </c>
      <c r="J33" s="149" t="s">
        <v>313</v>
      </c>
      <c r="K33" s="142">
        <v>46113</v>
      </c>
      <c r="L33" s="149" t="s">
        <v>314</v>
      </c>
      <c r="M33" s="143">
        <v>0</v>
      </c>
      <c r="N33" s="143">
        <v>0</v>
      </c>
      <c r="O33" s="143" t="s">
        <v>315</v>
      </c>
      <c r="P33" s="152" t="s">
        <v>94</v>
      </c>
      <c r="Q33" s="153" t="s">
        <v>94</v>
      </c>
      <c r="R33" s="286">
        <v>2.485995</v>
      </c>
      <c r="S33" s="146"/>
      <c r="T33" s="397"/>
      <c r="U33" s="394" t="s">
        <v>1908</v>
      </c>
      <c r="V33" s="395"/>
    </row>
    <row r="34" spans="1:24" ht="15.75" hidden="1" customHeight="1" x14ac:dyDescent="0.35">
      <c r="A34" s="88" t="s">
        <v>325</v>
      </c>
      <c r="B34" s="138"/>
      <c r="C34" s="138"/>
      <c r="D34" s="139"/>
      <c r="E34" s="139"/>
      <c r="F34" s="139"/>
      <c r="G34" s="143"/>
      <c r="H34" s="148"/>
      <c r="I34" s="149"/>
      <c r="J34" s="149"/>
      <c r="K34" s="141"/>
      <c r="L34" s="149"/>
      <c r="M34" s="143"/>
      <c r="N34" s="143"/>
      <c r="O34" s="143"/>
      <c r="P34" s="152"/>
      <c r="Q34" s="153"/>
      <c r="R34" s="146"/>
      <c r="S34" s="146"/>
      <c r="T34" s="147"/>
      <c r="U34" s="394"/>
      <c r="V34" s="395"/>
    </row>
    <row r="35" spans="1:24" ht="15.75" hidden="1" customHeight="1" x14ac:dyDescent="0.35">
      <c r="A35" s="88" t="s">
        <v>326</v>
      </c>
      <c r="B35" s="138"/>
      <c r="C35" s="138"/>
      <c r="D35" s="139"/>
      <c r="E35" s="139"/>
      <c r="F35" s="139"/>
      <c r="G35" s="143"/>
      <c r="H35" s="148"/>
      <c r="I35" s="149"/>
      <c r="J35" s="149"/>
      <c r="K35" s="141"/>
      <c r="L35" s="149"/>
      <c r="M35" s="143"/>
      <c r="N35" s="143"/>
      <c r="O35" s="143"/>
      <c r="P35" s="152"/>
      <c r="Q35" s="153"/>
      <c r="R35" s="146"/>
      <c r="S35" s="146"/>
      <c r="T35" s="147"/>
      <c r="U35" s="394"/>
      <c r="V35" s="395"/>
    </row>
    <row r="36" spans="1:24" ht="15.75" hidden="1" customHeight="1" x14ac:dyDescent="0.35">
      <c r="A36" s="88" t="s">
        <v>327</v>
      </c>
      <c r="B36" s="138"/>
      <c r="C36" s="138"/>
      <c r="D36" s="139"/>
      <c r="E36" s="139"/>
      <c r="F36" s="139"/>
      <c r="G36" s="143"/>
      <c r="H36" s="148"/>
      <c r="I36" s="149"/>
      <c r="J36" s="149"/>
      <c r="K36" s="141"/>
      <c r="L36" s="149"/>
      <c r="M36" s="143"/>
      <c r="N36" s="143"/>
      <c r="O36" s="143"/>
      <c r="P36" s="152"/>
      <c r="Q36" s="153"/>
      <c r="R36" s="154"/>
      <c r="S36" s="146"/>
      <c r="T36" s="147"/>
      <c r="U36" s="394"/>
      <c r="V36" s="395"/>
    </row>
    <row r="37" spans="1:24" ht="15.75" hidden="1" customHeight="1" x14ac:dyDescent="0.35">
      <c r="A37" s="88" t="s">
        <v>328</v>
      </c>
      <c r="B37" s="138"/>
      <c r="C37" s="138"/>
      <c r="D37" s="139"/>
      <c r="E37" s="139"/>
      <c r="F37" s="139"/>
      <c r="G37" s="143"/>
      <c r="H37" s="143"/>
      <c r="I37" s="143"/>
      <c r="J37" s="143"/>
      <c r="K37" s="141"/>
      <c r="L37" s="143"/>
      <c r="M37" s="143"/>
      <c r="N37" s="143"/>
      <c r="O37" s="143"/>
      <c r="P37" s="155"/>
      <c r="Q37" s="156"/>
      <c r="R37" s="146"/>
      <c r="S37" s="146"/>
      <c r="T37" s="147"/>
      <c r="U37" s="400"/>
      <c r="V37" s="395"/>
      <c r="X37" s="250"/>
    </row>
    <row r="38" spans="1:24" ht="15.75" hidden="1" customHeight="1" x14ac:dyDescent="0.35">
      <c r="A38" s="88" t="s">
        <v>329</v>
      </c>
      <c r="B38" s="138"/>
      <c r="C38" s="138"/>
      <c r="D38" s="139"/>
      <c r="E38" s="139"/>
      <c r="F38" s="139"/>
      <c r="G38" s="143"/>
      <c r="H38" s="143"/>
      <c r="I38" s="143"/>
      <c r="J38" s="143"/>
      <c r="K38" s="143"/>
      <c r="L38" s="143"/>
      <c r="M38" s="143"/>
      <c r="N38" s="143"/>
      <c r="O38" s="143"/>
      <c r="P38" s="157"/>
      <c r="Q38" s="158"/>
      <c r="R38" s="146"/>
      <c r="S38" s="146"/>
      <c r="T38" s="147"/>
      <c r="U38" s="400"/>
      <c r="V38" s="395"/>
    </row>
    <row r="39" spans="1:24" ht="15.75" hidden="1" customHeight="1" x14ac:dyDescent="0.35">
      <c r="A39" s="88" t="s">
        <v>330</v>
      </c>
      <c r="B39" s="138"/>
      <c r="C39" s="138"/>
      <c r="D39" s="139"/>
      <c r="E39" s="139"/>
      <c r="F39" s="139"/>
      <c r="G39" s="143"/>
      <c r="H39" s="143"/>
      <c r="I39" s="143"/>
      <c r="J39" s="143"/>
      <c r="K39" s="143"/>
      <c r="L39" s="143"/>
      <c r="M39" s="143"/>
      <c r="N39" s="143"/>
      <c r="O39" s="143"/>
      <c r="P39" s="157"/>
      <c r="Q39" s="158"/>
      <c r="R39" s="146"/>
      <c r="S39" s="146"/>
      <c r="T39" s="147"/>
      <c r="U39" s="400"/>
      <c r="V39" s="395"/>
    </row>
    <row r="40" spans="1:24" ht="15.75" hidden="1" customHeight="1" x14ac:dyDescent="0.35">
      <c r="A40" s="88" t="s">
        <v>331</v>
      </c>
      <c r="B40" s="138"/>
      <c r="C40" s="138"/>
      <c r="D40" s="139"/>
      <c r="E40" s="139"/>
      <c r="F40" s="139"/>
      <c r="G40" s="143"/>
      <c r="H40" s="143"/>
      <c r="I40" s="143"/>
      <c r="J40" s="143"/>
      <c r="K40" s="143"/>
      <c r="L40" s="143"/>
      <c r="M40" s="143"/>
      <c r="N40" s="143"/>
      <c r="O40" s="143"/>
      <c r="P40" s="157"/>
      <c r="Q40" s="158"/>
      <c r="R40" s="146"/>
      <c r="S40" s="146"/>
      <c r="T40" s="147"/>
      <c r="U40" s="400"/>
      <c r="V40" s="395"/>
    </row>
    <row r="41" spans="1:24" ht="15.75" hidden="1" customHeight="1" x14ac:dyDescent="0.35">
      <c r="A41" s="88" t="s">
        <v>332</v>
      </c>
      <c r="B41" s="138"/>
      <c r="C41" s="138"/>
      <c r="D41" s="139"/>
      <c r="E41" s="139"/>
      <c r="F41" s="139"/>
      <c r="G41" s="143"/>
      <c r="H41" s="143"/>
      <c r="I41" s="143"/>
      <c r="J41" s="143"/>
      <c r="K41" s="143"/>
      <c r="L41" s="143"/>
      <c r="M41" s="143"/>
      <c r="N41" s="143"/>
      <c r="O41" s="143"/>
      <c r="P41" s="157"/>
      <c r="Q41" s="158"/>
      <c r="R41" s="146"/>
      <c r="S41" s="146"/>
      <c r="T41" s="147"/>
      <c r="U41" s="400"/>
      <c r="V41" s="395"/>
    </row>
    <row r="42" spans="1:24" ht="15.75" hidden="1" customHeight="1" x14ac:dyDescent="0.35">
      <c r="A42" s="88" t="s">
        <v>333</v>
      </c>
      <c r="B42" s="138"/>
      <c r="C42" s="138"/>
      <c r="D42" s="139"/>
      <c r="E42" s="139"/>
      <c r="F42" s="139"/>
      <c r="G42" s="143"/>
      <c r="H42" s="143"/>
      <c r="I42" s="143"/>
      <c r="J42" s="143"/>
      <c r="K42" s="143"/>
      <c r="L42" s="143"/>
      <c r="M42" s="143"/>
      <c r="N42" s="143"/>
      <c r="O42" s="143"/>
      <c r="P42" s="157"/>
      <c r="Q42" s="158"/>
      <c r="R42" s="146"/>
      <c r="S42" s="146"/>
      <c r="T42" s="147"/>
      <c r="U42" s="400"/>
      <c r="V42" s="395"/>
    </row>
    <row r="43" spans="1:24" ht="15.75" hidden="1" customHeight="1" x14ac:dyDescent="0.35">
      <c r="A43" s="88" t="s">
        <v>334</v>
      </c>
      <c r="B43" s="138"/>
      <c r="C43" s="138"/>
      <c r="D43" s="139"/>
      <c r="E43" s="139"/>
      <c r="F43" s="139"/>
      <c r="G43" s="143"/>
      <c r="H43" s="143"/>
      <c r="I43" s="143"/>
      <c r="J43" s="143"/>
      <c r="K43" s="143"/>
      <c r="L43" s="143"/>
      <c r="M43" s="143"/>
      <c r="N43" s="143"/>
      <c r="O43" s="143"/>
      <c r="P43" s="157"/>
      <c r="Q43" s="158"/>
      <c r="R43" s="146"/>
      <c r="S43" s="146"/>
      <c r="T43" s="147"/>
      <c r="U43" s="400"/>
      <c r="V43" s="395"/>
    </row>
    <row r="44" spans="1:24" ht="15.75" hidden="1" customHeight="1" x14ac:dyDescent="0.35">
      <c r="A44" s="88" t="s">
        <v>335</v>
      </c>
      <c r="B44" s="138"/>
      <c r="C44" s="138"/>
      <c r="D44" s="139"/>
      <c r="E44" s="139"/>
      <c r="F44" s="139"/>
      <c r="G44" s="143"/>
      <c r="H44" s="143"/>
      <c r="I44" s="143"/>
      <c r="J44" s="143"/>
      <c r="K44" s="143"/>
      <c r="L44" s="143"/>
      <c r="M44" s="143"/>
      <c r="N44" s="143"/>
      <c r="O44" s="143"/>
      <c r="P44" s="157"/>
      <c r="Q44" s="158"/>
      <c r="R44" s="146"/>
      <c r="S44" s="146"/>
      <c r="T44" s="147"/>
      <c r="U44" s="400"/>
      <c r="V44" s="395"/>
    </row>
    <row r="45" spans="1:24" ht="15.75" hidden="1" customHeight="1" x14ac:dyDescent="0.35">
      <c r="A45" s="88" t="s">
        <v>336</v>
      </c>
      <c r="B45" s="138"/>
      <c r="C45" s="138"/>
      <c r="D45" s="139"/>
      <c r="E45" s="139"/>
      <c r="F45" s="139"/>
      <c r="G45" s="143"/>
      <c r="H45" s="143"/>
      <c r="I45" s="143"/>
      <c r="J45" s="143"/>
      <c r="K45" s="143"/>
      <c r="L45" s="143"/>
      <c r="M45" s="143"/>
      <c r="N45" s="143"/>
      <c r="O45" s="143"/>
      <c r="P45" s="157"/>
      <c r="Q45" s="158"/>
      <c r="R45" s="146"/>
      <c r="S45" s="146"/>
      <c r="T45" s="147"/>
      <c r="U45" s="400"/>
      <c r="V45" s="395"/>
    </row>
    <row r="46" spans="1:24" ht="15.75" hidden="1" customHeight="1" x14ac:dyDescent="0.35">
      <c r="A46" s="88" t="s">
        <v>337</v>
      </c>
      <c r="B46" s="138"/>
      <c r="C46" s="138"/>
      <c r="D46" s="139"/>
      <c r="E46" s="139"/>
      <c r="F46" s="139"/>
      <c r="G46" s="143"/>
      <c r="H46" s="143"/>
      <c r="I46" s="143"/>
      <c r="J46" s="143"/>
      <c r="K46" s="143"/>
      <c r="L46" s="143"/>
      <c r="M46" s="143"/>
      <c r="N46" s="143"/>
      <c r="O46" s="143"/>
      <c r="P46" s="157"/>
      <c r="Q46" s="158"/>
      <c r="R46" s="146"/>
      <c r="S46" s="146"/>
      <c r="T46" s="147"/>
      <c r="U46" s="400"/>
      <c r="V46" s="395"/>
    </row>
    <row r="47" spans="1:24" ht="15.75" hidden="1" customHeight="1" x14ac:dyDescent="0.35">
      <c r="A47" s="88" t="s">
        <v>338</v>
      </c>
      <c r="B47" s="138"/>
      <c r="C47" s="138"/>
      <c r="D47" s="139"/>
      <c r="E47" s="139"/>
      <c r="F47" s="139"/>
      <c r="G47" s="143"/>
      <c r="H47" s="143"/>
      <c r="I47" s="143"/>
      <c r="J47" s="143"/>
      <c r="K47" s="143"/>
      <c r="L47" s="143"/>
      <c r="M47" s="143"/>
      <c r="N47" s="143"/>
      <c r="O47" s="143"/>
      <c r="P47" s="157"/>
      <c r="Q47" s="158"/>
      <c r="R47" s="146"/>
      <c r="S47" s="146"/>
      <c r="T47" s="147"/>
      <c r="U47" s="400"/>
      <c r="V47" s="395"/>
    </row>
    <row r="48" spans="1:24" ht="15.75" hidden="1" customHeight="1" x14ac:dyDescent="0.35">
      <c r="A48" s="88" t="s">
        <v>339</v>
      </c>
      <c r="B48" s="138"/>
      <c r="C48" s="138"/>
      <c r="D48" s="139"/>
      <c r="E48" s="139"/>
      <c r="F48" s="139"/>
      <c r="G48" s="143"/>
      <c r="H48" s="143"/>
      <c r="I48" s="143"/>
      <c r="J48" s="143"/>
      <c r="K48" s="143"/>
      <c r="L48" s="143"/>
      <c r="M48" s="143"/>
      <c r="N48" s="143"/>
      <c r="O48" s="143"/>
      <c r="P48" s="157"/>
      <c r="Q48" s="158"/>
      <c r="R48" s="146"/>
      <c r="S48" s="146"/>
      <c r="T48" s="147"/>
      <c r="U48" s="400"/>
      <c r="V48" s="395"/>
    </row>
    <row r="49" spans="1:22" ht="15.75" hidden="1" customHeight="1" x14ac:dyDescent="0.35">
      <c r="A49" s="88" t="s">
        <v>340</v>
      </c>
      <c r="B49" s="138"/>
      <c r="C49" s="138"/>
      <c r="D49" s="139"/>
      <c r="E49" s="139"/>
      <c r="F49" s="139"/>
      <c r="G49" s="143"/>
      <c r="H49" s="143"/>
      <c r="I49" s="143"/>
      <c r="J49" s="143"/>
      <c r="K49" s="143"/>
      <c r="L49" s="143"/>
      <c r="M49" s="143"/>
      <c r="N49" s="143"/>
      <c r="O49" s="143"/>
      <c r="P49" s="157"/>
      <c r="Q49" s="158"/>
      <c r="R49" s="146"/>
      <c r="S49" s="146"/>
      <c r="T49" s="147"/>
      <c r="U49" s="400"/>
      <c r="V49" s="395"/>
    </row>
    <row r="50" spans="1:22" ht="15.75" hidden="1" customHeight="1" x14ac:dyDescent="0.35">
      <c r="A50" s="88" t="s">
        <v>341</v>
      </c>
      <c r="B50" s="138"/>
      <c r="C50" s="138"/>
      <c r="D50" s="139"/>
      <c r="E50" s="139"/>
      <c r="F50" s="139"/>
      <c r="G50" s="143"/>
      <c r="H50" s="143"/>
      <c r="I50" s="143"/>
      <c r="J50" s="143"/>
      <c r="K50" s="143"/>
      <c r="L50" s="143"/>
      <c r="M50" s="143"/>
      <c r="N50" s="143"/>
      <c r="O50" s="143"/>
      <c r="P50" s="157"/>
      <c r="Q50" s="158"/>
      <c r="R50" s="146"/>
      <c r="S50" s="146"/>
      <c r="T50" s="147"/>
      <c r="U50" s="400"/>
      <c r="V50" s="395"/>
    </row>
    <row r="51" spans="1:22" ht="15.75" hidden="1" customHeight="1" x14ac:dyDescent="0.35">
      <c r="A51" s="88" t="s">
        <v>342</v>
      </c>
      <c r="B51" s="138"/>
      <c r="C51" s="138"/>
      <c r="D51" s="139"/>
      <c r="E51" s="139"/>
      <c r="F51" s="139"/>
      <c r="G51" s="143"/>
      <c r="H51" s="143"/>
      <c r="I51" s="143"/>
      <c r="J51" s="143"/>
      <c r="K51" s="143"/>
      <c r="L51" s="143"/>
      <c r="M51" s="143"/>
      <c r="N51" s="143"/>
      <c r="O51" s="143"/>
      <c r="P51" s="157"/>
      <c r="Q51" s="158"/>
      <c r="R51" s="146"/>
      <c r="S51" s="146"/>
      <c r="T51" s="147"/>
      <c r="U51" s="400"/>
      <c r="V51" s="395"/>
    </row>
    <row r="52" spans="1:22" ht="15.75" hidden="1" customHeight="1" x14ac:dyDescent="0.35">
      <c r="A52" s="88" t="s">
        <v>343</v>
      </c>
      <c r="B52" s="138"/>
      <c r="C52" s="138"/>
      <c r="D52" s="139"/>
      <c r="E52" s="139"/>
      <c r="F52" s="139"/>
      <c r="G52" s="143"/>
      <c r="H52" s="143"/>
      <c r="I52" s="143"/>
      <c r="J52" s="143"/>
      <c r="K52" s="143"/>
      <c r="L52" s="143"/>
      <c r="M52" s="143"/>
      <c r="N52" s="143"/>
      <c r="O52" s="143"/>
      <c r="P52" s="157"/>
      <c r="Q52" s="158"/>
      <c r="R52" s="146"/>
      <c r="S52" s="146"/>
      <c r="T52" s="147"/>
      <c r="U52" s="400"/>
      <c r="V52" s="395"/>
    </row>
    <row r="53" spans="1:22" ht="15.75" hidden="1" customHeight="1" x14ac:dyDescent="0.35">
      <c r="A53" s="88" t="s">
        <v>344</v>
      </c>
      <c r="B53" s="138"/>
      <c r="C53" s="138"/>
      <c r="D53" s="139"/>
      <c r="E53" s="139"/>
      <c r="F53" s="139"/>
      <c r="G53" s="143"/>
      <c r="H53" s="143"/>
      <c r="I53" s="143"/>
      <c r="J53" s="143"/>
      <c r="K53" s="143"/>
      <c r="L53" s="143"/>
      <c r="M53" s="143"/>
      <c r="N53" s="143"/>
      <c r="O53" s="143"/>
      <c r="P53" s="157"/>
      <c r="Q53" s="158"/>
      <c r="R53" s="146"/>
      <c r="S53" s="146"/>
      <c r="T53" s="147"/>
      <c r="U53" s="400"/>
      <c r="V53" s="395"/>
    </row>
    <row r="54" spans="1:22" ht="15.75" hidden="1" customHeight="1" x14ac:dyDescent="0.35">
      <c r="A54" s="88" t="s">
        <v>345</v>
      </c>
      <c r="B54" s="138"/>
      <c r="C54" s="138"/>
      <c r="D54" s="139"/>
      <c r="E54" s="139"/>
      <c r="F54" s="139"/>
      <c r="G54" s="143"/>
      <c r="H54" s="143"/>
      <c r="I54" s="143"/>
      <c r="J54" s="143"/>
      <c r="K54" s="143"/>
      <c r="L54" s="143"/>
      <c r="M54" s="143"/>
      <c r="N54" s="143"/>
      <c r="O54" s="143"/>
      <c r="P54" s="157"/>
      <c r="Q54" s="158"/>
      <c r="R54" s="146"/>
      <c r="S54" s="146"/>
      <c r="T54" s="147"/>
      <c r="U54" s="400"/>
      <c r="V54" s="395"/>
    </row>
    <row r="55" spans="1:22" ht="15.75" hidden="1" customHeight="1" x14ac:dyDescent="0.35">
      <c r="A55" s="88" t="s">
        <v>346</v>
      </c>
      <c r="B55" s="138"/>
      <c r="C55" s="138"/>
      <c r="D55" s="139"/>
      <c r="E55" s="139"/>
      <c r="F55" s="139"/>
      <c r="G55" s="143"/>
      <c r="H55" s="143"/>
      <c r="I55" s="143"/>
      <c r="J55" s="143"/>
      <c r="K55" s="143"/>
      <c r="L55" s="143"/>
      <c r="M55" s="143"/>
      <c r="N55" s="143"/>
      <c r="O55" s="143"/>
      <c r="P55" s="157"/>
      <c r="Q55" s="158"/>
      <c r="R55" s="146"/>
      <c r="S55" s="146"/>
      <c r="T55" s="147"/>
      <c r="U55" s="400"/>
      <c r="V55" s="395"/>
    </row>
    <row r="56" spans="1:22" ht="15.75" hidden="1" customHeight="1" x14ac:dyDescent="0.35">
      <c r="A56" s="88" t="s">
        <v>347</v>
      </c>
      <c r="B56" s="138"/>
      <c r="C56" s="138"/>
      <c r="D56" s="139"/>
      <c r="E56" s="139"/>
      <c r="F56" s="139"/>
      <c r="G56" s="143"/>
      <c r="H56" s="143"/>
      <c r="I56" s="143"/>
      <c r="J56" s="143"/>
      <c r="K56" s="143"/>
      <c r="L56" s="143"/>
      <c r="M56" s="143"/>
      <c r="N56" s="143"/>
      <c r="O56" s="143"/>
      <c r="P56" s="157"/>
      <c r="Q56" s="158"/>
      <c r="R56" s="146"/>
      <c r="S56" s="146"/>
      <c r="T56" s="147"/>
      <c r="U56" s="400"/>
      <c r="V56" s="395"/>
    </row>
    <row r="57" spans="1:22" ht="15.75" hidden="1" customHeight="1" x14ac:dyDescent="0.35">
      <c r="A57" s="88" t="s">
        <v>348</v>
      </c>
      <c r="B57" s="138"/>
      <c r="C57" s="138"/>
      <c r="D57" s="139"/>
      <c r="E57" s="139"/>
      <c r="F57" s="139"/>
      <c r="G57" s="143"/>
      <c r="H57" s="143"/>
      <c r="I57" s="143"/>
      <c r="J57" s="143"/>
      <c r="K57" s="143"/>
      <c r="L57" s="143"/>
      <c r="M57" s="143"/>
      <c r="N57" s="143"/>
      <c r="O57" s="143"/>
      <c r="P57" s="157"/>
      <c r="Q57" s="158"/>
      <c r="R57" s="146"/>
      <c r="S57" s="146"/>
      <c r="T57" s="147"/>
      <c r="U57" s="400"/>
      <c r="V57" s="395"/>
    </row>
    <row r="58" spans="1:22" ht="15.75" hidden="1" customHeight="1" x14ac:dyDescent="0.35">
      <c r="A58" s="88" t="s">
        <v>349</v>
      </c>
      <c r="B58" s="138"/>
      <c r="C58" s="138"/>
      <c r="D58" s="139"/>
      <c r="E58" s="139"/>
      <c r="F58" s="139"/>
      <c r="G58" s="143"/>
      <c r="H58" s="143"/>
      <c r="I58" s="143"/>
      <c r="J58" s="143"/>
      <c r="K58" s="143"/>
      <c r="L58" s="143"/>
      <c r="M58" s="143"/>
      <c r="N58" s="143"/>
      <c r="O58" s="143"/>
      <c r="P58" s="157"/>
      <c r="Q58" s="158"/>
      <c r="R58" s="146"/>
      <c r="S58" s="146"/>
      <c r="T58" s="147"/>
      <c r="U58" s="400"/>
      <c r="V58" s="395"/>
    </row>
    <row r="59" spans="1:22" ht="15.75" hidden="1" customHeight="1" x14ac:dyDescent="0.35">
      <c r="A59" s="88" t="s">
        <v>350</v>
      </c>
      <c r="B59" s="138"/>
      <c r="C59" s="138"/>
      <c r="D59" s="139"/>
      <c r="E59" s="139"/>
      <c r="F59" s="139"/>
      <c r="G59" s="143"/>
      <c r="H59" s="143"/>
      <c r="I59" s="143"/>
      <c r="J59" s="143"/>
      <c r="K59" s="143"/>
      <c r="L59" s="143"/>
      <c r="M59" s="143"/>
      <c r="N59" s="143"/>
      <c r="O59" s="143"/>
      <c r="P59" s="157"/>
      <c r="Q59" s="158"/>
      <c r="R59" s="146"/>
      <c r="S59" s="146"/>
      <c r="T59" s="147"/>
      <c r="U59" s="400"/>
      <c r="V59" s="395"/>
    </row>
    <row r="60" spans="1:22" ht="15.75" hidden="1" customHeight="1" x14ac:dyDescent="0.35">
      <c r="A60" s="88" t="s">
        <v>351</v>
      </c>
      <c r="B60" s="138"/>
      <c r="C60" s="138"/>
      <c r="D60" s="139"/>
      <c r="E60" s="139"/>
      <c r="F60" s="139"/>
      <c r="G60" s="143"/>
      <c r="H60" s="143"/>
      <c r="I60" s="143"/>
      <c r="J60" s="143"/>
      <c r="K60" s="143"/>
      <c r="L60" s="143"/>
      <c r="M60" s="143"/>
      <c r="N60" s="143"/>
      <c r="O60" s="143"/>
      <c r="P60" s="157"/>
      <c r="Q60" s="158"/>
      <c r="R60" s="146"/>
      <c r="S60" s="146"/>
      <c r="T60" s="147"/>
      <c r="U60" s="400"/>
      <c r="V60" s="395"/>
    </row>
    <row r="61" spans="1:22" ht="15.75" hidden="1" customHeight="1" x14ac:dyDescent="0.35">
      <c r="A61" s="88" t="s">
        <v>352</v>
      </c>
      <c r="B61" s="138"/>
      <c r="C61" s="138"/>
      <c r="D61" s="139"/>
      <c r="E61" s="139"/>
      <c r="F61" s="139"/>
      <c r="G61" s="143"/>
      <c r="H61" s="143"/>
      <c r="I61" s="143"/>
      <c r="J61" s="143"/>
      <c r="K61" s="143"/>
      <c r="L61" s="143"/>
      <c r="M61" s="143"/>
      <c r="N61" s="143"/>
      <c r="O61" s="143"/>
      <c r="P61" s="157"/>
      <c r="Q61" s="158"/>
      <c r="R61" s="146"/>
      <c r="S61" s="146"/>
      <c r="T61" s="147"/>
      <c r="U61" s="400"/>
      <c r="V61" s="395"/>
    </row>
    <row r="62" spans="1:22" ht="15.75" hidden="1" customHeight="1" x14ac:dyDescent="0.35">
      <c r="A62" s="88" t="s">
        <v>353</v>
      </c>
      <c r="B62" s="138"/>
      <c r="C62" s="138"/>
      <c r="D62" s="139"/>
      <c r="E62" s="139"/>
      <c r="F62" s="139"/>
      <c r="G62" s="143"/>
      <c r="H62" s="143"/>
      <c r="I62" s="143"/>
      <c r="J62" s="143"/>
      <c r="K62" s="143"/>
      <c r="L62" s="143"/>
      <c r="M62" s="143"/>
      <c r="N62" s="143"/>
      <c r="O62" s="143"/>
      <c r="P62" s="157"/>
      <c r="Q62" s="158"/>
      <c r="R62" s="146"/>
      <c r="S62" s="146"/>
      <c r="T62" s="147"/>
      <c r="U62" s="400"/>
      <c r="V62" s="395"/>
    </row>
    <row r="63" spans="1:22" ht="15.75" hidden="1" customHeight="1" x14ac:dyDescent="0.35">
      <c r="A63" s="88" t="s">
        <v>354</v>
      </c>
      <c r="B63" s="138"/>
      <c r="C63" s="138"/>
      <c r="D63" s="139"/>
      <c r="E63" s="139"/>
      <c r="F63" s="139"/>
      <c r="G63" s="143"/>
      <c r="H63" s="143"/>
      <c r="I63" s="143"/>
      <c r="J63" s="143"/>
      <c r="K63" s="143"/>
      <c r="L63" s="143"/>
      <c r="M63" s="143"/>
      <c r="N63" s="143"/>
      <c r="O63" s="143"/>
      <c r="P63" s="157"/>
      <c r="Q63" s="158"/>
      <c r="R63" s="146"/>
      <c r="S63" s="146"/>
      <c r="T63" s="147"/>
      <c r="U63" s="400"/>
      <c r="V63" s="395"/>
    </row>
    <row r="64" spans="1:22" ht="15.75" hidden="1" customHeight="1" x14ac:dyDescent="0.35">
      <c r="A64" s="88" t="s">
        <v>355</v>
      </c>
      <c r="B64" s="138"/>
      <c r="C64" s="138"/>
      <c r="D64" s="139"/>
      <c r="E64" s="139"/>
      <c r="F64" s="139"/>
      <c r="G64" s="143"/>
      <c r="H64" s="143"/>
      <c r="I64" s="143"/>
      <c r="J64" s="143"/>
      <c r="K64" s="143"/>
      <c r="L64" s="143"/>
      <c r="M64" s="143"/>
      <c r="N64" s="143"/>
      <c r="O64" s="143"/>
      <c r="P64" s="157"/>
      <c r="Q64" s="158"/>
      <c r="R64" s="146"/>
      <c r="S64" s="146"/>
      <c r="T64" s="147"/>
      <c r="U64" s="400"/>
      <c r="V64" s="395"/>
    </row>
    <row r="65" spans="1:22" ht="15.75" hidden="1" customHeight="1" x14ac:dyDescent="0.35">
      <c r="A65" s="88" t="s">
        <v>356</v>
      </c>
      <c r="B65" s="138"/>
      <c r="C65" s="138"/>
      <c r="D65" s="139"/>
      <c r="E65" s="139"/>
      <c r="F65" s="139"/>
      <c r="G65" s="143"/>
      <c r="H65" s="143"/>
      <c r="I65" s="143"/>
      <c r="J65" s="143"/>
      <c r="K65" s="143"/>
      <c r="L65" s="143"/>
      <c r="M65" s="143"/>
      <c r="N65" s="143"/>
      <c r="O65" s="143"/>
      <c r="P65" s="157"/>
      <c r="Q65" s="158"/>
      <c r="R65" s="146"/>
      <c r="S65" s="146"/>
      <c r="T65" s="147"/>
      <c r="U65" s="400"/>
      <c r="V65" s="395"/>
    </row>
    <row r="66" spans="1:22" ht="15.75" hidden="1" customHeight="1" x14ac:dyDescent="0.35">
      <c r="A66" s="88" t="s">
        <v>357</v>
      </c>
      <c r="B66" s="138"/>
      <c r="C66" s="138"/>
      <c r="D66" s="139"/>
      <c r="E66" s="139"/>
      <c r="F66" s="139"/>
      <c r="G66" s="143"/>
      <c r="H66" s="143"/>
      <c r="I66" s="143"/>
      <c r="J66" s="143"/>
      <c r="K66" s="143"/>
      <c r="L66" s="143"/>
      <c r="M66" s="143"/>
      <c r="N66" s="143"/>
      <c r="O66" s="143"/>
      <c r="P66" s="157"/>
      <c r="Q66" s="158"/>
      <c r="R66" s="146"/>
      <c r="S66" s="146"/>
      <c r="T66" s="147"/>
      <c r="U66" s="400"/>
      <c r="V66" s="395"/>
    </row>
    <row r="67" spans="1:22" ht="15.75" hidden="1" customHeight="1" x14ac:dyDescent="0.35">
      <c r="A67" s="88" t="s">
        <v>358</v>
      </c>
      <c r="B67" s="138"/>
      <c r="C67" s="138"/>
      <c r="D67" s="139"/>
      <c r="E67" s="139"/>
      <c r="F67" s="139"/>
      <c r="G67" s="143"/>
      <c r="H67" s="143"/>
      <c r="I67" s="143"/>
      <c r="J67" s="143"/>
      <c r="K67" s="143"/>
      <c r="L67" s="143"/>
      <c r="M67" s="143"/>
      <c r="N67" s="143"/>
      <c r="O67" s="143"/>
      <c r="P67" s="157"/>
      <c r="Q67" s="158"/>
      <c r="R67" s="146"/>
      <c r="S67" s="146"/>
      <c r="T67" s="147"/>
      <c r="U67" s="400"/>
      <c r="V67" s="395"/>
    </row>
    <row r="68" spans="1:22" ht="15.75" hidden="1" customHeight="1" x14ac:dyDescent="0.35">
      <c r="A68" s="88" t="s">
        <v>359</v>
      </c>
      <c r="B68" s="138"/>
      <c r="C68" s="138"/>
      <c r="D68" s="139"/>
      <c r="E68" s="139"/>
      <c r="F68" s="139"/>
      <c r="G68" s="143"/>
      <c r="H68" s="143"/>
      <c r="I68" s="143"/>
      <c r="J68" s="143"/>
      <c r="K68" s="143"/>
      <c r="L68" s="143"/>
      <c r="M68" s="143"/>
      <c r="N68" s="143"/>
      <c r="O68" s="143"/>
      <c r="P68" s="157"/>
      <c r="Q68" s="158"/>
      <c r="R68" s="146"/>
      <c r="S68" s="146"/>
      <c r="T68" s="147"/>
      <c r="U68" s="400"/>
      <c r="V68" s="395"/>
    </row>
    <row r="69" spans="1:22" ht="15.75" hidden="1" customHeight="1" x14ac:dyDescent="0.35">
      <c r="A69" s="88" t="s">
        <v>360</v>
      </c>
      <c r="B69" s="138"/>
      <c r="C69" s="138"/>
      <c r="D69" s="139"/>
      <c r="E69" s="139"/>
      <c r="F69" s="139"/>
      <c r="G69" s="143"/>
      <c r="H69" s="143"/>
      <c r="I69" s="143"/>
      <c r="J69" s="143"/>
      <c r="K69" s="143"/>
      <c r="L69" s="143"/>
      <c r="M69" s="143"/>
      <c r="N69" s="143"/>
      <c r="O69" s="143"/>
      <c r="P69" s="157"/>
      <c r="Q69" s="158"/>
      <c r="R69" s="146"/>
      <c r="S69" s="146"/>
      <c r="T69" s="147"/>
      <c r="U69" s="400"/>
      <c r="V69" s="395"/>
    </row>
    <row r="70" spans="1:22" ht="15.75" hidden="1" customHeight="1" x14ac:dyDescent="0.35">
      <c r="A70" s="88" t="s">
        <v>361</v>
      </c>
      <c r="B70" s="138"/>
      <c r="C70" s="138"/>
      <c r="D70" s="139"/>
      <c r="E70" s="139"/>
      <c r="F70" s="139"/>
      <c r="G70" s="143"/>
      <c r="H70" s="143"/>
      <c r="I70" s="143"/>
      <c r="J70" s="143"/>
      <c r="K70" s="143"/>
      <c r="L70" s="143"/>
      <c r="M70" s="143"/>
      <c r="N70" s="143"/>
      <c r="O70" s="143"/>
      <c r="P70" s="157"/>
      <c r="Q70" s="158"/>
      <c r="R70" s="146"/>
      <c r="S70" s="146"/>
      <c r="T70" s="147"/>
      <c r="U70" s="400"/>
      <c r="V70" s="395"/>
    </row>
    <row r="71" spans="1:22" ht="15.75" hidden="1" customHeight="1" x14ac:dyDescent="0.35">
      <c r="A71" s="88" t="s">
        <v>362</v>
      </c>
      <c r="B71" s="138"/>
      <c r="C71" s="138"/>
      <c r="D71" s="139"/>
      <c r="E71" s="139"/>
      <c r="F71" s="139"/>
      <c r="G71" s="143"/>
      <c r="H71" s="143"/>
      <c r="I71" s="143"/>
      <c r="J71" s="143"/>
      <c r="K71" s="143"/>
      <c r="L71" s="143"/>
      <c r="M71" s="143"/>
      <c r="N71" s="143"/>
      <c r="O71" s="143"/>
      <c r="P71" s="157"/>
      <c r="Q71" s="158"/>
      <c r="R71" s="146"/>
      <c r="S71" s="146"/>
      <c r="T71" s="147"/>
      <c r="U71" s="400"/>
      <c r="V71" s="395"/>
    </row>
    <row r="72" spans="1:22" ht="15.75" hidden="1" customHeight="1" x14ac:dyDescent="0.35">
      <c r="A72" s="88" t="s">
        <v>363</v>
      </c>
      <c r="B72" s="138"/>
      <c r="C72" s="138"/>
      <c r="D72" s="139"/>
      <c r="E72" s="139"/>
      <c r="F72" s="139"/>
      <c r="G72" s="143"/>
      <c r="H72" s="143"/>
      <c r="I72" s="143"/>
      <c r="J72" s="143"/>
      <c r="K72" s="143"/>
      <c r="L72" s="143"/>
      <c r="M72" s="143"/>
      <c r="N72" s="143"/>
      <c r="O72" s="143"/>
      <c r="P72" s="157"/>
      <c r="Q72" s="158"/>
      <c r="R72" s="146"/>
      <c r="S72" s="146"/>
      <c r="T72" s="147"/>
      <c r="U72" s="400"/>
      <c r="V72" s="395"/>
    </row>
    <row r="73" spans="1:22" ht="15.75" hidden="1" customHeight="1" x14ac:dyDescent="0.35">
      <c r="A73" s="88" t="s">
        <v>364</v>
      </c>
      <c r="B73" s="138"/>
      <c r="C73" s="138"/>
      <c r="D73" s="139"/>
      <c r="E73" s="139"/>
      <c r="F73" s="139"/>
      <c r="G73" s="143"/>
      <c r="H73" s="143"/>
      <c r="I73" s="143"/>
      <c r="J73" s="143"/>
      <c r="K73" s="143"/>
      <c r="L73" s="143"/>
      <c r="M73" s="143"/>
      <c r="N73" s="143"/>
      <c r="O73" s="143"/>
      <c r="P73" s="157"/>
      <c r="Q73" s="158"/>
      <c r="R73" s="146"/>
      <c r="S73" s="146"/>
      <c r="T73" s="147"/>
      <c r="U73" s="400"/>
      <c r="V73" s="395"/>
    </row>
    <row r="74" spans="1:22" ht="15.75" hidden="1" customHeight="1" x14ac:dyDescent="0.35">
      <c r="A74" s="88" t="s">
        <v>365</v>
      </c>
      <c r="B74" s="138"/>
      <c r="C74" s="138"/>
      <c r="D74" s="139"/>
      <c r="E74" s="139"/>
      <c r="F74" s="139"/>
      <c r="G74" s="143"/>
      <c r="H74" s="143"/>
      <c r="I74" s="143"/>
      <c r="J74" s="143"/>
      <c r="K74" s="143"/>
      <c r="L74" s="143"/>
      <c r="M74" s="143"/>
      <c r="N74" s="143"/>
      <c r="O74" s="143"/>
      <c r="P74" s="157"/>
      <c r="Q74" s="158"/>
      <c r="R74" s="146"/>
      <c r="S74" s="146"/>
      <c r="T74" s="147"/>
      <c r="U74" s="400"/>
      <c r="V74" s="395"/>
    </row>
    <row r="75" spans="1:22" ht="15.75" hidden="1" customHeight="1" x14ac:dyDescent="0.35">
      <c r="A75" s="88" t="s">
        <v>366</v>
      </c>
      <c r="B75" s="138"/>
      <c r="C75" s="138"/>
      <c r="D75" s="139"/>
      <c r="E75" s="139"/>
      <c r="F75" s="139"/>
      <c r="G75" s="143"/>
      <c r="H75" s="143"/>
      <c r="I75" s="143"/>
      <c r="J75" s="143"/>
      <c r="K75" s="143"/>
      <c r="L75" s="143"/>
      <c r="M75" s="143"/>
      <c r="N75" s="143"/>
      <c r="O75" s="143"/>
      <c r="P75" s="157"/>
      <c r="Q75" s="158"/>
      <c r="R75" s="146"/>
      <c r="S75" s="146"/>
      <c r="T75" s="147"/>
      <c r="U75" s="400"/>
      <c r="V75" s="395"/>
    </row>
    <row r="76" spans="1:22" ht="15.75" hidden="1" customHeight="1" x14ac:dyDescent="0.35">
      <c r="A76" s="88" t="s">
        <v>367</v>
      </c>
      <c r="B76" s="138"/>
      <c r="C76" s="138"/>
      <c r="D76" s="139"/>
      <c r="E76" s="139"/>
      <c r="F76" s="139"/>
      <c r="G76" s="143"/>
      <c r="H76" s="143"/>
      <c r="I76" s="143"/>
      <c r="J76" s="143"/>
      <c r="K76" s="143"/>
      <c r="L76" s="143"/>
      <c r="M76" s="143"/>
      <c r="N76" s="143"/>
      <c r="O76" s="143"/>
      <c r="P76" s="157"/>
      <c r="Q76" s="158"/>
      <c r="R76" s="146"/>
      <c r="S76" s="146"/>
      <c r="T76" s="147"/>
      <c r="U76" s="400"/>
      <c r="V76" s="395"/>
    </row>
    <row r="77" spans="1:22" ht="15.75" hidden="1" customHeight="1" x14ac:dyDescent="0.35">
      <c r="A77" s="88" t="s">
        <v>368</v>
      </c>
      <c r="B77" s="138"/>
      <c r="C77" s="138"/>
      <c r="D77" s="139"/>
      <c r="E77" s="139"/>
      <c r="F77" s="139"/>
      <c r="G77" s="143"/>
      <c r="H77" s="143"/>
      <c r="I77" s="143"/>
      <c r="J77" s="143"/>
      <c r="K77" s="143"/>
      <c r="L77" s="143"/>
      <c r="M77" s="143"/>
      <c r="N77" s="143"/>
      <c r="O77" s="143"/>
      <c r="P77" s="157"/>
      <c r="Q77" s="158"/>
      <c r="R77" s="146"/>
      <c r="S77" s="146"/>
      <c r="T77" s="147"/>
      <c r="U77" s="400"/>
      <c r="V77" s="395"/>
    </row>
    <row r="78" spans="1:22" ht="15.75" hidden="1" customHeight="1" x14ac:dyDescent="0.35">
      <c r="A78" s="88" t="s">
        <v>369</v>
      </c>
      <c r="B78" s="138"/>
      <c r="C78" s="138"/>
      <c r="D78" s="139"/>
      <c r="E78" s="139"/>
      <c r="F78" s="139"/>
      <c r="G78" s="143"/>
      <c r="H78" s="143"/>
      <c r="I78" s="143"/>
      <c r="J78" s="143"/>
      <c r="K78" s="143"/>
      <c r="L78" s="143"/>
      <c r="M78" s="143"/>
      <c r="N78" s="143"/>
      <c r="O78" s="143"/>
      <c r="P78" s="157"/>
      <c r="Q78" s="158"/>
      <c r="R78" s="146"/>
      <c r="S78" s="146"/>
      <c r="T78" s="147"/>
      <c r="U78" s="400"/>
      <c r="V78" s="395"/>
    </row>
    <row r="79" spans="1:22" ht="15.75" hidden="1" customHeight="1" x14ac:dyDescent="0.35">
      <c r="A79" s="88" t="s">
        <v>370</v>
      </c>
      <c r="B79" s="138"/>
      <c r="C79" s="138"/>
      <c r="D79" s="139"/>
      <c r="E79" s="139"/>
      <c r="F79" s="139"/>
      <c r="G79" s="143"/>
      <c r="H79" s="143"/>
      <c r="I79" s="143"/>
      <c r="J79" s="143"/>
      <c r="K79" s="143"/>
      <c r="L79" s="143"/>
      <c r="M79" s="143"/>
      <c r="N79" s="143"/>
      <c r="O79" s="143"/>
      <c r="P79" s="157"/>
      <c r="Q79" s="158"/>
      <c r="R79" s="146"/>
      <c r="S79" s="146"/>
      <c r="T79" s="147"/>
      <c r="U79" s="400"/>
      <c r="V79" s="395"/>
    </row>
    <row r="80" spans="1:22" ht="15.75" hidden="1" customHeight="1" x14ac:dyDescent="0.35">
      <c r="A80" s="88" t="s">
        <v>371</v>
      </c>
      <c r="B80" s="138"/>
      <c r="C80" s="138"/>
      <c r="D80" s="139"/>
      <c r="E80" s="139"/>
      <c r="F80" s="139"/>
      <c r="G80" s="143"/>
      <c r="H80" s="143"/>
      <c r="I80" s="143"/>
      <c r="J80" s="143"/>
      <c r="K80" s="143"/>
      <c r="L80" s="143"/>
      <c r="M80" s="143"/>
      <c r="N80" s="143"/>
      <c r="O80" s="143"/>
      <c r="P80" s="157"/>
      <c r="Q80" s="158"/>
      <c r="R80" s="146"/>
      <c r="S80" s="146"/>
      <c r="T80" s="147"/>
      <c r="U80" s="400"/>
      <c r="V80" s="395"/>
    </row>
    <row r="81" spans="1:22" ht="15.75" hidden="1" customHeight="1" x14ac:dyDescent="0.35">
      <c r="A81" s="88" t="s">
        <v>372</v>
      </c>
      <c r="B81" s="138"/>
      <c r="C81" s="138"/>
      <c r="D81" s="139"/>
      <c r="E81" s="139"/>
      <c r="F81" s="139"/>
      <c r="G81" s="143"/>
      <c r="H81" s="143"/>
      <c r="I81" s="143"/>
      <c r="J81" s="143"/>
      <c r="K81" s="143"/>
      <c r="L81" s="143"/>
      <c r="M81" s="143"/>
      <c r="N81" s="143"/>
      <c r="O81" s="143"/>
      <c r="P81" s="157"/>
      <c r="Q81" s="158"/>
      <c r="R81" s="146"/>
      <c r="S81" s="146"/>
      <c r="T81" s="147"/>
      <c r="U81" s="400"/>
      <c r="V81" s="395"/>
    </row>
    <row r="82" spans="1:22" ht="15.75" hidden="1" customHeight="1" x14ac:dyDescent="0.35">
      <c r="A82" s="88" t="s">
        <v>373</v>
      </c>
      <c r="B82" s="138"/>
      <c r="C82" s="138"/>
      <c r="D82" s="139"/>
      <c r="E82" s="139"/>
      <c r="F82" s="139"/>
      <c r="G82" s="143"/>
      <c r="H82" s="143"/>
      <c r="I82" s="143"/>
      <c r="J82" s="143"/>
      <c r="K82" s="143"/>
      <c r="L82" s="143"/>
      <c r="M82" s="143"/>
      <c r="N82" s="143"/>
      <c r="O82" s="143"/>
      <c r="P82" s="157"/>
      <c r="Q82" s="158"/>
      <c r="R82" s="146"/>
      <c r="S82" s="146"/>
      <c r="T82" s="147"/>
      <c r="U82" s="400"/>
      <c r="V82" s="395"/>
    </row>
    <row r="83" spans="1:22" ht="15.75" hidden="1" customHeight="1" x14ac:dyDescent="0.35">
      <c r="A83" s="88" t="s">
        <v>374</v>
      </c>
      <c r="B83" s="138"/>
      <c r="C83" s="138"/>
      <c r="D83" s="139"/>
      <c r="E83" s="139"/>
      <c r="F83" s="139"/>
      <c r="G83" s="143"/>
      <c r="H83" s="143"/>
      <c r="I83" s="143"/>
      <c r="J83" s="143"/>
      <c r="K83" s="143"/>
      <c r="L83" s="143"/>
      <c r="M83" s="143"/>
      <c r="N83" s="143"/>
      <c r="O83" s="143"/>
      <c r="P83" s="157"/>
      <c r="Q83" s="158"/>
      <c r="R83" s="146"/>
      <c r="S83" s="146"/>
      <c r="T83" s="147"/>
      <c r="U83" s="400"/>
      <c r="V83" s="395"/>
    </row>
    <row r="84" spans="1:22" ht="15.75" hidden="1" customHeight="1" x14ac:dyDescent="0.35">
      <c r="A84" s="88" t="s">
        <v>375</v>
      </c>
      <c r="B84" s="138"/>
      <c r="C84" s="138"/>
      <c r="D84" s="139"/>
      <c r="E84" s="139"/>
      <c r="F84" s="139"/>
      <c r="G84" s="143"/>
      <c r="H84" s="143"/>
      <c r="I84" s="143"/>
      <c r="J84" s="143"/>
      <c r="K84" s="143"/>
      <c r="L84" s="143"/>
      <c r="M84" s="143"/>
      <c r="N84" s="143"/>
      <c r="O84" s="143"/>
      <c r="P84" s="157"/>
      <c r="Q84" s="158"/>
      <c r="R84" s="146"/>
      <c r="S84" s="146"/>
      <c r="T84" s="147"/>
      <c r="U84" s="400"/>
      <c r="V84" s="395"/>
    </row>
    <row r="85" spans="1:22" ht="15.75" hidden="1" customHeight="1" x14ac:dyDescent="0.35">
      <c r="A85" s="88" t="s">
        <v>376</v>
      </c>
      <c r="B85" s="138"/>
      <c r="C85" s="138"/>
      <c r="D85" s="139"/>
      <c r="E85" s="139"/>
      <c r="F85" s="139"/>
      <c r="G85" s="143"/>
      <c r="H85" s="143"/>
      <c r="I85" s="143"/>
      <c r="J85" s="143"/>
      <c r="K85" s="143"/>
      <c r="L85" s="143"/>
      <c r="M85" s="143"/>
      <c r="N85" s="143"/>
      <c r="O85" s="143"/>
      <c r="P85" s="157"/>
      <c r="Q85" s="158"/>
      <c r="R85" s="146"/>
      <c r="S85" s="146"/>
      <c r="T85" s="147"/>
      <c r="U85" s="400"/>
      <c r="V85" s="395"/>
    </row>
    <row r="86" spans="1:22" ht="15.75" hidden="1" customHeight="1" x14ac:dyDescent="0.35">
      <c r="A86" s="88" t="s">
        <v>377</v>
      </c>
      <c r="B86" s="138"/>
      <c r="C86" s="138"/>
      <c r="D86" s="139"/>
      <c r="E86" s="139"/>
      <c r="F86" s="139"/>
      <c r="G86" s="143"/>
      <c r="H86" s="143"/>
      <c r="I86" s="143"/>
      <c r="J86" s="143"/>
      <c r="K86" s="143"/>
      <c r="L86" s="143"/>
      <c r="M86" s="143"/>
      <c r="N86" s="143"/>
      <c r="O86" s="143"/>
      <c r="P86" s="157"/>
      <c r="Q86" s="158"/>
      <c r="R86" s="146"/>
      <c r="S86" s="146"/>
      <c r="T86" s="147"/>
      <c r="U86" s="400"/>
      <c r="V86" s="395"/>
    </row>
    <row r="87" spans="1:22" ht="15.75" hidden="1" customHeight="1" x14ac:dyDescent="0.35">
      <c r="A87" s="88" t="s">
        <v>378</v>
      </c>
      <c r="B87" s="138"/>
      <c r="C87" s="138"/>
      <c r="D87" s="139"/>
      <c r="E87" s="139"/>
      <c r="F87" s="139"/>
      <c r="G87" s="143"/>
      <c r="H87" s="143"/>
      <c r="I87" s="143"/>
      <c r="J87" s="143"/>
      <c r="K87" s="143"/>
      <c r="L87" s="143"/>
      <c r="M87" s="143"/>
      <c r="N87" s="143"/>
      <c r="O87" s="143"/>
      <c r="P87" s="157"/>
      <c r="Q87" s="158"/>
      <c r="R87" s="146"/>
      <c r="S87" s="146"/>
      <c r="T87" s="147"/>
      <c r="U87" s="400"/>
      <c r="V87" s="395"/>
    </row>
    <row r="88" spans="1:22" ht="15.75" hidden="1" customHeight="1" x14ac:dyDescent="0.35">
      <c r="A88" s="88" t="s">
        <v>379</v>
      </c>
      <c r="B88" s="138"/>
      <c r="C88" s="138"/>
      <c r="D88" s="139"/>
      <c r="E88" s="139"/>
      <c r="F88" s="139"/>
      <c r="G88" s="143"/>
      <c r="H88" s="143"/>
      <c r="I88" s="143"/>
      <c r="J88" s="143"/>
      <c r="K88" s="143"/>
      <c r="L88" s="143"/>
      <c r="M88" s="143"/>
      <c r="N88" s="143"/>
      <c r="O88" s="143"/>
      <c r="P88" s="157"/>
      <c r="Q88" s="158"/>
      <c r="R88" s="146"/>
      <c r="S88" s="146"/>
      <c r="T88" s="147"/>
      <c r="U88" s="400"/>
      <c r="V88" s="395"/>
    </row>
    <row r="89" spans="1:22" ht="15.75" hidden="1" customHeight="1" x14ac:dyDescent="0.35">
      <c r="A89" s="88" t="s">
        <v>380</v>
      </c>
      <c r="B89" s="138"/>
      <c r="C89" s="138"/>
      <c r="D89" s="139"/>
      <c r="E89" s="139"/>
      <c r="F89" s="139"/>
      <c r="G89" s="143"/>
      <c r="H89" s="143"/>
      <c r="I89" s="143"/>
      <c r="J89" s="143"/>
      <c r="K89" s="143"/>
      <c r="L89" s="143"/>
      <c r="M89" s="143"/>
      <c r="N89" s="143"/>
      <c r="O89" s="143"/>
      <c r="P89" s="157"/>
      <c r="Q89" s="158"/>
      <c r="R89" s="146"/>
      <c r="S89" s="146"/>
      <c r="T89" s="147"/>
      <c r="U89" s="400"/>
      <c r="V89" s="395"/>
    </row>
    <row r="90" spans="1:22" ht="15.75" hidden="1" customHeight="1" x14ac:dyDescent="0.35">
      <c r="A90" s="88" t="s">
        <v>381</v>
      </c>
      <c r="B90" s="138"/>
      <c r="C90" s="138"/>
      <c r="D90" s="139"/>
      <c r="E90" s="139"/>
      <c r="F90" s="139"/>
      <c r="G90" s="143"/>
      <c r="H90" s="143"/>
      <c r="I90" s="143"/>
      <c r="J90" s="143"/>
      <c r="K90" s="143"/>
      <c r="L90" s="143"/>
      <c r="M90" s="143"/>
      <c r="N90" s="143"/>
      <c r="O90" s="143"/>
      <c r="P90" s="157"/>
      <c r="Q90" s="158"/>
      <c r="R90" s="146"/>
      <c r="S90" s="146"/>
      <c r="T90" s="147"/>
      <c r="U90" s="400"/>
      <c r="V90" s="395"/>
    </row>
    <row r="91" spans="1:22" ht="15.75" hidden="1" customHeight="1" x14ac:dyDescent="0.35">
      <c r="A91" s="88" t="s">
        <v>382</v>
      </c>
      <c r="B91" s="138"/>
      <c r="C91" s="138"/>
      <c r="D91" s="139"/>
      <c r="E91" s="139"/>
      <c r="F91" s="139"/>
      <c r="G91" s="143"/>
      <c r="H91" s="143"/>
      <c r="I91" s="143"/>
      <c r="J91" s="143"/>
      <c r="K91" s="143"/>
      <c r="L91" s="143"/>
      <c r="M91" s="143"/>
      <c r="N91" s="143"/>
      <c r="O91" s="143"/>
      <c r="P91" s="157"/>
      <c r="Q91" s="158"/>
      <c r="R91" s="146"/>
      <c r="S91" s="146"/>
      <c r="T91" s="147"/>
      <c r="U91" s="400"/>
      <c r="V91" s="395"/>
    </row>
    <row r="92" spans="1:22" ht="15.75" hidden="1" customHeight="1" x14ac:dyDescent="0.35">
      <c r="A92" s="88" t="s">
        <v>383</v>
      </c>
      <c r="B92" s="138"/>
      <c r="C92" s="138"/>
      <c r="D92" s="139"/>
      <c r="E92" s="139"/>
      <c r="F92" s="139"/>
      <c r="G92" s="143"/>
      <c r="H92" s="143"/>
      <c r="I92" s="143"/>
      <c r="J92" s="143"/>
      <c r="K92" s="143"/>
      <c r="L92" s="143"/>
      <c r="M92" s="143"/>
      <c r="N92" s="143"/>
      <c r="O92" s="143"/>
      <c r="P92" s="157"/>
      <c r="Q92" s="158"/>
      <c r="R92" s="146"/>
      <c r="S92" s="146"/>
      <c r="T92" s="147"/>
      <c r="U92" s="400"/>
      <c r="V92" s="395"/>
    </row>
    <row r="93" spans="1:22" ht="15.75" hidden="1" customHeight="1" x14ac:dyDescent="0.35">
      <c r="A93" s="88" t="s">
        <v>384</v>
      </c>
      <c r="B93" s="138"/>
      <c r="C93" s="138"/>
      <c r="D93" s="139"/>
      <c r="E93" s="139"/>
      <c r="F93" s="139"/>
      <c r="G93" s="143"/>
      <c r="H93" s="143"/>
      <c r="I93" s="143"/>
      <c r="J93" s="143"/>
      <c r="K93" s="143"/>
      <c r="L93" s="143"/>
      <c r="M93" s="143"/>
      <c r="N93" s="143"/>
      <c r="O93" s="143"/>
      <c r="P93" s="157"/>
      <c r="Q93" s="158"/>
      <c r="R93" s="146"/>
      <c r="S93" s="146"/>
      <c r="T93" s="147"/>
      <c r="U93" s="400"/>
      <c r="V93" s="395"/>
    </row>
    <row r="94" spans="1:22" ht="15.75" hidden="1" customHeight="1" x14ac:dyDescent="0.35">
      <c r="A94" s="88" t="s">
        <v>385</v>
      </c>
      <c r="B94" s="138"/>
      <c r="C94" s="138"/>
      <c r="D94" s="139"/>
      <c r="E94" s="139"/>
      <c r="F94" s="139"/>
      <c r="G94" s="143"/>
      <c r="H94" s="143"/>
      <c r="I94" s="143"/>
      <c r="J94" s="143"/>
      <c r="K94" s="143"/>
      <c r="L94" s="143"/>
      <c r="M94" s="143"/>
      <c r="N94" s="143"/>
      <c r="O94" s="143"/>
      <c r="P94" s="157"/>
      <c r="Q94" s="158"/>
      <c r="R94" s="146"/>
      <c r="S94" s="146"/>
      <c r="T94" s="147"/>
      <c r="U94" s="400"/>
      <c r="V94" s="395"/>
    </row>
    <row r="95" spans="1:22" ht="15.75" hidden="1" customHeight="1" x14ac:dyDescent="0.35">
      <c r="A95" s="88" t="s">
        <v>386</v>
      </c>
      <c r="B95" s="138"/>
      <c r="C95" s="138"/>
      <c r="D95" s="139"/>
      <c r="E95" s="139"/>
      <c r="F95" s="139"/>
      <c r="G95" s="143"/>
      <c r="H95" s="143"/>
      <c r="I95" s="143"/>
      <c r="J95" s="143"/>
      <c r="K95" s="143"/>
      <c r="L95" s="143"/>
      <c r="M95" s="143"/>
      <c r="N95" s="143"/>
      <c r="O95" s="143"/>
      <c r="P95" s="157"/>
      <c r="Q95" s="158"/>
      <c r="R95" s="146"/>
      <c r="S95" s="146"/>
      <c r="T95" s="147"/>
      <c r="U95" s="400"/>
      <c r="V95" s="395"/>
    </row>
    <row r="96" spans="1:22" ht="15.75" hidden="1" customHeight="1" x14ac:dyDescent="0.35">
      <c r="A96" s="88" t="s">
        <v>387</v>
      </c>
      <c r="B96" s="138"/>
      <c r="C96" s="138"/>
      <c r="D96" s="139"/>
      <c r="E96" s="139"/>
      <c r="F96" s="139"/>
      <c r="G96" s="143"/>
      <c r="H96" s="143"/>
      <c r="I96" s="143"/>
      <c r="J96" s="143"/>
      <c r="K96" s="143"/>
      <c r="L96" s="143"/>
      <c r="M96" s="143"/>
      <c r="N96" s="143"/>
      <c r="O96" s="143"/>
      <c r="P96" s="157"/>
      <c r="Q96" s="158"/>
      <c r="R96" s="146"/>
      <c r="S96" s="146"/>
      <c r="T96" s="147"/>
      <c r="U96" s="400"/>
      <c r="V96" s="395"/>
    </row>
    <row r="97" spans="1:22" ht="15.75" hidden="1" customHeight="1" x14ac:dyDescent="0.35">
      <c r="A97" s="88" t="s">
        <v>388</v>
      </c>
      <c r="B97" s="138"/>
      <c r="C97" s="138"/>
      <c r="D97" s="139"/>
      <c r="E97" s="139"/>
      <c r="F97" s="139"/>
      <c r="G97" s="143"/>
      <c r="H97" s="143"/>
      <c r="I97" s="143"/>
      <c r="J97" s="143"/>
      <c r="K97" s="143"/>
      <c r="L97" s="143"/>
      <c r="M97" s="143"/>
      <c r="N97" s="143"/>
      <c r="O97" s="143"/>
      <c r="P97" s="157"/>
      <c r="Q97" s="158"/>
      <c r="R97" s="146"/>
      <c r="S97" s="146"/>
      <c r="T97" s="147"/>
      <c r="U97" s="400"/>
      <c r="V97" s="395"/>
    </row>
    <row r="98" spans="1:22" ht="15.75" hidden="1" customHeight="1" x14ac:dyDescent="0.35">
      <c r="A98" s="88" t="s">
        <v>389</v>
      </c>
      <c r="B98" s="138"/>
      <c r="C98" s="138"/>
      <c r="D98" s="139"/>
      <c r="E98" s="139"/>
      <c r="F98" s="139"/>
      <c r="G98" s="143"/>
      <c r="H98" s="143"/>
      <c r="I98" s="143"/>
      <c r="J98" s="143"/>
      <c r="K98" s="143"/>
      <c r="L98" s="143"/>
      <c r="M98" s="143"/>
      <c r="N98" s="143"/>
      <c r="O98" s="143"/>
      <c r="P98" s="157"/>
      <c r="Q98" s="158"/>
      <c r="R98" s="146"/>
      <c r="S98" s="146"/>
      <c r="T98" s="147"/>
      <c r="U98" s="400"/>
      <c r="V98" s="395"/>
    </row>
    <row r="99" spans="1:22" ht="15.75" hidden="1" customHeight="1" x14ac:dyDescent="0.35">
      <c r="A99" s="88" t="s">
        <v>390</v>
      </c>
      <c r="B99" s="138"/>
      <c r="C99" s="138"/>
      <c r="D99" s="139"/>
      <c r="E99" s="139"/>
      <c r="F99" s="139"/>
      <c r="G99" s="143"/>
      <c r="H99" s="143"/>
      <c r="I99" s="143"/>
      <c r="J99" s="143"/>
      <c r="K99" s="143"/>
      <c r="L99" s="143"/>
      <c r="M99" s="143"/>
      <c r="N99" s="143"/>
      <c r="O99" s="143"/>
      <c r="P99" s="157"/>
      <c r="Q99" s="158"/>
      <c r="R99" s="146"/>
      <c r="S99" s="146"/>
      <c r="T99" s="147"/>
      <c r="U99" s="400"/>
      <c r="V99" s="395"/>
    </row>
    <row r="100" spans="1:22" ht="15.75" hidden="1" customHeight="1" x14ac:dyDescent="0.35">
      <c r="A100" s="88" t="s">
        <v>391</v>
      </c>
      <c r="B100" s="138"/>
      <c r="C100" s="138"/>
      <c r="D100" s="139"/>
      <c r="E100" s="139"/>
      <c r="F100" s="139"/>
      <c r="G100" s="143"/>
      <c r="H100" s="143"/>
      <c r="I100" s="143"/>
      <c r="J100" s="143"/>
      <c r="K100" s="143"/>
      <c r="L100" s="143"/>
      <c r="M100" s="143"/>
      <c r="N100" s="143"/>
      <c r="O100" s="143"/>
      <c r="P100" s="157"/>
      <c r="Q100" s="158"/>
      <c r="R100" s="146"/>
      <c r="S100" s="146"/>
      <c r="T100" s="147"/>
      <c r="U100" s="400"/>
      <c r="V100" s="395"/>
    </row>
    <row r="101" spans="1:22" ht="15.75" hidden="1" customHeight="1" x14ac:dyDescent="0.35">
      <c r="A101" s="88" t="s">
        <v>392</v>
      </c>
      <c r="B101" s="138"/>
      <c r="C101" s="138"/>
      <c r="D101" s="139"/>
      <c r="E101" s="139"/>
      <c r="F101" s="139"/>
      <c r="G101" s="143"/>
      <c r="H101" s="143"/>
      <c r="I101" s="143"/>
      <c r="J101" s="143"/>
      <c r="K101" s="143"/>
      <c r="L101" s="143"/>
      <c r="M101" s="143"/>
      <c r="N101" s="143"/>
      <c r="O101" s="143"/>
      <c r="P101" s="157"/>
      <c r="Q101" s="158"/>
      <c r="R101" s="146"/>
      <c r="S101" s="146"/>
      <c r="T101" s="147"/>
      <c r="U101" s="400"/>
      <c r="V101" s="395"/>
    </row>
    <row r="102" spans="1:22" ht="15.75" hidden="1" customHeight="1" x14ac:dyDescent="0.35">
      <c r="A102" s="88" t="s">
        <v>393</v>
      </c>
      <c r="B102" s="138"/>
      <c r="C102" s="138"/>
      <c r="D102" s="139"/>
      <c r="E102" s="139"/>
      <c r="F102" s="139"/>
      <c r="G102" s="143"/>
      <c r="H102" s="143"/>
      <c r="I102" s="143"/>
      <c r="J102" s="143"/>
      <c r="K102" s="143"/>
      <c r="L102" s="143"/>
      <c r="M102" s="143"/>
      <c r="N102" s="143"/>
      <c r="O102" s="143"/>
      <c r="P102" s="157"/>
      <c r="Q102" s="158"/>
      <c r="R102" s="146"/>
      <c r="S102" s="146"/>
      <c r="T102" s="147"/>
      <c r="U102" s="400"/>
      <c r="V102" s="395"/>
    </row>
    <row r="103" spans="1:22" ht="15.75" hidden="1" customHeight="1" x14ac:dyDescent="0.35">
      <c r="A103" s="88" t="s">
        <v>394</v>
      </c>
      <c r="B103" s="138"/>
      <c r="C103" s="138"/>
      <c r="D103" s="139"/>
      <c r="E103" s="139"/>
      <c r="F103" s="139"/>
      <c r="G103" s="143"/>
      <c r="H103" s="143"/>
      <c r="I103" s="143"/>
      <c r="J103" s="143"/>
      <c r="K103" s="143"/>
      <c r="L103" s="143"/>
      <c r="M103" s="143"/>
      <c r="N103" s="143"/>
      <c r="O103" s="143"/>
      <c r="P103" s="157"/>
      <c r="Q103" s="158"/>
      <c r="R103" s="146"/>
      <c r="S103" s="146"/>
      <c r="T103" s="147"/>
      <c r="U103" s="400"/>
      <c r="V103" s="395"/>
    </row>
    <row r="104" spans="1:22" ht="15.75" hidden="1" customHeight="1" x14ac:dyDescent="0.35">
      <c r="A104" s="88" t="s">
        <v>395</v>
      </c>
      <c r="B104" s="138"/>
      <c r="C104" s="138"/>
      <c r="D104" s="139"/>
      <c r="E104" s="139"/>
      <c r="F104" s="139"/>
      <c r="G104" s="143"/>
      <c r="H104" s="143"/>
      <c r="I104" s="143"/>
      <c r="J104" s="143"/>
      <c r="K104" s="143"/>
      <c r="L104" s="143"/>
      <c r="M104" s="143"/>
      <c r="N104" s="143"/>
      <c r="O104" s="143"/>
      <c r="P104" s="157"/>
      <c r="Q104" s="158"/>
      <c r="R104" s="146"/>
      <c r="S104" s="146"/>
      <c r="T104" s="147"/>
      <c r="U104" s="400"/>
      <c r="V104" s="395"/>
    </row>
    <row r="105" spans="1:22" ht="15.75" hidden="1" customHeight="1" x14ac:dyDescent="0.35">
      <c r="A105" s="88" t="s">
        <v>396</v>
      </c>
      <c r="B105" s="138"/>
      <c r="C105" s="138"/>
      <c r="D105" s="139"/>
      <c r="E105" s="139"/>
      <c r="F105" s="139"/>
      <c r="G105" s="143"/>
      <c r="H105" s="143"/>
      <c r="I105" s="143"/>
      <c r="J105" s="143"/>
      <c r="K105" s="143"/>
      <c r="L105" s="143"/>
      <c r="M105" s="143"/>
      <c r="N105" s="143"/>
      <c r="O105" s="143"/>
      <c r="P105" s="157"/>
      <c r="Q105" s="158"/>
      <c r="R105" s="146"/>
      <c r="S105" s="146"/>
      <c r="T105" s="147"/>
      <c r="U105" s="400"/>
      <c r="V105" s="395"/>
    </row>
    <row r="106" spans="1:22" ht="15.75" hidden="1" customHeight="1" x14ac:dyDescent="0.35">
      <c r="A106" s="88" t="s">
        <v>397</v>
      </c>
      <c r="B106" s="138"/>
      <c r="C106" s="138"/>
      <c r="D106" s="139"/>
      <c r="E106" s="139"/>
      <c r="F106" s="139"/>
      <c r="G106" s="143"/>
      <c r="H106" s="143"/>
      <c r="I106" s="143"/>
      <c r="J106" s="143"/>
      <c r="K106" s="143"/>
      <c r="L106" s="143"/>
      <c r="M106" s="143"/>
      <c r="N106" s="143"/>
      <c r="O106" s="143"/>
      <c r="P106" s="157"/>
      <c r="Q106" s="158"/>
      <c r="R106" s="146"/>
      <c r="S106" s="146"/>
      <c r="T106" s="147"/>
      <c r="U106" s="400"/>
      <c r="V106" s="395"/>
    </row>
    <row r="107" spans="1:22" ht="15.75" hidden="1" customHeight="1" x14ac:dyDescent="0.35">
      <c r="A107" s="88" t="s">
        <v>398</v>
      </c>
      <c r="B107" s="138"/>
      <c r="C107" s="138"/>
      <c r="D107" s="139"/>
      <c r="E107" s="139"/>
      <c r="F107" s="139"/>
      <c r="G107" s="143"/>
      <c r="H107" s="143"/>
      <c r="I107" s="143"/>
      <c r="J107" s="143"/>
      <c r="K107" s="143"/>
      <c r="L107" s="143"/>
      <c r="M107" s="143"/>
      <c r="N107" s="143"/>
      <c r="O107" s="143"/>
      <c r="P107" s="157"/>
      <c r="Q107" s="158"/>
      <c r="R107" s="146"/>
      <c r="S107" s="146"/>
      <c r="T107" s="147"/>
      <c r="U107" s="400"/>
      <c r="V107" s="395"/>
    </row>
    <row r="108" spans="1:22" ht="15.75" hidden="1" customHeight="1" x14ac:dyDescent="0.35">
      <c r="A108" s="88" t="s">
        <v>399</v>
      </c>
      <c r="B108" s="138"/>
      <c r="C108" s="138"/>
      <c r="D108" s="139"/>
      <c r="E108" s="139"/>
      <c r="F108" s="139"/>
      <c r="G108" s="143"/>
      <c r="H108" s="143"/>
      <c r="I108" s="143"/>
      <c r="J108" s="143"/>
      <c r="K108" s="143"/>
      <c r="L108" s="143"/>
      <c r="M108" s="143"/>
      <c r="N108" s="143"/>
      <c r="O108" s="143"/>
      <c r="P108" s="157"/>
      <c r="Q108" s="158"/>
      <c r="R108" s="146"/>
      <c r="S108" s="146"/>
      <c r="T108" s="147"/>
      <c r="U108" s="400"/>
      <c r="V108" s="395"/>
    </row>
    <row r="109" spans="1:22" ht="15.75" hidden="1" customHeight="1" x14ac:dyDescent="0.35">
      <c r="A109" s="88" t="s">
        <v>400</v>
      </c>
      <c r="B109" s="138"/>
      <c r="C109" s="138"/>
      <c r="D109" s="139"/>
      <c r="E109" s="139"/>
      <c r="F109" s="139"/>
      <c r="G109" s="143"/>
      <c r="H109" s="143"/>
      <c r="I109" s="143"/>
      <c r="J109" s="143"/>
      <c r="K109" s="143"/>
      <c r="L109" s="143"/>
      <c r="M109" s="143"/>
      <c r="N109" s="143"/>
      <c r="O109" s="143"/>
      <c r="P109" s="157"/>
      <c r="Q109" s="158"/>
      <c r="R109" s="146"/>
      <c r="S109" s="146"/>
      <c r="T109" s="147"/>
      <c r="U109" s="400"/>
      <c r="V109" s="395"/>
    </row>
    <row r="110" spans="1:22" ht="15.75" hidden="1" customHeight="1" x14ac:dyDescent="0.35">
      <c r="A110" s="88" t="s">
        <v>401</v>
      </c>
      <c r="B110" s="138"/>
      <c r="C110" s="138"/>
      <c r="D110" s="139"/>
      <c r="E110" s="139"/>
      <c r="F110" s="139"/>
      <c r="G110" s="143"/>
      <c r="H110" s="143"/>
      <c r="I110" s="143"/>
      <c r="J110" s="143"/>
      <c r="K110" s="143"/>
      <c r="L110" s="143"/>
      <c r="M110" s="143"/>
      <c r="N110" s="143"/>
      <c r="O110" s="143"/>
      <c r="P110" s="157"/>
      <c r="Q110" s="158"/>
      <c r="R110" s="146"/>
      <c r="S110" s="146"/>
      <c r="T110" s="147"/>
      <c r="U110" s="400"/>
      <c r="V110" s="395"/>
    </row>
    <row r="111" spans="1:22" ht="15.75" hidden="1" customHeight="1" x14ac:dyDescent="0.35">
      <c r="A111" s="88" t="s">
        <v>402</v>
      </c>
      <c r="B111" s="138"/>
      <c r="C111" s="138"/>
      <c r="D111" s="139"/>
      <c r="E111" s="139"/>
      <c r="F111" s="139"/>
      <c r="G111" s="143"/>
      <c r="H111" s="143"/>
      <c r="I111" s="143"/>
      <c r="J111" s="143"/>
      <c r="K111" s="143"/>
      <c r="L111" s="143"/>
      <c r="M111" s="143"/>
      <c r="N111" s="143"/>
      <c r="O111" s="143"/>
      <c r="P111" s="157"/>
      <c r="Q111" s="158"/>
      <c r="R111" s="146"/>
      <c r="S111" s="146"/>
      <c r="T111" s="147"/>
      <c r="U111" s="400"/>
      <c r="V111" s="395"/>
    </row>
    <row r="112" spans="1:22" ht="15.75" hidden="1" customHeight="1" x14ac:dyDescent="0.35">
      <c r="A112" s="88" t="s">
        <v>403</v>
      </c>
      <c r="B112" s="138"/>
      <c r="C112" s="138"/>
      <c r="D112" s="139"/>
      <c r="E112" s="139"/>
      <c r="F112" s="139"/>
      <c r="G112" s="143"/>
      <c r="H112" s="143"/>
      <c r="I112" s="143"/>
      <c r="J112" s="143"/>
      <c r="K112" s="143"/>
      <c r="L112" s="143"/>
      <c r="M112" s="143"/>
      <c r="N112" s="143"/>
      <c r="O112" s="143"/>
      <c r="P112" s="157"/>
      <c r="Q112" s="158"/>
      <c r="R112" s="146"/>
      <c r="S112" s="146"/>
      <c r="T112" s="147"/>
      <c r="U112" s="400"/>
      <c r="V112" s="395"/>
    </row>
    <row r="113" spans="1:22" ht="15.75" hidden="1" customHeight="1" x14ac:dyDescent="0.35">
      <c r="A113" s="88" t="s">
        <v>404</v>
      </c>
      <c r="B113" s="138"/>
      <c r="C113" s="138"/>
      <c r="D113" s="139"/>
      <c r="E113" s="139"/>
      <c r="F113" s="139"/>
      <c r="G113" s="143"/>
      <c r="H113" s="143"/>
      <c r="I113" s="143"/>
      <c r="J113" s="143"/>
      <c r="K113" s="143"/>
      <c r="L113" s="143"/>
      <c r="M113" s="143"/>
      <c r="N113" s="143"/>
      <c r="O113" s="143"/>
      <c r="P113" s="157"/>
      <c r="Q113" s="158"/>
      <c r="R113" s="146"/>
      <c r="S113" s="146"/>
      <c r="T113" s="147"/>
      <c r="U113" s="400"/>
      <c r="V113" s="395"/>
    </row>
    <row r="114" spans="1:22" ht="15.75" hidden="1" customHeight="1" x14ac:dyDescent="0.35">
      <c r="A114" s="88" t="s">
        <v>405</v>
      </c>
      <c r="B114" s="138"/>
      <c r="C114" s="138"/>
      <c r="D114" s="139"/>
      <c r="E114" s="139"/>
      <c r="F114" s="139"/>
      <c r="G114" s="143"/>
      <c r="H114" s="143"/>
      <c r="I114" s="143"/>
      <c r="J114" s="143"/>
      <c r="K114" s="143"/>
      <c r="L114" s="143"/>
      <c r="M114" s="143"/>
      <c r="N114" s="143"/>
      <c r="O114" s="143"/>
      <c r="P114" s="157"/>
      <c r="Q114" s="158"/>
      <c r="R114" s="146"/>
      <c r="S114" s="146"/>
      <c r="T114" s="147"/>
      <c r="U114" s="400"/>
      <c r="V114" s="395"/>
    </row>
    <row r="115" spans="1:22" ht="15.75" hidden="1" customHeight="1" x14ac:dyDescent="0.35">
      <c r="A115" s="88" t="s">
        <v>406</v>
      </c>
      <c r="B115" s="138"/>
      <c r="C115" s="138"/>
      <c r="D115" s="139"/>
      <c r="E115" s="139"/>
      <c r="F115" s="139"/>
      <c r="G115" s="143"/>
      <c r="H115" s="143"/>
      <c r="I115" s="143"/>
      <c r="J115" s="143"/>
      <c r="K115" s="143"/>
      <c r="L115" s="143"/>
      <c r="M115" s="143"/>
      <c r="N115" s="143"/>
      <c r="O115" s="143"/>
      <c r="P115" s="157"/>
      <c r="Q115" s="158"/>
      <c r="R115" s="146"/>
      <c r="S115" s="146"/>
      <c r="T115" s="147"/>
      <c r="U115" s="400"/>
      <c r="V115" s="395"/>
    </row>
    <row r="116" spans="1:22" ht="15.75" hidden="1" customHeight="1" x14ac:dyDescent="0.35">
      <c r="A116" s="88" t="s">
        <v>407</v>
      </c>
      <c r="B116" s="138"/>
      <c r="C116" s="138"/>
      <c r="D116" s="139"/>
      <c r="E116" s="139"/>
      <c r="F116" s="139"/>
      <c r="G116" s="143"/>
      <c r="H116" s="143"/>
      <c r="I116" s="143"/>
      <c r="J116" s="143"/>
      <c r="K116" s="143"/>
      <c r="L116" s="143"/>
      <c r="M116" s="143"/>
      <c r="N116" s="143"/>
      <c r="O116" s="143"/>
      <c r="P116" s="157"/>
      <c r="Q116" s="158"/>
      <c r="R116" s="146"/>
      <c r="S116" s="146"/>
      <c r="T116" s="147"/>
      <c r="U116" s="400"/>
      <c r="V116" s="395"/>
    </row>
    <row r="117" spans="1:22" ht="15.75" hidden="1" customHeight="1" x14ac:dyDescent="0.35">
      <c r="A117" s="88" t="s">
        <v>408</v>
      </c>
      <c r="B117" s="138"/>
      <c r="C117" s="138"/>
      <c r="D117" s="139"/>
      <c r="E117" s="139"/>
      <c r="F117" s="139"/>
      <c r="G117" s="143"/>
      <c r="H117" s="143"/>
      <c r="I117" s="143"/>
      <c r="J117" s="143"/>
      <c r="K117" s="143"/>
      <c r="L117" s="143"/>
      <c r="M117" s="143"/>
      <c r="N117" s="143"/>
      <c r="O117" s="143"/>
      <c r="P117" s="157"/>
      <c r="Q117" s="158"/>
      <c r="R117" s="146"/>
      <c r="S117" s="146"/>
      <c r="T117" s="147"/>
      <c r="U117" s="400"/>
      <c r="V117" s="395"/>
    </row>
    <row r="118" spans="1:22" ht="15.75" hidden="1" customHeight="1" x14ac:dyDescent="0.35">
      <c r="A118" s="88" t="s">
        <v>409</v>
      </c>
      <c r="B118" s="138"/>
      <c r="C118" s="138"/>
      <c r="D118" s="139"/>
      <c r="E118" s="139"/>
      <c r="F118" s="139"/>
      <c r="G118" s="143"/>
      <c r="H118" s="143"/>
      <c r="I118" s="143"/>
      <c r="J118" s="143"/>
      <c r="K118" s="143"/>
      <c r="L118" s="143"/>
      <c r="M118" s="143"/>
      <c r="N118" s="143"/>
      <c r="O118" s="143"/>
      <c r="P118" s="157"/>
      <c r="Q118" s="158"/>
      <c r="R118" s="146"/>
      <c r="S118" s="146"/>
      <c r="T118" s="147"/>
      <c r="U118" s="400"/>
      <c r="V118" s="395"/>
    </row>
    <row r="119" spans="1:22" ht="15.75" hidden="1" customHeight="1" x14ac:dyDescent="0.35">
      <c r="A119" s="88" t="s">
        <v>410</v>
      </c>
      <c r="B119" s="138"/>
      <c r="C119" s="138"/>
      <c r="D119" s="139"/>
      <c r="E119" s="139"/>
      <c r="F119" s="139"/>
      <c r="G119" s="143"/>
      <c r="H119" s="143"/>
      <c r="I119" s="143"/>
      <c r="J119" s="143"/>
      <c r="K119" s="143"/>
      <c r="L119" s="143"/>
      <c r="M119" s="143"/>
      <c r="N119" s="143"/>
      <c r="O119" s="143"/>
      <c r="P119" s="157"/>
      <c r="Q119" s="158"/>
      <c r="R119" s="146"/>
      <c r="S119" s="146"/>
      <c r="T119" s="147"/>
      <c r="U119" s="400"/>
      <c r="V119" s="395"/>
    </row>
    <row r="120" spans="1:22" ht="15.75" hidden="1" customHeight="1" x14ac:dyDescent="0.35">
      <c r="A120" s="88" t="s">
        <v>411</v>
      </c>
      <c r="B120" s="138"/>
      <c r="C120" s="138"/>
      <c r="D120" s="139"/>
      <c r="E120" s="139"/>
      <c r="F120" s="139"/>
      <c r="G120" s="143"/>
      <c r="H120" s="143"/>
      <c r="I120" s="143"/>
      <c r="J120" s="143"/>
      <c r="K120" s="143"/>
      <c r="L120" s="143"/>
      <c r="M120" s="143"/>
      <c r="N120" s="143"/>
      <c r="O120" s="143"/>
      <c r="P120" s="157"/>
      <c r="Q120" s="158"/>
      <c r="R120" s="146"/>
      <c r="S120" s="146"/>
      <c r="T120" s="147"/>
      <c r="U120" s="400"/>
      <c r="V120" s="395"/>
    </row>
    <row r="121" spans="1:22" ht="15.75" hidden="1" customHeight="1" x14ac:dyDescent="0.35">
      <c r="A121" s="88" t="s">
        <v>412</v>
      </c>
      <c r="B121" s="138"/>
      <c r="C121" s="138"/>
      <c r="D121" s="139"/>
      <c r="E121" s="139"/>
      <c r="F121" s="139"/>
      <c r="G121" s="143"/>
      <c r="H121" s="143"/>
      <c r="I121" s="143"/>
      <c r="J121" s="143"/>
      <c r="K121" s="143"/>
      <c r="L121" s="143"/>
      <c r="M121" s="143"/>
      <c r="N121" s="143"/>
      <c r="O121" s="143"/>
      <c r="P121" s="157"/>
      <c r="Q121" s="158"/>
      <c r="R121" s="146"/>
      <c r="S121" s="146"/>
      <c r="T121" s="147"/>
      <c r="U121" s="400"/>
      <c r="V121" s="395"/>
    </row>
    <row r="122" spans="1:22" ht="15.75" hidden="1" customHeight="1" x14ac:dyDescent="0.35">
      <c r="A122" s="88" t="s">
        <v>413</v>
      </c>
      <c r="B122" s="138"/>
      <c r="C122" s="138"/>
      <c r="D122" s="139"/>
      <c r="E122" s="139"/>
      <c r="F122" s="139"/>
      <c r="G122" s="143"/>
      <c r="H122" s="143"/>
      <c r="I122" s="143"/>
      <c r="J122" s="143"/>
      <c r="K122" s="143"/>
      <c r="L122" s="143"/>
      <c r="M122" s="143"/>
      <c r="N122" s="143"/>
      <c r="O122" s="143"/>
      <c r="P122" s="157"/>
      <c r="Q122" s="158"/>
      <c r="R122" s="146"/>
      <c r="S122" s="146"/>
      <c r="T122" s="147"/>
      <c r="U122" s="400"/>
      <c r="V122" s="395"/>
    </row>
    <row r="123" spans="1:22" ht="15.75" hidden="1" customHeight="1" x14ac:dyDescent="0.35">
      <c r="A123" s="88" t="s">
        <v>414</v>
      </c>
      <c r="B123" s="138"/>
      <c r="C123" s="138"/>
      <c r="D123" s="139"/>
      <c r="E123" s="139"/>
      <c r="F123" s="139"/>
      <c r="G123" s="143"/>
      <c r="H123" s="143"/>
      <c r="I123" s="143"/>
      <c r="J123" s="143"/>
      <c r="K123" s="143"/>
      <c r="L123" s="143"/>
      <c r="M123" s="143"/>
      <c r="N123" s="143"/>
      <c r="O123" s="143"/>
      <c r="P123" s="157"/>
      <c r="Q123" s="158"/>
      <c r="R123" s="146"/>
      <c r="S123" s="146"/>
      <c r="T123" s="147"/>
      <c r="U123" s="400"/>
      <c r="V123" s="395"/>
    </row>
    <row r="124" spans="1:22" ht="15.75" hidden="1" customHeight="1" x14ac:dyDescent="0.35">
      <c r="A124" s="88" t="s">
        <v>415</v>
      </c>
      <c r="B124" s="138"/>
      <c r="C124" s="138"/>
      <c r="D124" s="139"/>
      <c r="E124" s="139"/>
      <c r="F124" s="139"/>
      <c r="G124" s="143"/>
      <c r="H124" s="143"/>
      <c r="I124" s="143"/>
      <c r="J124" s="143"/>
      <c r="K124" s="143"/>
      <c r="L124" s="143"/>
      <c r="M124" s="143"/>
      <c r="N124" s="143"/>
      <c r="O124" s="143"/>
      <c r="P124" s="157"/>
      <c r="Q124" s="158"/>
      <c r="R124" s="146"/>
      <c r="S124" s="146"/>
      <c r="T124" s="147"/>
      <c r="U124" s="400"/>
      <c r="V124" s="395"/>
    </row>
    <row r="125" spans="1:22" ht="15.75" hidden="1" customHeight="1" x14ac:dyDescent="0.35">
      <c r="A125" s="88" t="s">
        <v>416</v>
      </c>
      <c r="B125" s="138"/>
      <c r="C125" s="138"/>
      <c r="D125" s="139"/>
      <c r="E125" s="139"/>
      <c r="F125" s="139"/>
      <c r="G125" s="143"/>
      <c r="H125" s="143"/>
      <c r="I125" s="143"/>
      <c r="J125" s="143"/>
      <c r="K125" s="143"/>
      <c r="L125" s="143"/>
      <c r="M125" s="143"/>
      <c r="N125" s="143"/>
      <c r="O125" s="143"/>
      <c r="P125" s="157"/>
      <c r="Q125" s="158"/>
      <c r="R125" s="146"/>
      <c r="S125" s="146"/>
      <c r="T125" s="147"/>
      <c r="U125" s="400"/>
      <c r="V125" s="395"/>
    </row>
    <row r="126" spans="1:22" ht="15.75" hidden="1" customHeight="1" x14ac:dyDescent="0.35">
      <c r="A126" s="88" t="s">
        <v>417</v>
      </c>
      <c r="B126" s="138"/>
      <c r="C126" s="138"/>
      <c r="D126" s="139"/>
      <c r="E126" s="139"/>
      <c r="F126" s="139"/>
      <c r="G126" s="143"/>
      <c r="H126" s="143"/>
      <c r="I126" s="143"/>
      <c r="J126" s="143"/>
      <c r="K126" s="143"/>
      <c r="L126" s="143"/>
      <c r="M126" s="143"/>
      <c r="N126" s="143"/>
      <c r="O126" s="143"/>
      <c r="P126" s="157"/>
      <c r="Q126" s="158"/>
      <c r="R126" s="146"/>
      <c r="S126" s="146"/>
      <c r="T126" s="147"/>
      <c r="U126" s="400"/>
      <c r="V126" s="395"/>
    </row>
    <row r="127" spans="1:22" ht="15.75" hidden="1" customHeight="1" x14ac:dyDescent="0.35">
      <c r="A127" s="88" t="s">
        <v>418</v>
      </c>
      <c r="B127" s="138"/>
      <c r="C127" s="138"/>
      <c r="D127" s="139"/>
      <c r="E127" s="139"/>
      <c r="F127" s="139"/>
      <c r="G127" s="143"/>
      <c r="H127" s="143"/>
      <c r="I127" s="143"/>
      <c r="J127" s="143"/>
      <c r="K127" s="143"/>
      <c r="L127" s="143"/>
      <c r="M127" s="143"/>
      <c r="N127" s="143"/>
      <c r="O127" s="143"/>
      <c r="P127" s="157"/>
      <c r="Q127" s="158"/>
      <c r="R127" s="146"/>
      <c r="S127" s="146"/>
      <c r="T127" s="147"/>
      <c r="U127" s="400"/>
      <c r="V127" s="395"/>
    </row>
    <row r="128" spans="1:22" ht="15.75" hidden="1" customHeight="1" x14ac:dyDescent="0.35">
      <c r="A128" s="88" t="s">
        <v>419</v>
      </c>
      <c r="B128" s="138"/>
      <c r="C128" s="138"/>
      <c r="D128" s="139"/>
      <c r="E128" s="139"/>
      <c r="F128" s="139"/>
      <c r="G128" s="143"/>
      <c r="H128" s="143"/>
      <c r="I128" s="143"/>
      <c r="J128" s="143"/>
      <c r="K128" s="143"/>
      <c r="L128" s="143"/>
      <c r="M128" s="143"/>
      <c r="N128" s="143"/>
      <c r="O128" s="143"/>
      <c r="P128" s="157"/>
      <c r="Q128" s="158"/>
      <c r="R128" s="146"/>
      <c r="S128" s="146"/>
      <c r="T128" s="147"/>
      <c r="U128" s="400"/>
      <c r="V128" s="395"/>
    </row>
    <row r="129" spans="1:22" ht="15.75" hidden="1" customHeight="1" x14ac:dyDescent="0.35">
      <c r="A129" s="88" t="s">
        <v>420</v>
      </c>
      <c r="B129" s="138"/>
      <c r="C129" s="138"/>
      <c r="D129" s="139"/>
      <c r="E129" s="139"/>
      <c r="F129" s="139"/>
      <c r="G129" s="143"/>
      <c r="H129" s="143"/>
      <c r="I129" s="143"/>
      <c r="J129" s="143"/>
      <c r="K129" s="143"/>
      <c r="L129" s="143"/>
      <c r="M129" s="143"/>
      <c r="N129" s="143"/>
      <c r="O129" s="143"/>
      <c r="P129" s="157"/>
      <c r="Q129" s="158"/>
      <c r="R129" s="146"/>
      <c r="S129" s="146"/>
      <c r="T129" s="147"/>
      <c r="U129" s="400"/>
      <c r="V129" s="395"/>
    </row>
    <row r="130" spans="1:22" ht="15.75" hidden="1" customHeight="1" x14ac:dyDescent="0.35">
      <c r="A130" s="88" t="s">
        <v>421</v>
      </c>
      <c r="B130" s="138"/>
      <c r="C130" s="138"/>
      <c r="D130" s="139"/>
      <c r="E130" s="139"/>
      <c r="F130" s="139"/>
      <c r="G130" s="143"/>
      <c r="H130" s="143"/>
      <c r="I130" s="143"/>
      <c r="J130" s="143"/>
      <c r="K130" s="143"/>
      <c r="L130" s="143"/>
      <c r="M130" s="143"/>
      <c r="N130" s="143"/>
      <c r="O130" s="143"/>
      <c r="P130" s="157"/>
      <c r="Q130" s="158"/>
      <c r="R130" s="146"/>
      <c r="S130" s="146"/>
      <c r="T130" s="147"/>
      <c r="U130" s="400"/>
      <c r="V130" s="395"/>
    </row>
    <row r="131" spans="1:22" ht="15.75" hidden="1" customHeight="1" x14ac:dyDescent="0.35">
      <c r="A131" s="88" t="s">
        <v>422</v>
      </c>
      <c r="B131" s="138"/>
      <c r="C131" s="138"/>
      <c r="D131" s="139"/>
      <c r="E131" s="139"/>
      <c r="F131" s="139"/>
      <c r="G131" s="143"/>
      <c r="H131" s="143"/>
      <c r="I131" s="143"/>
      <c r="J131" s="143"/>
      <c r="K131" s="143"/>
      <c r="L131" s="143"/>
      <c r="M131" s="143"/>
      <c r="N131" s="143"/>
      <c r="O131" s="143"/>
      <c r="P131" s="157"/>
      <c r="Q131" s="158"/>
      <c r="R131" s="146"/>
      <c r="S131" s="146"/>
      <c r="T131" s="147"/>
      <c r="U131" s="400"/>
      <c r="V131" s="395"/>
    </row>
    <row r="132" spans="1:22" ht="15.75" hidden="1" customHeight="1" x14ac:dyDescent="0.35">
      <c r="A132" s="88" t="s">
        <v>423</v>
      </c>
      <c r="B132" s="138"/>
      <c r="C132" s="138"/>
      <c r="D132" s="139"/>
      <c r="E132" s="139"/>
      <c r="F132" s="139"/>
      <c r="G132" s="143"/>
      <c r="H132" s="143"/>
      <c r="I132" s="143"/>
      <c r="J132" s="143"/>
      <c r="K132" s="143"/>
      <c r="L132" s="143"/>
      <c r="M132" s="143"/>
      <c r="N132" s="143"/>
      <c r="O132" s="143"/>
      <c r="P132" s="157"/>
      <c r="Q132" s="158"/>
      <c r="R132" s="146"/>
      <c r="S132" s="146"/>
      <c r="T132" s="147"/>
      <c r="U132" s="400"/>
      <c r="V132" s="395"/>
    </row>
    <row r="133" spans="1:22" ht="15.75" hidden="1" customHeight="1" x14ac:dyDescent="0.35">
      <c r="A133" s="88" t="s">
        <v>424</v>
      </c>
      <c r="B133" s="138"/>
      <c r="C133" s="138"/>
      <c r="D133" s="139"/>
      <c r="E133" s="139"/>
      <c r="F133" s="139"/>
      <c r="G133" s="143"/>
      <c r="H133" s="143"/>
      <c r="I133" s="143"/>
      <c r="J133" s="143"/>
      <c r="K133" s="143"/>
      <c r="L133" s="143"/>
      <c r="M133" s="143"/>
      <c r="N133" s="143"/>
      <c r="O133" s="143"/>
      <c r="P133" s="157"/>
      <c r="Q133" s="158"/>
      <c r="R133" s="146"/>
      <c r="S133" s="146"/>
      <c r="T133" s="147"/>
      <c r="U133" s="400"/>
      <c r="V133" s="395"/>
    </row>
    <row r="134" spans="1:22" ht="15.75" hidden="1" customHeight="1" x14ac:dyDescent="0.35">
      <c r="A134" s="88" t="s">
        <v>425</v>
      </c>
      <c r="B134" s="138"/>
      <c r="C134" s="138"/>
      <c r="D134" s="139"/>
      <c r="E134" s="139"/>
      <c r="F134" s="139"/>
      <c r="G134" s="143"/>
      <c r="H134" s="143"/>
      <c r="I134" s="143"/>
      <c r="J134" s="143"/>
      <c r="K134" s="143"/>
      <c r="L134" s="143"/>
      <c r="M134" s="143"/>
      <c r="N134" s="143"/>
      <c r="O134" s="143"/>
      <c r="P134" s="157"/>
      <c r="Q134" s="158"/>
      <c r="R134" s="146"/>
      <c r="S134" s="146"/>
      <c r="T134" s="147"/>
      <c r="U134" s="400"/>
      <c r="V134" s="395"/>
    </row>
    <row r="135" spans="1:22" ht="15.75" hidden="1" customHeight="1" x14ac:dyDescent="0.35">
      <c r="A135" s="88" t="s">
        <v>426</v>
      </c>
      <c r="B135" s="138"/>
      <c r="C135" s="138"/>
      <c r="D135" s="139"/>
      <c r="E135" s="139"/>
      <c r="F135" s="139"/>
      <c r="G135" s="143"/>
      <c r="H135" s="143"/>
      <c r="I135" s="143"/>
      <c r="J135" s="143"/>
      <c r="K135" s="143"/>
      <c r="L135" s="143"/>
      <c r="M135" s="143"/>
      <c r="N135" s="143"/>
      <c r="O135" s="143"/>
      <c r="P135" s="157"/>
      <c r="Q135" s="158"/>
      <c r="R135" s="146"/>
      <c r="S135" s="146"/>
      <c r="T135" s="147"/>
      <c r="U135" s="400"/>
      <c r="V135" s="395"/>
    </row>
    <row r="136" spans="1:22" ht="15.75" hidden="1" customHeight="1" x14ac:dyDescent="0.35">
      <c r="A136" s="88" t="s">
        <v>427</v>
      </c>
      <c r="B136" s="138"/>
      <c r="C136" s="138"/>
      <c r="D136" s="139"/>
      <c r="E136" s="139"/>
      <c r="F136" s="139"/>
      <c r="G136" s="143"/>
      <c r="H136" s="143"/>
      <c r="I136" s="143"/>
      <c r="J136" s="143"/>
      <c r="K136" s="143"/>
      <c r="L136" s="143"/>
      <c r="M136" s="143"/>
      <c r="N136" s="143"/>
      <c r="O136" s="143"/>
      <c r="P136" s="157"/>
      <c r="Q136" s="158"/>
      <c r="R136" s="146"/>
      <c r="S136" s="146"/>
      <c r="T136" s="147"/>
      <c r="U136" s="400"/>
      <c r="V136" s="395"/>
    </row>
    <row r="137" spans="1:22" ht="15.75" hidden="1" customHeight="1" x14ac:dyDescent="0.35">
      <c r="A137" s="88" t="s">
        <v>428</v>
      </c>
      <c r="B137" s="138"/>
      <c r="C137" s="138"/>
      <c r="D137" s="139"/>
      <c r="E137" s="139"/>
      <c r="F137" s="139"/>
      <c r="G137" s="143"/>
      <c r="H137" s="143"/>
      <c r="I137" s="143"/>
      <c r="J137" s="143"/>
      <c r="K137" s="143"/>
      <c r="L137" s="143"/>
      <c r="M137" s="143"/>
      <c r="N137" s="143"/>
      <c r="O137" s="143"/>
      <c r="P137" s="157"/>
      <c r="Q137" s="158"/>
      <c r="R137" s="146"/>
      <c r="S137" s="146"/>
      <c r="T137" s="147"/>
      <c r="U137" s="400"/>
      <c r="V137" s="395"/>
    </row>
    <row r="138" spans="1:22" ht="15.75" hidden="1" customHeight="1" x14ac:dyDescent="0.35">
      <c r="A138" s="88" t="s">
        <v>429</v>
      </c>
      <c r="B138" s="138"/>
      <c r="C138" s="138"/>
      <c r="D138" s="139"/>
      <c r="E138" s="139"/>
      <c r="F138" s="139"/>
      <c r="G138" s="143"/>
      <c r="H138" s="143"/>
      <c r="I138" s="143"/>
      <c r="J138" s="143"/>
      <c r="K138" s="143"/>
      <c r="L138" s="143"/>
      <c r="M138" s="143"/>
      <c r="N138" s="143"/>
      <c r="O138" s="143"/>
      <c r="P138" s="157"/>
      <c r="Q138" s="158"/>
      <c r="R138" s="146"/>
      <c r="S138" s="146"/>
      <c r="T138" s="147"/>
      <c r="U138" s="400"/>
      <c r="V138" s="395"/>
    </row>
    <row r="139" spans="1:22" ht="15.75" hidden="1" customHeight="1" x14ac:dyDescent="0.35">
      <c r="A139" s="88" t="s">
        <v>430</v>
      </c>
      <c r="B139" s="138"/>
      <c r="C139" s="138"/>
      <c r="D139" s="139"/>
      <c r="E139" s="139"/>
      <c r="F139" s="139"/>
      <c r="G139" s="143"/>
      <c r="H139" s="143"/>
      <c r="I139" s="143"/>
      <c r="J139" s="143"/>
      <c r="K139" s="143"/>
      <c r="L139" s="143"/>
      <c r="M139" s="143"/>
      <c r="N139" s="143"/>
      <c r="O139" s="143"/>
      <c r="P139" s="157"/>
      <c r="Q139" s="158"/>
      <c r="R139" s="146"/>
      <c r="S139" s="146"/>
      <c r="T139" s="147"/>
      <c r="U139" s="400"/>
      <c r="V139" s="395"/>
    </row>
    <row r="140" spans="1:22" ht="15.75" hidden="1" customHeight="1" x14ac:dyDescent="0.35">
      <c r="A140" s="88" t="s">
        <v>431</v>
      </c>
      <c r="B140" s="138"/>
      <c r="C140" s="138"/>
      <c r="D140" s="139"/>
      <c r="E140" s="139"/>
      <c r="F140" s="139"/>
      <c r="G140" s="143"/>
      <c r="H140" s="143"/>
      <c r="I140" s="143"/>
      <c r="J140" s="143"/>
      <c r="K140" s="143"/>
      <c r="L140" s="143"/>
      <c r="M140" s="143"/>
      <c r="N140" s="143"/>
      <c r="O140" s="143"/>
      <c r="P140" s="157"/>
      <c r="Q140" s="158"/>
      <c r="R140" s="146"/>
      <c r="S140" s="146"/>
      <c r="T140" s="147"/>
      <c r="U140" s="400"/>
      <c r="V140" s="395"/>
    </row>
    <row r="141" spans="1:22" ht="15.75" hidden="1" customHeight="1" x14ac:dyDescent="0.35">
      <c r="A141" s="88" t="s">
        <v>432</v>
      </c>
      <c r="B141" s="138"/>
      <c r="C141" s="138"/>
      <c r="D141" s="139"/>
      <c r="E141" s="139"/>
      <c r="F141" s="139"/>
      <c r="G141" s="143"/>
      <c r="H141" s="143"/>
      <c r="I141" s="143"/>
      <c r="J141" s="143"/>
      <c r="K141" s="143"/>
      <c r="L141" s="143"/>
      <c r="M141" s="143"/>
      <c r="N141" s="143"/>
      <c r="O141" s="143"/>
      <c r="P141" s="157"/>
      <c r="Q141" s="158"/>
      <c r="R141" s="146"/>
      <c r="S141" s="146"/>
      <c r="T141" s="147"/>
      <c r="U141" s="400"/>
      <c r="V141" s="395"/>
    </row>
    <row r="142" spans="1:22" ht="15.75" hidden="1" customHeight="1" x14ac:dyDescent="0.35">
      <c r="A142" s="88" t="s">
        <v>433</v>
      </c>
      <c r="B142" s="138"/>
      <c r="C142" s="138"/>
      <c r="D142" s="139"/>
      <c r="E142" s="139"/>
      <c r="F142" s="139"/>
      <c r="G142" s="143"/>
      <c r="H142" s="143"/>
      <c r="I142" s="143"/>
      <c r="J142" s="143"/>
      <c r="K142" s="143"/>
      <c r="L142" s="143"/>
      <c r="M142" s="143"/>
      <c r="N142" s="143"/>
      <c r="O142" s="143"/>
      <c r="P142" s="157"/>
      <c r="Q142" s="158"/>
      <c r="R142" s="146"/>
      <c r="S142" s="146"/>
      <c r="T142" s="147"/>
      <c r="U142" s="400"/>
      <c r="V142" s="395"/>
    </row>
    <row r="143" spans="1:22" ht="15.75" hidden="1" customHeight="1" x14ac:dyDescent="0.35">
      <c r="A143" s="88" t="s">
        <v>434</v>
      </c>
      <c r="B143" s="138"/>
      <c r="C143" s="138"/>
      <c r="D143" s="139"/>
      <c r="E143" s="139"/>
      <c r="F143" s="139"/>
      <c r="G143" s="143"/>
      <c r="H143" s="143"/>
      <c r="I143" s="143"/>
      <c r="J143" s="143"/>
      <c r="K143" s="143"/>
      <c r="L143" s="143"/>
      <c r="M143" s="143"/>
      <c r="N143" s="143"/>
      <c r="O143" s="143"/>
      <c r="P143" s="157"/>
      <c r="Q143" s="158"/>
      <c r="R143" s="146"/>
      <c r="S143" s="146"/>
      <c r="T143" s="147"/>
      <c r="U143" s="400"/>
      <c r="V143" s="395"/>
    </row>
    <row r="144" spans="1:22" ht="15.75" hidden="1" customHeight="1" x14ac:dyDescent="0.35">
      <c r="A144" s="88" t="s">
        <v>435</v>
      </c>
      <c r="B144" s="138"/>
      <c r="C144" s="138"/>
      <c r="D144" s="139"/>
      <c r="E144" s="139"/>
      <c r="F144" s="139"/>
      <c r="G144" s="143"/>
      <c r="H144" s="143"/>
      <c r="I144" s="143"/>
      <c r="J144" s="143"/>
      <c r="K144" s="143"/>
      <c r="L144" s="143"/>
      <c r="M144" s="143"/>
      <c r="N144" s="143"/>
      <c r="O144" s="143"/>
      <c r="P144" s="157"/>
      <c r="Q144" s="158"/>
      <c r="R144" s="146"/>
      <c r="S144" s="146"/>
      <c r="T144" s="147"/>
      <c r="U144" s="400"/>
      <c r="V144" s="395"/>
    </row>
    <row r="145" spans="1:22" ht="15.75" hidden="1" customHeight="1" x14ac:dyDescent="0.35">
      <c r="A145" s="88" t="s">
        <v>436</v>
      </c>
      <c r="B145" s="138"/>
      <c r="C145" s="138"/>
      <c r="D145" s="139"/>
      <c r="E145" s="139"/>
      <c r="F145" s="139"/>
      <c r="G145" s="143"/>
      <c r="H145" s="143"/>
      <c r="I145" s="143"/>
      <c r="J145" s="143"/>
      <c r="K145" s="143"/>
      <c r="L145" s="143"/>
      <c r="M145" s="143"/>
      <c r="N145" s="143"/>
      <c r="O145" s="143"/>
      <c r="P145" s="157"/>
      <c r="Q145" s="158"/>
      <c r="R145" s="146"/>
      <c r="S145" s="146"/>
      <c r="T145" s="147"/>
      <c r="U145" s="400"/>
      <c r="V145" s="395"/>
    </row>
    <row r="146" spans="1:22" ht="15.75" hidden="1" customHeight="1" x14ac:dyDescent="0.35">
      <c r="A146" s="88" t="s">
        <v>437</v>
      </c>
      <c r="B146" s="138"/>
      <c r="C146" s="138"/>
      <c r="D146" s="139"/>
      <c r="E146" s="139"/>
      <c r="F146" s="139"/>
      <c r="G146" s="143"/>
      <c r="H146" s="143"/>
      <c r="I146" s="143"/>
      <c r="J146" s="143"/>
      <c r="K146" s="143"/>
      <c r="L146" s="143"/>
      <c r="M146" s="143"/>
      <c r="N146" s="143"/>
      <c r="O146" s="143"/>
      <c r="P146" s="157"/>
      <c r="Q146" s="158"/>
      <c r="R146" s="146"/>
      <c r="S146" s="146"/>
      <c r="T146" s="147"/>
      <c r="U146" s="400"/>
      <c r="V146" s="395"/>
    </row>
    <row r="147" spans="1:22" ht="15.75" hidden="1" customHeight="1" x14ac:dyDescent="0.35">
      <c r="A147" s="88" t="s">
        <v>438</v>
      </c>
      <c r="B147" s="138"/>
      <c r="C147" s="138"/>
      <c r="D147" s="139"/>
      <c r="E147" s="139"/>
      <c r="F147" s="139"/>
      <c r="G147" s="143"/>
      <c r="H147" s="143"/>
      <c r="I147" s="143"/>
      <c r="J147" s="143"/>
      <c r="K147" s="143"/>
      <c r="L147" s="143"/>
      <c r="M147" s="143"/>
      <c r="N147" s="143"/>
      <c r="O147" s="143"/>
      <c r="P147" s="157"/>
      <c r="Q147" s="158"/>
      <c r="R147" s="146"/>
      <c r="S147" s="146"/>
      <c r="T147" s="147"/>
      <c r="U147" s="400"/>
      <c r="V147" s="395"/>
    </row>
    <row r="148" spans="1:22" ht="15.75" hidden="1" customHeight="1" x14ac:dyDescent="0.35">
      <c r="A148" s="88" t="s">
        <v>439</v>
      </c>
      <c r="B148" s="138"/>
      <c r="C148" s="138"/>
      <c r="D148" s="139"/>
      <c r="E148" s="139"/>
      <c r="F148" s="139"/>
      <c r="G148" s="143"/>
      <c r="H148" s="143"/>
      <c r="I148" s="143"/>
      <c r="J148" s="143"/>
      <c r="K148" s="143"/>
      <c r="L148" s="143"/>
      <c r="M148" s="143"/>
      <c r="N148" s="143"/>
      <c r="O148" s="143"/>
      <c r="P148" s="157"/>
      <c r="Q148" s="158"/>
      <c r="R148" s="146"/>
      <c r="S148" s="146"/>
      <c r="T148" s="147"/>
      <c r="U148" s="400"/>
      <c r="V148" s="395"/>
    </row>
    <row r="149" spans="1:22" ht="15.75" hidden="1" customHeight="1" x14ac:dyDescent="0.35">
      <c r="A149" s="88" t="s">
        <v>440</v>
      </c>
      <c r="B149" s="138"/>
      <c r="C149" s="138"/>
      <c r="D149" s="139"/>
      <c r="E149" s="139"/>
      <c r="F149" s="139"/>
      <c r="G149" s="143"/>
      <c r="H149" s="143"/>
      <c r="I149" s="143"/>
      <c r="J149" s="143"/>
      <c r="K149" s="143"/>
      <c r="L149" s="143"/>
      <c r="M149" s="143"/>
      <c r="N149" s="143"/>
      <c r="O149" s="143"/>
      <c r="P149" s="157"/>
      <c r="Q149" s="158"/>
      <c r="R149" s="146"/>
      <c r="S149" s="146"/>
      <c r="T149" s="147"/>
      <c r="U149" s="400"/>
      <c r="V149" s="395"/>
    </row>
    <row r="150" spans="1:22" ht="15.75" hidden="1" customHeight="1" x14ac:dyDescent="0.35">
      <c r="A150" s="88" t="s">
        <v>441</v>
      </c>
      <c r="B150" s="138"/>
      <c r="C150" s="138"/>
      <c r="D150" s="139"/>
      <c r="E150" s="139"/>
      <c r="F150" s="139"/>
      <c r="G150" s="143"/>
      <c r="H150" s="143"/>
      <c r="I150" s="143"/>
      <c r="J150" s="143"/>
      <c r="K150" s="143"/>
      <c r="L150" s="143"/>
      <c r="M150" s="143"/>
      <c r="N150" s="143"/>
      <c r="O150" s="143"/>
      <c r="P150" s="157"/>
      <c r="Q150" s="158"/>
      <c r="R150" s="146"/>
      <c r="S150" s="146"/>
      <c r="T150" s="147"/>
      <c r="U150" s="400"/>
      <c r="V150" s="395"/>
    </row>
    <row r="151" spans="1:22" ht="15.75" hidden="1" customHeight="1" x14ac:dyDescent="0.35">
      <c r="A151" s="88" t="s">
        <v>442</v>
      </c>
      <c r="B151" s="138"/>
      <c r="C151" s="138"/>
      <c r="D151" s="139"/>
      <c r="E151" s="139"/>
      <c r="F151" s="139"/>
      <c r="G151" s="143"/>
      <c r="H151" s="143"/>
      <c r="I151" s="143"/>
      <c r="J151" s="143"/>
      <c r="K151" s="143"/>
      <c r="L151" s="143"/>
      <c r="M151" s="143"/>
      <c r="N151" s="143"/>
      <c r="O151" s="143"/>
      <c r="P151" s="157"/>
      <c r="Q151" s="158"/>
      <c r="R151" s="146"/>
      <c r="S151" s="146"/>
      <c r="T151" s="147"/>
      <c r="U151" s="400"/>
      <c r="V151" s="395"/>
    </row>
    <row r="152" spans="1:22" ht="15.75" hidden="1" customHeight="1" x14ac:dyDescent="0.35">
      <c r="A152" s="88" t="s">
        <v>443</v>
      </c>
      <c r="B152" s="138"/>
      <c r="C152" s="138"/>
      <c r="D152" s="139"/>
      <c r="E152" s="139"/>
      <c r="F152" s="139"/>
      <c r="G152" s="143"/>
      <c r="H152" s="143"/>
      <c r="I152" s="143"/>
      <c r="J152" s="143"/>
      <c r="K152" s="143"/>
      <c r="L152" s="143"/>
      <c r="M152" s="143"/>
      <c r="N152" s="143"/>
      <c r="O152" s="143"/>
      <c r="P152" s="157"/>
      <c r="Q152" s="158"/>
      <c r="R152" s="146"/>
      <c r="S152" s="146"/>
      <c r="T152" s="147"/>
      <c r="U152" s="400"/>
      <c r="V152" s="395"/>
    </row>
    <row r="153" spans="1:22" ht="15.75" hidden="1" customHeight="1" x14ac:dyDescent="0.35">
      <c r="A153" s="88" t="s">
        <v>444</v>
      </c>
      <c r="B153" s="138"/>
      <c r="C153" s="138"/>
      <c r="D153" s="139"/>
      <c r="E153" s="139"/>
      <c r="F153" s="139"/>
      <c r="G153" s="143"/>
      <c r="H153" s="143"/>
      <c r="I153" s="143"/>
      <c r="J153" s="143"/>
      <c r="K153" s="143"/>
      <c r="L153" s="143"/>
      <c r="M153" s="143"/>
      <c r="N153" s="143"/>
      <c r="O153" s="143"/>
      <c r="P153" s="157"/>
      <c r="Q153" s="158"/>
      <c r="R153" s="146"/>
      <c r="S153" s="146"/>
      <c r="T153" s="147"/>
      <c r="U153" s="400"/>
      <c r="V153" s="395"/>
    </row>
    <row r="154" spans="1:22" ht="15.75" hidden="1" customHeight="1" x14ac:dyDescent="0.35">
      <c r="A154" s="88" t="s">
        <v>445</v>
      </c>
      <c r="B154" s="138"/>
      <c r="C154" s="138"/>
      <c r="D154" s="139"/>
      <c r="E154" s="139"/>
      <c r="F154" s="139"/>
      <c r="G154" s="143"/>
      <c r="H154" s="143"/>
      <c r="I154" s="143"/>
      <c r="J154" s="143"/>
      <c r="K154" s="143"/>
      <c r="L154" s="143"/>
      <c r="M154" s="143"/>
      <c r="N154" s="143"/>
      <c r="O154" s="143"/>
      <c r="P154" s="157"/>
      <c r="Q154" s="158"/>
      <c r="R154" s="146"/>
      <c r="S154" s="146"/>
      <c r="T154" s="147"/>
      <c r="U154" s="400"/>
      <c r="V154" s="395"/>
    </row>
    <row r="155" spans="1:22" ht="15.75" hidden="1" customHeight="1" x14ac:dyDescent="0.35">
      <c r="A155" s="88" t="s">
        <v>446</v>
      </c>
      <c r="B155" s="138"/>
      <c r="C155" s="138"/>
      <c r="D155" s="139"/>
      <c r="E155" s="139"/>
      <c r="F155" s="139"/>
      <c r="G155" s="143"/>
      <c r="H155" s="143"/>
      <c r="I155" s="143"/>
      <c r="J155" s="143"/>
      <c r="K155" s="143"/>
      <c r="L155" s="143"/>
      <c r="M155" s="143"/>
      <c r="N155" s="143"/>
      <c r="O155" s="143"/>
      <c r="P155" s="157"/>
      <c r="Q155" s="158"/>
      <c r="R155" s="146"/>
      <c r="S155" s="146"/>
      <c r="T155" s="147"/>
      <c r="U155" s="400"/>
      <c r="V155" s="395"/>
    </row>
    <row r="156" spans="1:22" ht="15.75" hidden="1" customHeight="1" x14ac:dyDescent="0.35">
      <c r="A156" s="88" t="s">
        <v>447</v>
      </c>
      <c r="B156" s="138"/>
      <c r="C156" s="138"/>
      <c r="D156" s="139"/>
      <c r="E156" s="139"/>
      <c r="F156" s="139"/>
      <c r="G156" s="143"/>
      <c r="H156" s="143"/>
      <c r="I156" s="143"/>
      <c r="J156" s="143"/>
      <c r="K156" s="143"/>
      <c r="L156" s="143"/>
      <c r="M156" s="143"/>
      <c r="N156" s="143"/>
      <c r="O156" s="143"/>
      <c r="P156" s="157"/>
      <c r="Q156" s="158"/>
      <c r="R156" s="146"/>
      <c r="S156" s="146"/>
      <c r="T156" s="147"/>
      <c r="U156" s="400"/>
      <c r="V156" s="395"/>
    </row>
    <row r="157" spans="1:22" ht="15.75" hidden="1" customHeight="1" x14ac:dyDescent="0.35">
      <c r="A157" s="88" t="s">
        <v>448</v>
      </c>
      <c r="B157" s="138"/>
      <c r="C157" s="138"/>
      <c r="D157" s="139"/>
      <c r="E157" s="139"/>
      <c r="F157" s="139"/>
      <c r="G157" s="143"/>
      <c r="H157" s="143"/>
      <c r="I157" s="143"/>
      <c r="J157" s="143"/>
      <c r="K157" s="143"/>
      <c r="L157" s="143"/>
      <c r="M157" s="143"/>
      <c r="N157" s="143"/>
      <c r="O157" s="143"/>
      <c r="P157" s="157"/>
      <c r="Q157" s="158"/>
      <c r="R157" s="146"/>
      <c r="S157" s="146"/>
      <c r="T157" s="147"/>
      <c r="U157" s="400"/>
      <c r="V157" s="395"/>
    </row>
    <row r="158" spans="1:22" ht="15.75" hidden="1" customHeight="1" x14ac:dyDescent="0.35">
      <c r="A158" s="88" t="s">
        <v>449</v>
      </c>
      <c r="B158" s="138"/>
      <c r="C158" s="138"/>
      <c r="D158" s="139"/>
      <c r="E158" s="139"/>
      <c r="F158" s="139"/>
      <c r="G158" s="143"/>
      <c r="H158" s="143"/>
      <c r="I158" s="143"/>
      <c r="J158" s="143"/>
      <c r="K158" s="143"/>
      <c r="L158" s="143"/>
      <c r="M158" s="143"/>
      <c r="N158" s="143"/>
      <c r="O158" s="143"/>
      <c r="P158" s="157"/>
      <c r="Q158" s="158"/>
      <c r="R158" s="146"/>
      <c r="S158" s="146"/>
      <c r="T158" s="147"/>
      <c r="U158" s="400"/>
      <c r="V158" s="395"/>
    </row>
    <row r="159" spans="1:22" ht="15.75" hidden="1" customHeight="1" x14ac:dyDescent="0.35">
      <c r="A159" s="88" t="s">
        <v>450</v>
      </c>
      <c r="B159" s="138"/>
      <c r="C159" s="138"/>
      <c r="D159" s="139"/>
      <c r="E159" s="139"/>
      <c r="F159" s="139"/>
      <c r="G159" s="143"/>
      <c r="H159" s="143"/>
      <c r="I159" s="143"/>
      <c r="J159" s="143"/>
      <c r="K159" s="143"/>
      <c r="L159" s="143"/>
      <c r="M159" s="143"/>
      <c r="N159" s="143"/>
      <c r="O159" s="143"/>
      <c r="P159" s="157"/>
      <c r="Q159" s="158"/>
      <c r="R159" s="146"/>
      <c r="S159" s="146"/>
      <c r="T159" s="147"/>
      <c r="U159" s="400"/>
      <c r="V159" s="395"/>
    </row>
    <row r="160" spans="1:22" ht="15.75" hidden="1" customHeight="1" x14ac:dyDescent="0.35">
      <c r="A160" s="88" t="s">
        <v>451</v>
      </c>
      <c r="B160" s="138"/>
      <c r="C160" s="138"/>
      <c r="D160" s="139"/>
      <c r="E160" s="139"/>
      <c r="F160" s="139"/>
      <c r="G160" s="143"/>
      <c r="H160" s="143"/>
      <c r="I160" s="143"/>
      <c r="J160" s="143"/>
      <c r="K160" s="143"/>
      <c r="L160" s="143"/>
      <c r="M160" s="143"/>
      <c r="N160" s="143"/>
      <c r="O160" s="143"/>
      <c r="P160" s="157"/>
      <c r="Q160" s="158"/>
      <c r="R160" s="146"/>
      <c r="S160" s="146"/>
      <c r="T160" s="147"/>
      <c r="U160" s="400"/>
      <c r="V160" s="395"/>
    </row>
    <row r="161" spans="1:22" ht="15.75" hidden="1" customHeight="1" x14ac:dyDescent="0.35">
      <c r="A161" s="88" t="s">
        <v>452</v>
      </c>
      <c r="B161" s="138"/>
      <c r="C161" s="138"/>
      <c r="D161" s="139"/>
      <c r="E161" s="139"/>
      <c r="F161" s="139"/>
      <c r="G161" s="143"/>
      <c r="H161" s="143"/>
      <c r="I161" s="143"/>
      <c r="J161" s="143"/>
      <c r="K161" s="143"/>
      <c r="L161" s="143"/>
      <c r="M161" s="143"/>
      <c r="N161" s="143"/>
      <c r="O161" s="143"/>
      <c r="P161" s="157"/>
      <c r="Q161" s="158"/>
      <c r="R161" s="146"/>
      <c r="S161" s="146"/>
      <c r="T161" s="147"/>
      <c r="U161" s="400"/>
      <c r="V161" s="395"/>
    </row>
    <row r="162" spans="1:22" ht="15.75" hidden="1" customHeight="1" x14ac:dyDescent="0.35">
      <c r="A162" s="88" t="s">
        <v>453</v>
      </c>
      <c r="B162" s="138"/>
      <c r="C162" s="138"/>
      <c r="D162" s="139"/>
      <c r="E162" s="139"/>
      <c r="F162" s="139"/>
      <c r="G162" s="143"/>
      <c r="H162" s="143"/>
      <c r="I162" s="143"/>
      <c r="J162" s="143"/>
      <c r="K162" s="143"/>
      <c r="L162" s="143"/>
      <c r="M162" s="143"/>
      <c r="N162" s="143"/>
      <c r="O162" s="143"/>
      <c r="P162" s="157"/>
      <c r="Q162" s="158"/>
      <c r="R162" s="146"/>
      <c r="S162" s="146"/>
      <c r="T162" s="147"/>
      <c r="U162" s="400"/>
      <c r="V162" s="395"/>
    </row>
    <row r="163" spans="1:22" ht="15.75" hidden="1" customHeight="1" x14ac:dyDescent="0.35">
      <c r="A163" s="88" t="s">
        <v>454</v>
      </c>
      <c r="B163" s="138"/>
      <c r="C163" s="138"/>
      <c r="D163" s="139"/>
      <c r="E163" s="139"/>
      <c r="F163" s="139"/>
      <c r="G163" s="143"/>
      <c r="H163" s="143"/>
      <c r="I163" s="143"/>
      <c r="J163" s="143"/>
      <c r="K163" s="143"/>
      <c r="L163" s="143"/>
      <c r="M163" s="143"/>
      <c r="N163" s="143"/>
      <c r="O163" s="143"/>
      <c r="P163" s="157"/>
      <c r="Q163" s="158"/>
      <c r="R163" s="146"/>
      <c r="S163" s="146"/>
      <c r="T163" s="147"/>
      <c r="U163" s="400"/>
      <c r="V163" s="395"/>
    </row>
    <row r="164" spans="1:22" ht="15.75" hidden="1" customHeight="1" x14ac:dyDescent="0.35">
      <c r="A164" s="88" t="s">
        <v>455</v>
      </c>
      <c r="B164" s="138"/>
      <c r="C164" s="138"/>
      <c r="D164" s="139"/>
      <c r="E164" s="139"/>
      <c r="F164" s="139"/>
      <c r="G164" s="143"/>
      <c r="H164" s="143"/>
      <c r="I164" s="143"/>
      <c r="J164" s="143"/>
      <c r="K164" s="143"/>
      <c r="L164" s="143"/>
      <c r="M164" s="143"/>
      <c r="N164" s="143"/>
      <c r="O164" s="143"/>
      <c r="P164" s="157"/>
      <c r="Q164" s="158"/>
      <c r="R164" s="146"/>
      <c r="S164" s="146"/>
      <c r="T164" s="147"/>
      <c r="U164" s="400"/>
      <c r="V164" s="395"/>
    </row>
    <row r="165" spans="1:22" ht="15.75" hidden="1" customHeight="1" x14ac:dyDescent="0.35">
      <c r="A165" s="88" t="s">
        <v>456</v>
      </c>
      <c r="B165" s="138"/>
      <c r="C165" s="138"/>
      <c r="D165" s="139"/>
      <c r="E165" s="139"/>
      <c r="F165" s="139"/>
      <c r="G165" s="143"/>
      <c r="H165" s="143"/>
      <c r="I165" s="143"/>
      <c r="J165" s="143"/>
      <c r="K165" s="143"/>
      <c r="L165" s="143"/>
      <c r="M165" s="143"/>
      <c r="N165" s="143"/>
      <c r="O165" s="143"/>
      <c r="P165" s="157"/>
      <c r="Q165" s="158"/>
      <c r="R165" s="146"/>
      <c r="S165" s="146"/>
      <c r="T165" s="147"/>
      <c r="U165" s="400"/>
      <c r="V165" s="395"/>
    </row>
    <row r="166" spans="1:22" ht="15.75" hidden="1" customHeight="1" x14ac:dyDescent="0.35">
      <c r="A166" s="88" t="s">
        <v>457</v>
      </c>
      <c r="B166" s="138"/>
      <c r="C166" s="138"/>
      <c r="D166" s="139"/>
      <c r="E166" s="139"/>
      <c r="F166" s="139"/>
      <c r="G166" s="143"/>
      <c r="H166" s="143"/>
      <c r="I166" s="143"/>
      <c r="J166" s="143"/>
      <c r="K166" s="143"/>
      <c r="L166" s="143"/>
      <c r="M166" s="143"/>
      <c r="N166" s="143"/>
      <c r="O166" s="143"/>
      <c r="P166" s="157"/>
      <c r="Q166" s="158"/>
      <c r="R166" s="146"/>
      <c r="S166" s="146"/>
      <c r="T166" s="147"/>
      <c r="U166" s="400"/>
      <c r="V166" s="395"/>
    </row>
    <row r="167" spans="1:22" ht="15.75" hidden="1" customHeight="1" x14ac:dyDescent="0.35">
      <c r="A167" s="88" t="s">
        <v>458</v>
      </c>
      <c r="B167" s="138"/>
      <c r="C167" s="138"/>
      <c r="D167" s="139"/>
      <c r="E167" s="139"/>
      <c r="F167" s="139"/>
      <c r="G167" s="143"/>
      <c r="H167" s="143"/>
      <c r="I167" s="143"/>
      <c r="J167" s="143"/>
      <c r="K167" s="143"/>
      <c r="L167" s="143"/>
      <c r="M167" s="143"/>
      <c r="N167" s="143"/>
      <c r="O167" s="143"/>
      <c r="P167" s="157"/>
      <c r="Q167" s="158"/>
      <c r="R167" s="146"/>
      <c r="S167" s="146"/>
      <c r="T167" s="147"/>
      <c r="U167" s="400"/>
      <c r="V167" s="395"/>
    </row>
    <row r="168" spans="1:22" ht="15.75" hidden="1" customHeight="1" x14ac:dyDescent="0.35">
      <c r="A168" s="88" t="s">
        <v>459</v>
      </c>
      <c r="B168" s="138"/>
      <c r="C168" s="138"/>
      <c r="D168" s="159"/>
      <c r="E168" s="159"/>
      <c r="F168" s="159"/>
      <c r="G168" s="160"/>
      <c r="H168" s="160"/>
      <c r="I168" s="160"/>
      <c r="J168" s="160"/>
      <c r="K168" s="160"/>
      <c r="L168" s="160"/>
      <c r="M168" s="160"/>
      <c r="N168" s="160"/>
      <c r="O168" s="160"/>
      <c r="P168" s="161"/>
      <c r="Q168" s="162"/>
      <c r="R168" s="146"/>
      <c r="S168" s="146"/>
      <c r="T168" s="147"/>
      <c r="U168" s="400"/>
      <c r="V168" s="395"/>
    </row>
    <row r="169" spans="1:22" ht="15.75" hidden="1" customHeight="1" x14ac:dyDescent="0.35">
      <c r="A169" s="88" t="s">
        <v>460</v>
      </c>
      <c r="B169" s="138"/>
      <c r="C169" s="138"/>
      <c r="D169" s="159"/>
      <c r="E169" s="159"/>
      <c r="F169" s="159"/>
      <c r="G169" s="160"/>
      <c r="H169" s="160"/>
      <c r="I169" s="160"/>
      <c r="J169" s="160"/>
      <c r="K169" s="160"/>
      <c r="L169" s="160"/>
      <c r="M169" s="160"/>
      <c r="N169" s="160"/>
      <c r="O169" s="160"/>
      <c r="P169" s="161"/>
      <c r="Q169" s="162"/>
      <c r="R169" s="146"/>
      <c r="S169" s="146"/>
      <c r="T169" s="147"/>
      <c r="U169" s="400"/>
      <c r="V169" s="395"/>
    </row>
    <row r="170" spans="1:22" ht="15.75" hidden="1" customHeight="1" x14ac:dyDescent="0.35">
      <c r="A170" s="88" t="s">
        <v>461</v>
      </c>
      <c r="B170" s="138"/>
      <c r="C170" s="138"/>
      <c r="D170" s="163"/>
      <c r="E170" s="163"/>
      <c r="F170" s="163"/>
      <c r="G170" s="140"/>
      <c r="H170" s="140"/>
      <c r="I170" s="140"/>
      <c r="J170" s="140"/>
      <c r="K170" s="140"/>
      <c r="L170" s="140"/>
      <c r="M170" s="140"/>
      <c r="N170" s="140"/>
      <c r="O170" s="140"/>
      <c r="P170" s="164"/>
      <c r="Q170" s="165"/>
      <c r="R170" s="146"/>
      <c r="S170" s="146"/>
      <c r="T170" s="147"/>
      <c r="U170" s="400"/>
      <c r="V170" s="395"/>
    </row>
    <row r="171" spans="1:22" ht="15.75" hidden="1" customHeight="1" x14ac:dyDescent="0.35">
      <c r="A171" s="88" t="s">
        <v>462</v>
      </c>
      <c r="B171" s="138"/>
      <c r="C171" s="138"/>
      <c r="D171" s="163"/>
      <c r="E171" s="163"/>
      <c r="F171" s="163"/>
      <c r="G171" s="140"/>
      <c r="H171" s="140"/>
      <c r="I171" s="140"/>
      <c r="J171" s="140"/>
      <c r="K171" s="140"/>
      <c r="L171" s="140"/>
      <c r="M171" s="140"/>
      <c r="N171" s="140"/>
      <c r="O171" s="140"/>
      <c r="P171" s="164"/>
      <c r="Q171" s="165"/>
      <c r="R171" s="146"/>
      <c r="S171" s="146"/>
      <c r="T171" s="147"/>
      <c r="U171" s="400"/>
      <c r="V171" s="395"/>
    </row>
    <row r="172" spans="1:22" ht="15.75" hidden="1" customHeight="1" x14ac:dyDescent="0.35">
      <c r="A172" s="88" t="s">
        <v>463</v>
      </c>
      <c r="B172" s="138"/>
      <c r="C172" s="138"/>
      <c r="D172" s="163"/>
      <c r="E172" s="163"/>
      <c r="F172" s="163"/>
      <c r="G172" s="140"/>
      <c r="H172" s="140"/>
      <c r="I172" s="140"/>
      <c r="J172" s="140"/>
      <c r="K172" s="140"/>
      <c r="L172" s="140"/>
      <c r="M172" s="140"/>
      <c r="N172" s="140"/>
      <c r="O172" s="140"/>
      <c r="P172" s="164"/>
      <c r="Q172" s="165"/>
      <c r="R172" s="146"/>
      <c r="S172" s="146"/>
      <c r="T172" s="147"/>
      <c r="U172" s="400"/>
      <c r="V172" s="395"/>
    </row>
    <row r="173" spans="1:22" ht="15.75" hidden="1" customHeight="1" x14ac:dyDescent="0.35">
      <c r="A173" s="88" t="s">
        <v>464</v>
      </c>
      <c r="B173" s="138"/>
      <c r="C173" s="138"/>
      <c r="D173" s="163"/>
      <c r="E173" s="163"/>
      <c r="F173" s="163"/>
      <c r="G173" s="140"/>
      <c r="H173" s="140"/>
      <c r="I173" s="140"/>
      <c r="J173" s="140"/>
      <c r="K173" s="140"/>
      <c r="L173" s="140"/>
      <c r="M173" s="140"/>
      <c r="N173" s="140"/>
      <c r="O173" s="140"/>
      <c r="P173" s="164"/>
      <c r="Q173" s="165"/>
      <c r="R173" s="146"/>
      <c r="S173" s="146"/>
      <c r="T173" s="147"/>
      <c r="U173" s="400"/>
      <c r="V173" s="395"/>
    </row>
    <row r="174" spans="1:22" ht="15.75" hidden="1" customHeight="1" x14ac:dyDescent="0.35">
      <c r="A174" s="88" t="s">
        <v>465</v>
      </c>
      <c r="B174" s="138"/>
      <c r="C174" s="138"/>
      <c r="D174" s="163"/>
      <c r="E174" s="163"/>
      <c r="F174" s="163"/>
      <c r="G174" s="140"/>
      <c r="H174" s="140"/>
      <c r="I174" s="140"/>
      <c r="J174" s="140"/>
      <c r="K174" s="140"/>
      <c r="L174" s="140"/>
      <c r="M174" s="140"/>
      <c r="N174" s="140"/>
      <c r="O174" s="140"/>
      <c r="P174" s="164"/>
      <c r="Q174" s="165"/>
      <c r="R174" s="146"/>
      <c r="S174" s="146"/>
      <c r="T174" s="147"/>
      <c r="U174" s="400"/>
      <c r="V174" s="395"/>
    </row>
    <row r="175" spans="1:22" ht="15.75" hidden="1" customHeight="1" x14ac:dyDescent="0.35">
      <c r="A175" s="88" t="s">
        <v>466</v>
      </c>
      <c r="B175" s="138"/>
      <c r="C175" s="138"/>
      <c r="D175" s="163"/>
      <c r="E175" s="163"/>
      <c r="F175" s="163"/>
      <c r="G175" s="140"/>
      <c r="H175" s="140"/>
      <c r="I175" s="140"/>
      <c r="J175" s="140"/>
      <c r="K175" s="140"/>
      <c r="L175" s="140"/>
      <c r="M175" s="140"/>
      <c r="N175" s="140"/>
      <c r="O175" s="140"/>
      <c r="P175" s="164"/>
      <c r="Q175" s="165"/>
      <c r="R175" s="146"/>
      <c r="S175" s="146"/>
      <c r="T175" s="147"/>
      <c r="U175" s="400"/>
      <c r="V175" s="395"/>
    </row>
    <row r="176" spans="1:22" ht="15.75" hidden="1" customHeight="1" x14ac:dyDescent="0.35">
      <c r="A176" s="88" t="s">
        <v>467</v>
      </c>
      <c r="B176" s="138"/>
      <c r="C176" s="138"/>
      <c r="D176" s="163"/>
      <c r="E176" s="163"/>
      <c r="F176" s="163"/>
      <c r="G176" s="140"/>
      <c r="H176" s="140"/>
      <c r="I176" s="140"/>
      <c r="J176" s="140"/>
      <c r="K176" s="140"/>
      <c r="L176" s="140"/>
      <c r="M176" s="140"/>
      <c r="N176" s="140"/>
      <c r="O176" s="140"/>
      <c r="P176" s="164"/>
      <c r="Q176" s="165"/>
      <c r="R176" s="146"/>
      <c r="S176" s="146"/>
      <c r="T176" s="147"/>
      <c r="U176" s="400"/>
      <c r="V176" s="395"/>
    </row>
    <row r="177" spans="1:22" ht="15.75" hidden="1" customHeight="1" x14ac:dyDescent="0.35">
      <c r="A177" s="88" t="s">
        <v>468</v>
      </c>
      <c r="B177" s="138"/>
      <c r="C177" s="138"/>
      <c r="D177" s="163"/>
      <c r="E177" s="163"/>
      <c r="F177" s="163"/>
      <c r="G177" s="140"/>
      <c r="H177" s="140"/>
      <c r="I177" s="140"/>
      <c r="J177" s="140"/>
      <c r="K177" s="140"/>
      <c r="L177" s="140"/>
      <c r="M177" s="140"/>
      <c r="N177" s="140"/>
      <c r="O177" s="140"/>
      <c r="P177" s="164"/>
      <c r="Q177" s="165"/>
      <c r="R177" s="146"/>
      <c r="S177" s="146"/>
      <c r="T177" s="147"/>
      <c r="U177" s="400"/>
      <c r="V177" s="395"/>
    </row>
    <row r="178" spans="1:22" ht="15.75" hidden="1" customHeight="1" x14ac:dyDescent="0.35">
      <c r="A178" s="88" t="s">
        <v>469</v>
      </c>
      <c r="B178" s="138"/>
      <c r="C178" s="138"/>
      <c r="D178" s="163"/>
      <c r="E178" s="163"/>
      <c r="F178" s="163"/>
      <c r="G178" s="140"/>
      <c r="H178" s="140"/>
      <c r="I178" s="140"/>
      <c r="J178" s="140"/>
      <c r="K178" s="140"/>
      <c r="L178" s="140"/>
      <c r="M178" s="140"/>
      <c r="N178" s="140"/>
      <c r="O178" s="140"/>
      <c r="P178" s="164"/>
      <c r="Q178" s="165"/>
      <c r="R178" s="146"/>
      <c r="S178" s="146"/>
      <c r="T178" s="147"/>
      <c r="U178" s="400"/>
      <c r="V178" s="395"/>
    </row>
    <row r="179" spans="1:22" ht="15.75" hidden="1" customHeight="1" x14ac:dyDescent="0.35">
      <c r="A179" s="88" t="s">
        <v>470</v>
      </c>
      <c r="B179" s="138"/>
      <c r="C179" s="138"/>
      <c r="D179" s="163"/>
      <c r="E179" s="163"/>
      <c r="F179" s="163"/>
      <c r="G179" s="140"/>
      <c r="H179" s="140"/>
      <c r="I179" s="140"/>
      <c r="J179" s="140"/>
      <c r="K179" s="140"/>
      <c r="L179" s="140"/>
      <c r="M179" s="140"/>
      <c r="N179" s="140"/>
      <c r="O179" s="140"/>
      <c r="P179" s="164"/>
      <c r="Q179" s="165"/>
      <c r="R179" s="146"/>
      <c r="S179" s="146"/>
      <c r="T179" s="147"/>
      <c r="U179" s="400"/>
      <c r="V179" s="395"/>
    </row>
    <row r="180" spans="1:22" ht="15.75" hidden="1" customHeight="1" x14ac:dyDescent="0.35">
      <c r="A180" s="88" t="s">
        <v>471</v>
      </c>
      <c r="B180" s="138"/>
      <c r="C180" s="138"/>
      <c r="D180" s="163"/>
      <c r="E180" s="163"/>
      <c r="F180" s="163"/>
      <c r="G180" s="140"/>
      <c r="H180" s="140"/>
      <c r="I180" s="140"/>
      <c r="J180" s="140"/>
      <c r="K180" s="140"/>
      <c r="L180" s="140"/>
      <c r="M180" s="140"/>
      <c r="N180" s="140"/>
      <c r="O180" s="140"/>
      <c r="P180" s="164"/>
      <c r="Q180" s="165"/>
      <c r="R180" s="146"/>
      <c r="S180" s="146"/>
      <c r="T180" s="147"/>
      <c r="U180" s="400"/>
      <c r="V180" s="395"/>
    </row>
    <row r="181" spans="1:22" ht="15.75" hidden="1" customHeight="1" x14ac:dyDescent="0.35">
      <c r="A181" s="88" t="s">
        <v>472</v>
      </c>
      <c r="B181" s="138"/>
      <c r="C181" s="138"/>
      <c r="D181" s="163"/>
      <c r="E181" s="163"/>
      <c r="F181" s="163"/>
      <c r="G181" s="140"/>
      <c r="H181" s="140"/>
      <c r="I181" s="140"/>
      <c r="J181" s="140"/>
      <c r="K181" s="140"/>
      <c r="L181" s="140"/>
      <c r="M181" s="140"/>
      <c r="N181" s="140"/>
      <c r="O181" s="140"/>
      <c r="P181" s="164"/>
      <c r="Q181" s="165"/>
      <c r="R181" s="146"/>
      <c r="S181" s="146"/>
      <c r="T181" s="147"/>
      <c r="U181" s="400"/>
      <c r="V181" s="395"/>
    </row>
    <row r="182" spans="1:22" ht="15.75" hidden="1" customHeight="1" x14ac:dyDescent="0.35">
      <c r="A182" s="88" t="s">
        <v>473</v>
      </c>
      <c r="B182" s="138"/>
      <c r="C182" s="138"/>
      <c r="D182" s="163"/>
      <c r="E182" s="163"/>
      <c r="F182" s="163"/>
      <c r="G182" s="140"/>
      <c r="H182" s="140"/>
      <c r="I182" s="140"/>
      <c r="J182" s="140"/>
      <c r="K182" s="140"/>
      <c r="L182" s="140"/>
      <c r="M182" s="140"/>
      <c r="N182" s="140"/>
      <c r="O182" s="140"/>
      <c r="P182" s="164"/>
      <c r="Q182" s="165"/>
      <c r="R182" s="146"/>
      <c r="S182" s="146"/>
      <c r="T182" s="147"/>
      <c r="U182" s="400"/>
      <c r="V182" s="395"/>
    </row>
    <row r="183" spans="1:22" ht="15.75" hidden="1" customHeight="1" x14ac:dyDescent="0.35">
      <c r="A183" s="88" t="s">
        <v>474</v>
      </c>
      <c r="B183" s="138"/>
      <c r="C183" s="138"/>
      <c r="D183" s="163"/>
      <c r="E183" s="163"/>
      <c r="F183" s="163"/>
      <c r="G183" s="140"/>
      <c r="H183" s="140"/>
      <c r="I183" s="140"/>
      <c r="J183" s="140"/>
      <c r="K183" s="140"/>
      <c r="L183" s="140"/>
      <c r="M183" s="140"/>
      <c r="N183" s="140"/>
      <c r="O183" s="140"/>
      <c r="P183" s="164"/>
      <c r="Q183" s="165"/>
      <c r="R183" s="146"/>
      <c r="S183" s="146"/>
      <c r="T183" s="147"/>
      <c r="U183" s="400"/>
      <c r="V183" s="395"/>
    </row>
    <row r="184" spans="1:22" ht="15.75" hidden="1" customHeight="1" x14ac:dyDescent="0.35">
      <c r="A184" s="88" t="s">
        <v>475</v>
      </c>
      <c r="B184" s="138"/>
      <c r="C184" s="138"/>
      <c r="D184" s="163"/>
      <c r="E184" s="163"/>
      <c r="F184" s="163"/>
      <c r="G184" s="140"/>
      <c r="H184" s="140"/>
      <c r="I184" s="140"/>
      <c r="J184" s="140"/>
      <c r="K184" s="140"/>
      <c r="L184" s="140"/>
      <c r="M184" s="140"/>
      <c r="N184" s="140"/>
      <c r="O184" s="140"/>
      <c r="P184" s="164"/>
      <c r="Q184" s="165"/>
      <c r="R184" s="146"/>
      <c r="S184" s="146"/>
      <c r="T184" s="147"/>
      <c r="U184" s="400"/>
      <c r="V184" s="395"/>
    </row>
    <row r="185" spans="1:22" ht="15.75" hidden="1" customHeight="1" x14ac:dyDescent="0.35">
      <c r="A185" s="88" t="s">
        <v>476</v>
      </c>
      <c r="B185" s="138"/>
      <c r="C185" s="138"/>
      <c r="D185" s="163"/>
      <c r="E185" s="163"/>
      <c r="F185" s="163"/>
      <c r="G185" s="140"/>
      <c r="H185" s="140"/>
      <c r="I185" s="140"/>
      <c r="J185" s="140"/>
      <c r="K185" s="140"/>
      <c r="L185" s="140"/>
      <c r="M185" s="140"/>
      <c r="N185" s="140"/>
      <c r="O185" s="140"/>
      <c r="P185" s="164"/>
      <c r="Q185" s="165"/>
      <c r="R185" s="146"/>
      <c r="S185" s="146"/>
      <c r="T185" s="147"/>
      <c r="U185" s="400"/>
      <c r="V185" s="395"/>
    </row>
    <row r="186" spans="1:22" ht="15.75" hidden="1" customHeight="1" x14ac:dyDescent="0.35">
      <c r="A186" s="88" t="s">
        <v>477</v>
      </c>
      <c r="B186" s="138"/>
      <c r="C186" s="138"/>
      <c r="D186" s="163"/>
      <c r="E186" s="163"/>
      <c r="F186" s="163"/>
      <c r="G186" s="140"/>
      <c r="H186" s="140"/>
      <c r="I186" s="140"/>
      <c r="J186" s="140"/>
      <c r="K186" s="140"/>
      <c r="L186" s="140"/>
      <c r="M186" s="140"/>
      <c r="N186" s="140"/>
      <c r="O186" s="140"/>
      <c r="P186" s="164"/>
      <c r="Q186" s="165"/>
      <c r="R186" s="146"/>
      <c r="S186" s="146"/>
      <c r="T186" s="147"/>
      <c r="U186" s="400"/>
      <c r="V186" s="395"/>
    </row>
    <row r="187" spans="1:22" ht="15.75" hidden="1" customHeight="1" x14ac:dyDescent="0.35">
      <c r="A187" s="88" t="s">
        <v>478</v>
      </c>
      <c r="B187" s="138"/>
      <c r="C187" s="138"/>
      <c r="D187" s="163"/>
      <c r="E187" s="163"/>
      <c r="F187" s="163"/>
      <c r="G187" s="140"/>
      <c r="H187" s="140"/>
      <c r="I187" s="140"/>
      <c r="J187" s="140"/>
      <c r="K187" s="140"/>
      <c r="L187" s="140"/>
      <c r="M187" s="140"/>
      <c r="N187" s="140"/>
      <c r="O187" s="140"/>
      <c r="P187" s="164"/>
      <c r="Q187" s="165"/>
      <c r="R187" s="146"/>
      <c r="S187" s="146"/>
      <c r="T187" s="147"/>
      <c r="U187" s="400"/>
      <c r="V187" s="395"/>
    </row>
    <row r="188" spans="1:22" ht="15.75" hidden="1" customHeight="1" x14ac:dyDescent="0.35">
      <c r="A188" s="88" t="s">
        <v>479</v>
      </c>
      <c r="B188" s="138"/>
      <c r="C188" s="138"/>
      <c r="D188" s="163"/>
      <c r="E188" s="163"/>
      <c r="F188" s="163"/>
      <c r="G188" s="140"/>
      <c r="H188" s="140"/>
      <c r="I188" s="140"/>
      <c r="J188" s="140"/>
      <c r="K188" s="140"/>
      <c r="L188" s="140"/>
      <c r="M188" s="140"/>
      <c r="N188" s="140"/>
      <c r="O188" s="140"/>
      <c r="P188" s="164"/>
      <c r="Q188" s="165"/>
      <c r="R188" s="146"/>
      <c r="S188" s="146"/>
      <c r="T188" s="147"/>
      <c r="U188" s="400"/>
      <c r="V188" s="395"/>
    </row>
    <row r="189" spans="1:22" ht="15.75" hidden="1" customHeight="1" x14ac:dyDescent="0.35">
      <c r="A189" s="88" t="s">
        <v>480</v>
      </c>
      <c r="B189" s="138"/>
      <c r="C189" s="138"/>
      <c r="D189" s="163"/>
      <c r="E189" s="163"/>
      <c r="F189" s="163"/>
      <c r="G189" s="140"/>
      <c r="H189" s="140"/>
      <c r="I189" s="140"/>
      <c r="J189" s="140"/>
      <c r="K189" s="140"/>
      <c r="L189" s="140"/>
      <c r="M189" s="140"/>
      <c r="N189" s="140"/>
      <c r="O189" s="140"/>
      <c r="P189" s="164"/>
      <c r="Q189" s="165"/>
      <c r="R189" s="146"/>
      <c r="S189" s="146"/>
      <c r="T189" s="147"/>
      <c r="U189" s="400"/>
      <c r="V189" s="395"/>
    </row>
    <row r="190" spans="1:22" ht="15.75" hidden="1" customHeight="1" x14ac:dyDescent="0.35">
      <c r="A190" s="88" t="s">
        <v>481</v>
      </c>
      <c r="B190" s="138"/>
      <c r="C190" s="138"/>
      <c r="D190" s="163"/>
      <c r="E190" s="163"/>
      <c r="F190" s="163"/>
      <c r="G190" s="140"/>
      <c r="H190" s="140"/>
      <c r="I190" s="140"/>
      <c r="J190" s="140"/>
      <c r="K190" s="140"/>
      <c r="L190" s="140"/>
      <c r="M190" s="140"/>
      <c r="N190" s="140"/>
      <c r="O190" s="140"/>
      <c r="P190" s="164"/>
      <c r="Q190" s="165"/>
      <c r="R190" s="146"/>
      <c r="S190" s="146"/>
      <c r="T190" s="147"/>
      <c r="U190" s="400"/>
      <c r="V190" s="395"/>
    </row>
    <row r="191" spans="1:22" ht="15.75" hidden="1" customHeight="1" x14ac:dyDescent="0.35">
      <c r="A191" s="88" t="s">
        <v>482</v>
      </c>
      <c r="B191" s="138"/>
      <c r="C191" s="138"/>
      <c r="D191" s="163"/>
      <c r="E191" s="163"/>
      <c r="F191" s="163"/>
      <c r="G191" s="140"/>
      <c r="H191" s="140"/>
      <c r="I191" s="140"/>
      <c r="J191" s="140"/>
      <c r="K191" s="140"/>
      <c r="L191" s="140"/>
      <c r="M191" s="140"/>
      <c r="N191" s="140"/>
      <c r="O191" s="140"/>
      <c r="P191" s="164"/>
      <c r="Q191" s="165"/>
      <c r="R191" s="146"/>
      <c r="S191" s="146"/>
      <c r="T191" s="147"/>
      <c r="U191" s="400"/>
      <c r="V191" s="395"/>
    </row>
    <row r="192" spans="1:22" ht="15.75" hidden="1" customHeight="1" x14ac:dyDescent="0.35">
      <c r="A192" s="88" t="s">
        <v>483</v>
      </c>
      <c r="B192" s="138"/>
      <c r="C192" s="138"/>
      <c r="D192" s="163"/>
      <c r="E192" s="163"/>
      <c r="F192" s="163"/>
      <c r="G192" s="140"/>
      <c r="H192" s="140"/>
      <c r="I192" s="140"/>
      <c r="J192" s="140"/>
      <c r="K192" s="140"/>
      <c r="L192" s="140"/>
      <c r="M192" s="140"/>
      <c r="N192" s="140"/>
      <c r="O192" s="140"/>
      <c r="P192" s="164"/>
      <c r="Q192" s="165"/>
      <c r="R192" s="146"/>
      <c r="S192" s="146"/>
      <c r="T192" s="147"/>
      <c r="U192" s="400"/>
      <c r="V192" s="395"/>
    </row>
    <row r="193" spans="1:22" ht="15.75" hidden="1" customHeight="1" x14ac:dyDescent="0.35">
      <c r="A193" s="88" t="s">
        <v>484</v>
      </c>
      <c r="B193" s="138"/>
      <c r="C193" s="138"/>
      <c r="D193" s="163"/>
      <c r="E193" s="163"/>
      <c r="F193" s="163"/>
      <c r="G193" s="140"/>
      <c r="H193" s="140"/>
      <c r="I193" s="140"/>
      <c r="J193" s="140"/>
      <c r="K193" s="140"/>
      <c r="L193" s="140"/>
      <c r="M193" s="140"/>
      <c r="N193" s="140"/>
      <c r="O193" s="140"/>
      <c r="P193" s="164"/>
      <c r="Q193" s="165"/>
      <c r="R193" s="146"/>
      <c r="S193" s="146"/>
      <c r="T193" s="147"/>
      <c r="U193" s="400"/>
      <c r="V193" s="395"/>
    </row>
    <row r="194" spans="1:22" ht="15.75" hidden="1" customHeight="1" x14ac:dyDescent="0.35">
      <c r="A194" s="88" t="s">
        <v>485</v>
      </c>
      <c r="B194" s="138"/>
      <c r="C194" s="138"/>
      <c r="D194" s="163"/>
      <c r="E194" s="163"/>
      <c r="F194" s="163"/>
      <c r="G194" s="140"/>
      <c r="H194" s="140"/>
      <c r="I194" s="140"/>
      <c r="J194" s="140"/>
      <c r="K194" s="140"/>
      <c r="L194" s="140"/>
      <c r="M194" s="140"/>
      <c r="N194" s="140"/>
      <c r="O194" s="140"/>
      <c r="P194" s="164"/>
      <c r="Q194" s="165"/>
      <c r="R194" s="146"/>
      <c r="S194" s="146"/>
      <c r="T194" s="147"/>
      <c r="U194" s="400"/>
      <c r="V194" s="395"/>
    </row>
    <row r="195" spans="1:22" ht="15.75" hidden="1" customHeight="1" x14ac:dyDescent="0.35">
      <c r="A195" s="88" t="s">
        <v>486</v>
      </c>
      <c r="B195" s="138"/>
      <c r="C195" s="138"/>
      <c r="D195" s="163"/>
      <c r="E195" s="163"/>
      <c r="F195" s="163"/>
      <c r="G195" s="140"/>
      <c r="H195" s="140"/>
      <c r="I195" s="140"/>
      <c r="J195" s="140"/>
      <c r="K195" s="140"/>
      <c r="L195" s="140"/>
      <c r="M195" s="140"/>
      <c r="N195" s="140"/>
      <c r="O195" s="140"/>
      <c r="P195" s="164"/>
      <c r="Q195" s="165"/>
      <c r="R195" s="146"/>
      <c r="S195" s="146"/>
      <c r="T195" s="147"/>
      <c r="U195" s="400"/>
      <c r="V195" s="395"/>
    </row>
    <row r="196" spans="1:22" ht="15.75" hidden="1" customHeight="1" x14ac:dyDescent="0.35">
      <c r="A196" s="88" t="s">
        <v>487</v>
      </c>
      <c r="B196" s="138"/>
      <c r="C196" s="138"/>
      <c r="D196" s="163"/>
      <c r="E196" s="163"/>
      <c r="F196" s="163"/>
      <c r="G196" s="140"/>
      <c r="H196" s="140"/>
      <c r="I196" s="140"/>
      <c r="J196" s="140"/>
      <c r="K196" s="140"/>
      <c r="L196" s="140"/>
      <c r="M196" s="140"/>
      <c r="N196" s="140"/>
      <c r="O196" s="140"/>
      <c r="P196" s="164"/>
      <c r="Q196" s="165"/>
      <c r="R196" s="146"/>
      <c r="S196" s="146"/>
      <c r="T196" s="147"/>
      <c r="U196" s="400"/>
      <c r="V196" s="395"/>
    </row>
    <row r="197" spans="1:22" ht="15.75" hidden="1" customHeight="1" x14ac:dyDescent="0.35">
      <c r="A197" s="88" t="s">
        <v>488</v>
      </c>
      <c r="B197" s="138"/>
      <c r="C197" s="138"/>
      <c r="D197" s="163"/>
      <c r="E197" s="163"/>
      <c r="F197" s="163"/>
      <c r="G197" s="140"/>
      <c r="H197" s="140"/>
      <c r="I197" s="140"/>
      <c r="J197" s="140"/>
      <c r="K197" s="140"/>
      <c r="L197" s="140"/>
      <c r="M197" s="140"/>
      <c r="N197" s="140"/>
      <c r="O197" s="140"/>
      <c r="P197" s="164"/>
      <c r="Q197" s="165"/>
      <c r="R197" s="146"/>
      <c r="S197" s="146"/>
      <c r="T197" s="147"/>
      <c r="U197" s="400"/>
      <c r="V197" s="395"/>
    </row>
    <row r="198" spans="1:22" ht="15.75" hidden="1" customHeight="1" x14ac:dyDescent="0.35">
      <c r="A198" s="88" t="s">
        <v>489</v>
      </c>
      <c r="B198" s="138"/>
      <c r="C198" s="138"/>
      <c r="D198" s="163"/>
      <c r="E198" s="163"/>
      <c r="F198" s="163"/>
      <c r="G198" s="140"/>
      <c r="H198" s="140"/>
      <c r="I198" s="140"/>
      <c r="J198" s="140"/>
      <c r="K198" s="140"/>
      <c r="L198" s="140"/>
      <c r="M198" s="140"/>
      <c r="N198" s="140"/>
      <c r="O198" s="140"/>
      <c r="P198" s="164"/>
      <c r="Q198" s="165"/>
      <c r="R198" s="146"/>
      <c r="S198" s="146"/>
      <c r="T198" s="147"/>
      <c r="U198" s="400"/>
      <c r="V198" s="395"/>
    </row>
    <row r="199" spans="1:22" ht="15.75" hidden="1" customHeight="1" x14ac:dyDescent="0.35">
      <c r="A199" s="88" t="s">
        <v>490</v>
      </c>
      <c r="B199" s="138"/>
      <c r="C199" s="138"/>
      <c r="D199" s="163"/>
      <c r="E199" s="163"/>
      <c r="F199" s="163"/>
      <c r="G199" s="140"/>
      <c r="H199" s="140"/>
      <c r="I199" s="140"/>
      <c r="J199" s="140"/>
      <c r="K199" s="140"/>
      <c r="L199" s="140"/>
      <c r="M199" s="140"/>
      <c r="N199" s="140"/>
      <c r="O199" s="140"/>
      <c r="P199" s="164"/>
      <c r="Q199" s="165"/>
      <c r="R199" s="146"/>
      <c r="S199" s="146"/>
      <c r="T199" s="147"/>
      <c r="U199" s="400"/>
      <c r="V199" s="395"/>
    </row>
    <row r="200" spans="1:22" ht="15.75" hidden="1" customHeight="1" x14ac:dyDescent="0.35">
      <c r="A200" s="88" t="s">
        <v>491</v>
      </c>
      <c r="B200" s="138"/>
      <c r="C200" s="138"/>
      <c r="D200" s="163"/>
      <c r="E200" s="163"/>
      <c r="F200" s="163"/>
      <c r="G200" s="140"/>
      <c r="H200" s="140"/>
      <c r="I200" s="140"/>
      <c r="J200" s="140"/>
      <c r="K200" s="140"/>
      <c r="L200" s="140"/>
      <c r="M200" s="140"/>
      <c r="N200" s="140"/>
      <c r="O200" s="140"/>
      <c r="P200" s="164"/>
      <c r="Q200" s="165"/>
      <c r="R200" s="146"/>
      <c r="S200" s="146"/>
      <c r="T200" s="147"/>
      <c r="U200" s="400"/>
      <c r="V200" s="395"/>
    </row>
    <row r="201" spans="1:22" ht="15.75" hidden="1" customHeight="1" x14ac:dyDescent="0.35">
      <c r="A201" s="88" t="s">
        <v>492</v>
      </c>
      <c r="B201" s="138"/>
      <c r="C201" s="138"/>
      <c r="D201" s="163"/>
      <c r="E201" s="163"/>
      <c r="F201" s="163"/>
      <c r="G201" s="140"/>
      <c r="H201" s="140"/>
      <c r="I201" s="140"/>
      <c r="J201" s="140"/>
      <c r="K201" s="140"/>
      <c r="L201" s="140"/>
      <c r="M201" s="140"/>
      <c r="N201" s="140"/>
      <c r="O201" s="140"/>
      <c r="P201" s="164"/>
      <c r="Q201" s="165"/>
      <c r="R201" s="146"/>
      <c r="S201" s="146"/>
      <c r="T201" s="147"/>
      <c r="U201" s="400"/>
      <c r="V201" s="395"/>
    </row>
    <row r="202" spans="1:22" ht="15.75" hidden="1" customHeight="1" x14ac:dyDescent="0.35">
      <c r="A202" s="88" t="s">
        <v>493</v>
      </c>
      <c r="B202" s="138"/>
      <c r="C202" s="138"/>
      <c r="D202" s="163"/>
      <c r="E202" s="163"/>
      <c r="F202" s="163"/>
      <c r="G202" s="140"/>
      <c r="H202" s="140"/>
      <c r="I202" s="140"/>
      <c r="J202" s="140"/>
      <c r="K202" s="140"/>
      <c r="L202" s="140"/>
      <c r="M202" s="140"/>
      <c r="N202" s="140"/>
      <c r="O202" s="140"/>
      <c r="P202" s="164"/>
      <c r="Q202" s="165"/>
      <c r="R202" s="146"/>
      <c r="S202" s="146"/>
      <c r="T202" s="147"/>
      <c r="U202" s="400"/>
      <c r="V202" s="395"/>
    </row>
    <row r="203" spans="1:22" ht="15.75" hidden="1" customHeight="1" x14ac:dyDescent="0.35">
      <c r="A203" s="88" t="s">
        <v>494</v>
      </c>
      <c r="B203" s="138"/>
      <c r="C203" s="138"/>
      <c r="D203" s="163"/>
      <c r="E203" s="163"/>
      <c r="F203" s="163"/>
      <c r="G203" s="140"/>
      <c r="H203" s="140"/>
      <c r="I203" s="140"/>
      <c r="J203" s="140"/>
      <c r="K203" s="140"/>
      <c r="L203" s="140"/>
      <c r="M203" s="140"/>
      <c r="N203" s="140"/>
      <c r="O203" s="140"/>
      <c r="P203" s="164"/>
      <c r="Q203" s="165"/>
      <c r="R203" s="146"/>
      <c r="S203" s="146"/>
      <c r="T203" s="147"/>
      <c r="U203" s="400"/>
      <c r="V203" s="395"/>
    </row>
    <row r="204" spans="1:22" ht="15.75" hidden="1" customHeight="1" x14ac:dyDescent="0.35">
      <c r="A204" s="88" t="s">
        <v>495</v>
      </c>
      <c r="B204" s="138"/>
      <c r="C204" s="138"/>
      <c r="D204" s="163"/>
      <c r="E204" s="163"/>
      <c r="F204" s="163"/>
      <c r="G204" s="140"/>
      <c r="H204" s="140"/>
      <c r="I204" s="140"/>
      <c r="J204" s="140"/>
      <c r="K204" s="140"/>
      <c r="L204" s="140"/>
      <c r="M204" s="140"/>
      <c r="N204" s="140"/>
      <c r="O204" s="140"/>
      <c r="P204" s="164"/>
      <c r="Q204" s="165"/>
      <c r="R204" s="146"/>
      <c r="S204" s="146"/>
      <c r="T204" s="147"/>
      <c r="U204" s="400"/>
      <c r="V204" s="395"/>
    </row>
    <row r="205" spans="1:22" ht="15.75" hidden="1" customHeight="1" x14ac:dyDescent="0.35">
      <c r="A205" s="88" t="s">
        <v>496</v>
      </c>
      <c r="B205" s="138"/>
      <c r="C205" s="138"/>
      <c r="D205" s="163"/>
      <c r="E205" s="163"/>
      <c r="F205" s="163"/>
      <c r="G205" s="140"/>
      <c r="H205" s="140"/>
      <c r="I205" s="140"/>
      <c r="J205" s="140"/>
      <c r="K205" s="140"/>
      <c r="L205" s="140"/>
      <c r="M205" s="140"/>
      <c r="N205" s="140"/>
      <c r="O205" s="140"/>
      <c r="P205" s="164"/>
      <c r="Q205" s="165"/>
      <c r="R205" s="146"/>
      <c r="S205" s="146"/>
      <c r="T205" s="147"/>
      <c r="U205" s="400"/>
      <c r="V205" s="395"/>
    </row>
    <row r="206" spans="1:22" ht="15.75" hidden="1" customHeight="1" x14ac:dyDescent="0.35">
      <c r="A206" s="88" t="s">
        <v>497</v>
      </c>
      <c r="B206" s="138"/>
      <c r="C206" s="138"/>
      <c r="D206" s="163"/>
      <c r="E206" s="163"/>
      <c r="F206" s="163"/>
      <c r="G206" s="140"/>
      <c r="H206" s="140"/>
      <c r="I206" s="140"/>
      <c r="J206" s="140"/>
      <c r="K206" s="140"/>
      <c r="L206" s="140"/>
      <c r="M206" s="140"/>
      <c r="N206" s="140"/>
      <c r="O206" s="140"/>
      <c r="P206" s="164"/>
      <c r="Q206" s="165"/>
      <c r="R206" s="146"/>
      <c r="S206" s="146"/>
      <c r="T206" s="147"/>
      <c r="U206" s="400"/>
      <c r="V206" s="395"/>
    </row>
    <row r="207" spans="1:22" ht="15.75" hidden="1" customHeight="1" x14ac:dyDescent="0.35">
      <c r="A207" s="88" t="s">
        <v>498</v>
      </c>
      <c r="B207" s="138"/>
      <c r="C207" s="138"/>
      <c r="D207" s="163"/>
      <c r="E207" s="163"/>
      <c r="F207" s="163"/>
      <c r="G207" s="140"/>
      <c r="H207" s="140"/>
      <c r="I207" s="140"/>
      <c r="J207" s="140"/>
      <c r="K207" s="140"/>
      <c r="L207" s="140"/>
      <c r="M207" s="140"/>
      <c r="N207" s="140"/>
      <c r="O207" s="140"/>
      <c r="P207" s="164"/>
      <c r="Q207" s="165"/>
      <c r="R207" s="146"/>
      <c r="S207" s="146"/>
      <c r="T207" s="147"/>
      <c r="U207" s="400"/>
      <c r="V207" s="395"/>
    </row>
    <row r="208" spans="1:22" ht="15.75" hidden="1" customHeight="1" x14ac:dyDescent="0.35">
      <c r="A208" s="88" t="s">
        <v>499</v>
      </c>
      <c r="B208" s="138"/>
      <c r="C208" s="138"/>
      <c r="D208" s="163"/>
      <c r="E208" s="163"/>
      <c r="F208" s="163"/>
      <c r="G208" s="140"/>
      <c r="H208" s="140"/>
      <c r="I208" s="140"/>
      <c r="J208" s="140"/>
      <c r="K208" s="140"/>
      <c r="L208" s="140"/>
      <c r="M208" s="140"/>
      <c r="N208" s="140"/>
      <c r="O208" s="140"/>
      <c r="P208" s="164"/>
      <c r="Q208" s="165"/>
      <c r="R208" s="146"/>
      <c r="S208" s="146"/>
      <c r="T208" s="147"/>
      <c r="U208" s="400"/>
      <c r="V208" s="395"/>
    </row>
    <row r="209" spans="1:22" ht="15.75" hidden="1" customHeight="1" x14ac:dyDescent="0.35">
      <c r="A209" s="88" t="s">
        <v>500</v>
      </c>
      <c r="B209" s="138"/>
      <c r="C209" s="138"/>
      <c r="D209" s="163"/>
      <c r="E209" s="163"/>
      <c r="F209" s="163"/>
      <c r="G209" s="140"/>
      <c r="H209" s="140"/>
      <c r="I209" s="140"/>
      <c r="J209" s="140"/>
      <c r="K209" s="140"/>
      <c r="L209" s="140"/>
      <c r="M209" s="140"/>
      <c r="N209" s="140"/>
      <c r="O209" s="140"/>
      <c r="P209" s="164"/>
      <c r="Q209" s="165"/>
      <c r="R209" s="146"/>
      <c r="S209" s="146"/>
      <c r="T209" s="147"/>
      <c r="U209" s="400"/>
      <c r="V209" s="395"/>
    </row>
    <row r="210" spans="1:22" ht="15.75" hidden="1" customHeight="1" x14ac:dyDescent="0.35">
      <c r="A210" s="88" t="s">
        <v>501</v>
      </c>
      <c r="B210" s="138"/>
      <c r="C210" s="138"/>
      <c r="D210" s="163"/>
      <c r="E210" s="163"/>
      <c r="F210" s="163"/>
      <c r="G210" s="140"/>
      <c r="H210" s="140"/>
      <c r="I210" s="140"/>
      <c r="J210" s="140"/>
      <c r="K210" s="140"/>
      <c r="L210" s="140"/>
      <c r="M210" s="140"/>
      <c r="N210" s="140"/>
      <c r="O210" s="140"/>
      <c r="P210" s="164"/>
      <c r="Q210" s="165"/>
      <c r="R210" s="146"/>
      <c r="S210" s="146"/>
      <c r="T210" s="147"/>
      <c r="U210" s="400"/>
      <c r="V210" s="395"/>
    </row>
    <row r="211" spans="1:22" ht="15.75" hidden="1" customHeight="1" x14ac:dyDescent="0.35">
      <c r="A211" s="88" t="s">
        <v>502</v>
      </c>
      <c r="B211" s="138"/>
      <c r="C211" s="138"/>
      <c r="D211" s="163"/>
      <c r="E211" s="163"/>
      <c r="F211" s="163"/>
      <c r="G211" s="140"/>
      <c r="H211" s="140"/>
      <c r="I211" s="140"/>
      <c r="J211" s="140"/>
      <c r="K211" s="140"/>
      <c r="L211" s="140"/>
      <c r="M211" s="140"/>
      <c r="N211" s="140"/>
      <c r="O211" s="140"/>
      <c r="P211" s="164"/>
      <c r="Q211" s="165"/>
      <c r="R211" s="146"/>
      <c r="S211" s="146"/>
      <c r="T211" s="147"/>
      <c r="U211" s="400"/>
      <c r="V211" s="395"/>
    </row>
    <row r="212" spans="1:22" ht="15.75" hidden="1" customHeight="1" x14ac:dyDescent="0.35">
      <c r="A212" s="88" t="s">
        <v>503</v>
      </c>
      <c r="B212" s="138"/>
      <c r="C212" s="138"/>
      <c r="D212" s="163"/>
      <c r="E212" s="163"/>
      <c r="F212" s="163"/>
      <c r="G212" s="140"/>
      <c r="H212" s="140"/>
      <c r="I212" s="140"/>
      <c r="J212" s="140"/>
      <c r="K212" s="140"/>
      <c r="L212" s="140"/>
      <c r="M212" s="140"/>
      <c r="N212" s="140"/>
      <c r="O212" s="140"/>
      <c r="P212" s="164"/>
      <c r="Q212" s="165"/>
      <c r="R212" s="146"/>
      <c r="S212" s="146"/>
      <c r="T212" s="147"/>
      <c r="U212" s="400"/>
      <c r="V212" s="395"/>
    </row>
    <row r="213" spans="1:22" ht="15.75" hidden="1" customHeight="1" x14ac:dyDescent="0.35">
      <c r="A213" s="88" t="s">
        <v>504</v>
      </c>
      <c r="B213" s="138"/>
      <c r="C213" s="138"/>
      <c r="D213" s="163"/>
      <c r="E213" s="163"/>
      <c r="F213" s="163"/>
      <c r="G213" s="140"/>
      <c r="H213" s="140"/>
      <c r="I213" s="140"/>
      <c r="J213" s="140"/>
      <c r="K213" s="140"/>
      <c r="L213" s="140"/>
      <c r="M213" s="140"/>
      <c r="N213" s="140"/>
      <c r="O213" s="140"/>
      <c r="P213" s="164"/>
      <c r="Q213" s="165"/>
      <c r="R213" s="146"/>
      <c r="S213" s="146"/>
      <c r="T213" s="147"/>
      <c r="U213" s="400"/>
      <c r="V213" s="395"/>
    </row>
    <row r="214" spans="1:22" ht="15.75" hidden="1" customHeight="1" x14ac:dyDescent="0.35">
      <c r="A214" s="88" t="s">
        <v>505</v>
      </c>
      <c r="B214" s="138"/>
      <c r="C214" s="138"/>
      <c r="D214" s="163"/>
      <c r="E214" s="163"/>
      <c r="F214" s="163"/>
      <c r="G214" s="140"/>
      <c r="H214" s="140"/>
      <c r="I214" s="140"/>
      <c r="J214" s="140"/>
      <c r="K214" s="140"/>
      <c r="L214" s="140"/>
      <c r="M214" s="140"/>
      <c r="N214" s="140"/>
      <c r="O214" s="140"/>
      <c r="P214" s="164"/>
      <c r="Q214" s="165"/>
      <c r="R214" s="146"/>
      <c r="S214" s="146"/>
      <c r="T214" s="147"/>
      <c r="U214" s="400"/>
      <c r="V214" s="395"/>
    </row>
    <row r="215" spans="1:22" ht="15.75" hidden="1" customHeight="1" x14ac:dyDescent="0.35">
      <c r="A215" s="88" t="s">
        <v>506</v>
      </c>
      <c r="B215" s="138"/>
      <c r="C215" s="138"/>
      <c r="D215" s="163"/>
      <c r="E215" s="163"/>
      <c r="F215" s="163"/>
      <c r="G215" s="140"/>
      <c r="H215" s="140"/>
      <c r="I215" s="140"/>
      <c r="J215" s="140"/>
      <c r="K215" s="140"/>
      <c r="L215" s="140"/>
      <c r="M215" s="140"/>
      <c r="N215" s="140"/>
      <c r="O215" s="140"/>
      <c r="P215" s="164"/>
      <c r="Q215" s="165"/>
      <c r="R215" s="146"/>
      <c r="S215" s="146"/>
      <c r="T215" s="147"/>
      <c r="U215" s="400"/>
      <c r="V215" s="395"/>
    </row>
    <row r="216" spans="1:22" ht="15.75" hidden="1" customHeight="1" x14ac:dyDescent="0.35">
      <c r="A216" s="88" t="s">
        <v>507</v>
      </c>
      <c r="B216" s="138"/>
      <c r="C216" s="138"/>
      <c r="D216" s="163"/>
      <c r="E216" s="163"/>
      <c r="F216" s="163"/>
      <c r="G216" s="140"/>
      <c r="H216" s="140"/>
      <c r="I216" s="140"/>
      <c r="J216" s="140"/>
      <c r="K216" s="140"/>
      <c r="L216" s="140"/>
      <c r="M216" s="140"/>
      <c r="N216" s="140"/>
      <c r="O216" s="140"/>
      <c r="P216" s="164"/>
      <c r="Q216" s="165"/>
      <c r="R216" s="146"/>
      <c r="S216" s="146"/>
      <c r="T216" s="147"/>
      <c r="U216" s="400"/>
      <c r="V216" s="395"/>
    </row>
    <row r="217" spans="1:22" ht="15.75" hidden="1" customHeight="1" x14ac:dyDescent="0.35">
      <c r="A217" s="88" t="s">
        <v>508</v>
      </c>
      <c r="B217" s="138"/>
      <c r="C217" s="138"/>
      <c r="D217" s="163"/>
      <c r="E217" s="163"/>
      <c r="F217" s="163"/>
      <c r="G217" s="140"/>
      <c r="H217" s="140"/>
      <c r="I217" s="140"/>
      <c r="J217" s="140"/>
      <c r="K217" s="140"/>
      <c r="L217" s="140"/>
      <c r="M217" s="140"/>
      <c r="N217" s="140"/>
      <c r="O217" s="140"/>
      <c r="P217" s="164"/>
      <c r="Q217" s="165"/>
      <c r="R217" s="146"/>
      <c r="S217" s="146"/>
      <c r="T217" s="147"/>
      <c r="U217" s="400"/>
      <c r="V217" s="395"/>
    </row>
    <row r="218" spans="1:22" ht="15.75" hidden="1" customHeight="1" x14ac:dyDescent="0.35">
      <c r="A218" s="88" t="s">
        <v>509</v>
      </c>
      <c r="B218" s="138"/>
      <c r="C218" s="138"/>
      <c r="D218" s="163"/>
      <c r="E218" s="163"/>
      <c r="F218" s="163"/>
      <c r="G218" s="140"/>
      <c r="H218" s="140"/>
      <c r="I218" s="140"/>
      <c r="J218" s="140"/>
      <c r="K218" s="140"/>
      <c r="L218" s="140"/>
      <c r="M218" s="140"/>
      <c r="N218" s="140"/>
      <c r="O218" s="140"/>
      <c r="P218" s="164"/>
      <c r="Q218" s="165"/>
      <c r="R218" s="146"/>
      <c r="S218" s="146"/>
      <c r="T218" s="147"/>
      <c r="U218" s="400"/>
      <c r="V218" s="395"/>
    </row>
    <row r="219" spans="1:22" ht="15.75" hidden="1" customHeight="1" x14ac:dyDescent="0.35">
      <c r="A219" s="88" t="s">
        <v>510</v>
      </c>
      <c r="B219" s="138"/>
      <c r="C219" s="138"/>
      <c r="D219" s="163"/>
      <c r="E219" s="163"/>
      <c r="F219" s="163"/>
      <c r="G219" s="140"/>
      <c r="H219" s="140"/>
      <c r="I219" s="140"/>
      <c r="J219" s="140"/>
      <c r="K219" s="140"/>
      <c r="L219" s="140"/>
      <c r="M219" s="140"/>
      <c r="N219" s="140"/>
      <c r="O219" s="140"/>
      <c r="P219" s="164"/>
      <c r="Q219" s="165"/>
      <c r="R219" s="146"/>
      <c r="S219" s="146"/>
      <c r="T219" s="147"/>
      <c r="U219" s="400"/>
      <c r="V219" s="395"/>
    </row>
    <row r="220" spans="1:22" ht="15.75" hidden="1" customHeight="1" x14ac:dyDescent="0.35">
      <c r="A220" s="88" t="s">
        <v>511</v>
      </c>
      <c r="B220" s="138"/>
      <c r="C220" s="138"/>
      <c r="D220" s="163"/>
      <c r="E220" s="163"/>
      <c r="F220" s="163"/>
      <c r="G220" s="140"/>
      <c r="H220" s="140"/>
      <c r="I220" s="140"/>
      <c r="J220" s="140"/>
      <c r="K220" s="140"/>
      <c r="L220" s="140"/>
      <c r="M220" s="140"/>
      <c r="N220" s="140"/>
      <c r="O220" s="140"/>
      <c r="P220" s="164"/>
      <c r="Q220" s="165"/>
      <c r="R220" s="146"/>
      <c r="S220" s="146"/>
      <c r="T220" s="147"/>
      <c r="U220" s="400"/>
      <c r="V220" s="395"/>
    </row>
    <row r="221" spans="1:22" ht="15.75" hidden="1" customHeight="1" x14ac:dyDescent="0.35">
      <c r="A221" s="88" t="s">
        <v>512</v>
      </c>
      <c r="B221" s="138"/>
      <c r="C221" s="138"/>
      <c r="D221" s="163"/>
      <c r="E221" s="163"/>
      <c r="F221" s="163"/>
      <c r="G221" s="140"/>
      <c r="H221" s="140"/>
      <c r="I221" s="140"/>
      <c r="J221" s="140"/>
      <c r="K221" s="140"/>
      <c r="L221" s="140"/>
      <c r="M221" s="140"/>
      <c r="N221" s="140"/>
      <c r="O221" s="140"/>
      <c r="P221" s="164"/>
      <c r="Q221" s="165"/>
      <c r="R221" s="146"/>
      <c r="S221" s="146"/>
      <c r="T221" s="147"/>
      <c r="U221" s="400"/>
      <c r="V221" s="395"/>
    </row>
    <row r="222" spans="1:22" ht="15.75" hidden="1" customHeight="1" x14ac:dyDescent="0.35">
      <c r="A222" s="88" t="s">
        <v>513</v>
      </c>
      <c r="B222" s="138"/>
      <c r="C222" s="138"/>
      <c r="D222" s="163"/>
      <c r="E222" s="163"/>
      <c r="F222" s="163"/>
      <c r="G222" s="140"/>
      <c r="H222" s="140"/>
      <c r="I222" s="140"/>
      <c r="J222" s="140"/>
      <c r="K222" s="140"/>
      <c r="L222" s="140"/>
      <c r="M222" s="140"/>
      <c r="N222" s="140"/>
      <c r="O222" s="140"/>
      <c r="P222" s="164"/>
      <c r="Q222" s="165"/>
      <c r="R222" s="146"/>
      <c r="S222" s="146"/>
      <c r="T222" s="147"/>
      <c r="U222" s="400"/>
      <c r="V222" s="395"/>
    </row>
    <row r="223" spans="1:22" ht="15.75" hidden="1" customHeight="1" x14ac:dyDescent="0.35">
      <c r="A223" s="88" t="s">
        <v>514</v>
      </c>
      <c r="B223" s="138"/>
      <c r="C223" s="138"/>
      <c r="D223" s="163"/>
      <c r="E223" s="163"/>
      <c r="F223" s="163"/>
      <c r="G223" s="140"/>
      <c r="H223" s="140"/>
      <c r="I223" s="140"/>
      <c r="J223" s="140"/>
      <c r="K223" s="140"/>
      <c r="L223" s="140"/>
      <c r="M223" s="140"/>
      <c r="N223" s="140"/>
      <c r="O223" s="140"/>
      <c r="P223" s="164"/>
      <c r="Q223" s="165"/>
      <c r="R223" s="146"/>
      <c r="S223" s="146"/>
      <c r="T223" s="147"/>
      <c r="U223" s="400"/>
      <c r="V223" s="395"/>
    </row>
    <row r="224" spans="1:22" ht="15.75" hidden="1" customHeight="1" x14ac:dyDescent="0.35">
      <c r="A224" s="88" t="s">
        <v>515</v>
      </c>
      <c r="B224" s="138"/>
      <c r="C224" s="138"/>
      <c r="D224" s="163"/>
      <c r="E224" s="163"/>
      <c r="F224" s="163"/>
      <c r="G224" s="140"/>
      <c r="H224" s="140"/>
      <c r="I224" s="140"/>
      <c r="J224" s="140"/>
      <c r="K224" s="140"/>
      <c r="L224" s="140"/>
      <c r="M224" s="140"/>
      <c r="N224" s="140"/>
      <c r="O224" s="140"/>
      <c r="P224" s="164"/>
      <c r="Q224" s="165"/>
      <c r="R224" s="146"/>
      <c r="S224" s="146"/>
      <c r="T224" s="147"/>
      <c r="U224" s="400"/>
      <c r="V224" s="395"/>
    </row>
    <row r="225" spans="1:22" ht="15.75" hidden="1" customHeight="1" x14ac:dyDescent="0.35">
      <c r="A225" s="88" t="s">
        <v>516</v>
      </c>
      <c r="B225" s="138"/>
      <c r="C225" s="138"/>
      <c r="D225" s="163"/>
      <c r="E225" s="163"/>
      <c r="F225" s="163"/>
      <c r="G225" s="140"/>
      <c r="H225" s="140"/>
      <c r="I225" s="140"/>
      <c r="J225" s="140"/>
      <c r="K225" s="140"/>
      <c r="L225" s="140"/>
      <c r="M225" s="140"/>
      <c r="N225" s="140"/>
      <c r="O225" s="140"/>
      <c r="P225" s="164"/>
      <c r="Q225" s="165"/>
      <c r="R225" s="146"/>
      <c r="S225" s="146"/>
      <c r="T225" s="147"/>
      <c r="U225" s="400"/>
      <c r="V225" s="395"/>
    </row>
    <row r="226" spans="1:22" ht="15.75" hidden="1" customHeight="1" x14ac:dyDescent="0.35">
      <c r="A226" s="88" t="s">
        <v>517</v>
      </c>
      <c r="B226" s="138"/>
      <c r="C226" s="138"/>
      <c r="D226" s="163"/>
      <c r="E226" s="163"/>
      <c r="F226" s="163"/>
      <c r="G226" s="140"/>
      <c r="H226" s="140"/>
      <c r="I226" s="140"/>
      <c r="J226" s="140"/>
      <c r="K226" s="140"/>
      <c r="L226" s="140"/>
      <c r="M226" s="140"/>
      <c r="N226" s="140"/>
      <c r="O226" s="140"/>
      <c r="P226" s="164"/>
      <c r="Q226" s="165"/>
      <c r="R226" s="146"/>
      <c r="S226" s="146"/>
      <c r="T226" s="147"/>
      <c r="U226" s="400"/>
      <c r="V226" s="395"/>
    </row>
    <row r="227" spans="1:22" ht="15.75" hidden="1" customHeight="1" x14ac:dyDescent="0.35">
      <c r="A227" s="88" t="s">
        <v>518</v>
      </c>
      <c r="B227" s="138"/>
      <c r="C227" s="138"/>
      <c r="D227" s="163"/>
      <c r="E227" s="163"/>
      <c r="F227" s="163"/>
      <c r="G227" s="140"/>
      <c r="H227" s="140"/>
      <c r="I227" s="140"/>
      <c r="J227" s="140"/>
      <c r="K227" s="140"/>
      <c r="L227" s="140"/>
      <c r="M227" s="140"/>
      <c r="N227" s="140"/>
      <c r="O227" s="140"/>
      <c r="P227" s="164"/>
      <c r="Q227" s="165"/>
      <c r="R227" s="146"/>
      <c r="S227" s="146"/>
      <c r="T227" s="147"/>
      <c r="U227" s="400"/>
      <c r="V227" s="395"/>
    </row>
    <row r="228" spans="1:22" ht="15.75" hidden="1" customHeight="1" x14ac:dyDescent="0.35">
      <c r="A228" s="88" t="s">
        <v>519</v>
      </c>
      <c r="B228" s="138"/>
      <c r="C228" s="138"/>
      <c r="D228" s="163"/>
      <c r="E228" s="163"/>
      <c r="F228" s="163"/>
      <c r="G228" s="140"/>
      <c r="H228" s="140"/>
      <c r="I228" s="140"/>
      <c r="J228" s="140"/>
      <c r="K228" s="140"/>
      <c r="L228" s="140"/>
      <c r="M228" s="140"/>
      <c r="N228" s="140"/>
      <c r="O228" s="140"/>
      <c r="P228" s="164"/>
      <c r="Q228" s="165"/>
      <c r="R228" s="146"/>
      <c r="S228" s="146"/>
      <c r="T228" s="147"/>
      <c r="U228" s="400"/>
      <c r="V228" s="395"/>
    </row>
    <row r="229" spans="1:22" ht="15.75" hidden="1" customHeight="1" x14ac:dyDescent="0.35">
      <c r="A229" s="88" t="s">
        <v>520</v>
      </c>
      <c r="B229" s="138"/>
      <c r="C229" s="138"/>
      <c r="D229" s="163"/>
      <c r="E229" s="163"/>
      <c r="F229" s="163"/>
      <c r="G229" s="140"/>
      <c r="H229" s="140"/>
      <c r="I229" s="140"/>
      <c r="J229" s="140"/>
      <c r="K229" s="140"/>
      <c r="L229" s="140"/>
      <c r="M229" s="140"/>
      <c r="N229" s="140"/>
      <c r="O229" s="140"/>
      <c r="P229" s="164"/>
      <c r="Q229" s="165"/>
      <c r="R229" s="146"/>
      <c r="S229" s="146"/>
      <c r="T229" s="147"/>
      <c r="U229" s="400"/>
      <c r="V229" s="395"/>
    </row>
    <row r="230" spans="1:22" ht="15.75" hidden="1" customHeight="1" x14ac:dyDescent="0.35">
      <c r="A230" s="88" t="s">
        <v>521</v>
      </c>
      <c r="B230" s="138"/>
      <c r="C230" s="138"/>
      <c r="D230" s="163"/>
      <c r="E230" s="163"/>
      <c r="F230" s="163"/>
      <c r="G230" s="140"/>
      <c r="H230" s="140"/>
      <c r="I230" s="140"/>
      <c r="J230" s="140"/>
      <c r="K230" s="140"/>
      <c r="L230" s="140"/>
      <c r="M230" s="140"/>
      <c r="N230" s="140"/>
      <c r="O230" s="140"/>
      <c r="P230" s="164"/>
      <c r="Q230" s="165"/>
      <c r="R230" s="146"/>
      <c r="S230" s="146"/>
      <c r="T230" s="147"/>
      <c r="U230" s="400"/>
      <c r="V230" s="395"/>
    </row>
    <row r="231" spans="1:22" ht="15.75" hidden="1" customHeight="1" x14ac:dyDescent="0.35">
      <c r="A231" s="88" t="s">
        <v>522</v>
      </c>
      <c r="B231" s="138"/>
      <c r="C231" s="138"/>
      <c r="D231" s="163"/>
      <c r="E231" s="163"/>
      <c r="F231" s="163"/>
      <c r="G231" s="140"/>
      <c r="H231" s="140"/>
      <c r="I231" s="140"/>
      <c r="J231" s="140"/>
      <c r="K231" s="140"/>
      <c r="L231" s="140"/>
      <c r="M231" s="140"/>
      <c r="N231" s="140"/>
      <c r="O231" s="140"/>
      <c r="P231" s="164"/>
      <c r="Q231" s="165"/>
      <c r="R231" s="146"/>
      <c r="S231" s="146"/>
      <c r="T231" s="147"/>
      <c r="U231" s="400"/>
      <c r="V231" s="395"/>
    </row>
    <row r="232" spans="1:22" ht="15.75" hidden="1" customHeight="1" x14ac:dyDescent="0.35">
      <c r="A232" s="88" t="s">
        <v>523</v>
      </c>
      <c r="B232" s="138"/>
      <c r="C232" s="138"/>
      <c r="D232" s="163"/>
      <c r="E232" s="163"/>
      <c r="F232" s="163"/>
      <c r="G232" s="140"/>
      <c r="H232" s="140"/>
      <c r="I232" s="140"/>
      <c r="J232" s="140"/>
      <c r="K232" s="140"/>
      <c r="L232" s="140"/>
      <c r="M232" s="140"/>
      <c r="N232" s="140"/>
      <c r="O232" s="140"/>
      <c r="P232" s="164"/>
      <c r="Q232" s="165"/>
      <c r="R232" s="146"/>
      <c r="S232" s="146"/>
      <c r="T232" s="147"/>
      <c r="U232" s="400"/>
      <c r="V232" s="395"/>
    </row>
    <row r="233" spans="1:22" ht="15.75" hidden="1" customHeight="1" x14ac:dyDescent="0.35">
      <c r="A233" s="88" t="s">
        <v>524</v>
      </c>
      <c r="B233" s="138"/>
      <c r="C233" s="138"/>
      <c r="D233" s="163"/>
      <c r="E233" s="163"/>
      <c r="F233" s="163"/>
      <c r="G233" s="140"/>
      <c r="H233" s="140"/>
      <c r="I233" s="140"/>
      <c r="J233" s="140"/>
      <c r="K233" s="140"/>
      <c r="L233" s="140"/>
      <c r="M233" s="140"/>
      <c r="N233" s="140"/>
      <c r="O233" s="140"/>
      <c r="P233" s="164"/>
      <c r="Q233" s="165"/>
      <c r="R233" s="146"/>
      <c r="S233" s="146"/>
      <c r="T233" s="147"/>
      <c r="U233" s="400"/>
      <c r="V233" s="395"/>
    </row>
    <row r="234" spans="1:22" ht="15.75" hidden="1" customHeight="1" x14ac:dyDescent="0.35">
      <c r="A234" s="88" t="s">
        <v>525</v>
      </c>
      <c r="B234" s="138"/>
      <c r="C234" s="138"/>
      <c r="D234" s="163"/>
      <c r="E234" s="163"/>
      <c r="F234" s="163"/>
      <c r="G234" s="140"/>
      <c r="H234" s="140"/>
      <c r="I234" s="140"/>
      <c r="J234" s="140"/>
      <c r="K234" s="140"/>
      <c r="L234" s="140"/>
      <c r="M234" s="140"/>
      <c r="N234" s="140"/>
      <c r="O234" s="140"/>
      <c r="P234" s="164"/>
      <c r="Q234" s="165"/>
      <c r="R234" s="146"/>
      <c r="S234" s="146"/>
      <c r="T234" s="147"/>
      <c r="U234" s="400"/>
      <c r="V234" s="395"/>
    </row>
    <row r="235" spans="1:22" ht="15.75" hidden="1" customHeight="1" x14ac:dyDescent="0.35">
      <c r="A235" s="88" t="s">
        <v>526</v>
      </c>
      <c r="B235" s="138"/>
      <c r="C235" s="138"/>
      <c r="D235" s="163"/>
      <c r="E235" s="163"/>
      <c r="F235" s="163"/>
      <c r="G235" s="140"/>
      <c r="H235" s="140"/>
      <c r="I235" s="140"/>
      <c r="J235" s="140"/>
      <c r="K235" s="140"/>
      <c r="L235" s="140"/>
      <c r="M235" s="140"/>
      <c r="N235" s="140"/>
      <c r="O235" s="140"/>
      <c r="P235" s="164"/>
      <c r="Q235" s="165"/>
      <c r="R235" s="146"/>
      <c r="S235" s="146"/>
      <c r="T235" s="147"/>
      <c r="U235" s="400"/>
      <c r="V235" s="395"/>
    </row>
    <row r="236" spans="1:22" ht="15.75" hidden="1" customHeight="1" x14ac:dyDescent="0.35">
      <c r="A236" s="88" t="s">
        <v>527</v>
      </c>
      <c r="B236" s="138"/>
      <c r="C236" s="138"/>
      <c r="D236" s="163"/>
      <c r="E236" s="163"/>
      <c r="F236" s="163"/>
      <c r="G236" s="140"/>
      <c r="H236" s="140"/>
      <c r="I236" s="140"/>
      <c r="J236" s="140"/>
      <c r="K236" s="140"/>
      <c r="L236" s="140"/>
      <c r="M236" s="140"/>
      <c r="N236" s="140"/>
      <c r="O236" s="140"/>
      <c r="P236" s="164"/>
      <c r="Q236" s="165"/>
      <c r="R236" s="146"/>
      <c r="S236" s="146"/>
      <c r="T236" s="147"/>
      <c r="U236" s="400"/>
      <c r="V236" s="395"/>
    </row>
    <row r="237" spans="1:22" ht="15.75" hidden="1" customHeight="1" x14ac:dyDescent="0.35">
      <c r="A237" s="88" t="s">
        <v>528</v>
      </c>
      <c r="B237" s="138"/>
      <c r="C237" s="138"/>
      <c r="D237" s="163"/>
      <c r="E237" s="163"/>
      <c r="F237" s="163"/>
      <c r="G237" s="140"/>
      <c r="H237" s="140"/>
      <c r="I237" s="140"/>
      <c r="J237" s="140"/>
      <c r="K237" s="140"/>
      <c r="L237" s="140"/>
      <c r="M237" s="140"/>
      <c r="N237" s="140"/>
      <c r="O237" s="140"/>
      <c r="P237" s="164"/>
      <c r="Q237" s="165"/>
      <c r="R237" s="146"/>
      <c r="S237" s="146"/>
      <c r="T237" s="147"/>
      <c r="U237" s="400"/>
      <c r="V237" s="395"/>
    </row>
    <row r="238" spans="1:22" ht="15.75" hidden="1" customHeight="1" x14ac:dyDescent="0.35">
      <c r="A238" s="88" t="s">
        <v>529</v>
      </c>
      <c r="B238" s="138"/>
      <c r="C238" s="138"/>
      <c r="D238" s="163"/>
      <c r="E238" s="163"/>
      <c r="F238" s="163"/>
      <c r="G238" s="140"/>
      <c r="H238" s="140"/>
      <c r="I238" s="140"/>
      <c r="J238" s="140"/>
      <c r="K238" s="140"/>
      <c r="L238" s="140"/>
      <c r="M238" s="140"/>
      <c r="N238" s="140"/>
      <c r="O238" s="140"/>
      <c r="P238" s="164"/>
      <c r="Q238" s="165"/>
      <c r="R238" s="146"/>
      <c r="S238" s="146"/>
      <c r="T238" s="147"/>
      <c r="U238" s="400"/>
      <c r="V238" s="395"/>
    </row>
    <row r="239" spans="1:22" ht="15.75" hidden="1" customHeight="1" x14ac:dyDescent="0.35">
      <c r="A239" s="88" t="s">
        <v>530</v>
      </c>
      <c r="B239" s="138"/>
      <c r="C239" s="138"/>
      <c r="D239" s="163"/>
      <c r="E239" s="163"/>
      <c r="F239" s="163"/>
      <c r="G239" s="140"/>
      <c r="H239" s="140"/>
      <c r="I239" s="140"/>
      <c r="J239" s="140"/>
      <c r="K239" s="140"/>
      <c r="L239" s="140"/>
      <c r="M239" s="140"/>
      <c r="N239" s="140"/>
      <c r="O239" s="140"/>
      <c r="P239" s="164"/>
      <c r="Q239" s="165"/>
      <c r="R239" s="146"/>
      <c r="S239" s="146"/>
      <c r="T239" s="147"/>
      <c r="U239" s="400"/>
      <c r="V239" s="395"/>
    </row>
    <row r="240" spans="1:22" ht="15.75" hidden="1" customHeight="1" x14ac:dyDescent="0.35">
      <c r="A240" s="88" t="s">
        <v>531</v>
      </c>
      <c r="B240" s="138"/>
      <c r="C240" s="138"/>
      <c r="D240" s="163"/>
      <c r="E240" s="163"/>
      <c r="F240" s="163"/>
      <c r="G240" s="140"/>
      <c r="H240" s="140"/>
      <c r="I240" s="140"/>
      <c r="J240" s="140"/>
      <c r="K240" s="140"/>
      <c r="L240" s="140"/>
      <c r="M240" s="140"/>
      <c r="N240" s="140"/>
      <c r="O240" s="140"/>
      <c r="P240" s="164"/>
      <c r="Q240" s="165"/>
      <c r="R240" s="146"/>
      <c r="S240" s="146"/>
      <c r="T240" s="147"/>
      <c r="U240" s="400"/>
      <c r="V240" s="395"/>
    </row>
    <row r="241" spans="1:22" ht="15.75" hidden="1" customHeight="1" x14ac:dyDescent="0.35">
      <c r="A241" s="88" t="s">
        <v>532</v>
      </c>
      <c r="B241" s="138"/>
      <c r="C241" s="138"/>
      <c r="D241" s="163"/>
      <c r="E241" s="163"/>
      <c r="F241" s="163"/>
      <c r="G241" s="140"/>
      <c r="H241" s="140"/>
      <c r="I241" s="140"/>
      <c r="J241" s="140"/>
      <c r="K241" s="140"/>
      <c r="L241" s="140"/>
      <c r="M241" s="140"/>
      <c r="N241" s="140"/>
      <c r="O241" s="140"/>
      <c r="P241" s="164"/>
      <c r="Q241" s="165"/>
      <c r="R241" s="146"/>
      <c r="S241" s="146"/>
      <c r="T241" s="147"/>
      <c r="U241" s="400"/>
      <c r="V241" s="395"/>
    </row>
    <row r="242" spans="1:22" ht="15.75" hidden="1" customHeight="1" x14ac:dyDescent="0.35">
      <c r="A242" s="88" t="s">
        <v>533</v>
      </c>
      <c r="B242" s="138"/>
      <c r="C242" s="138"/>
      <c r="D242" s="163"/>
      <c r="E242" s="163"/>
      <c r="F242" s="163"/>
      <c r="G242" s="140"/>
      <c r="H242" s="140"/>
      <c r="I242" s="140"/>
      <c r="J242" s="140"/>
      <c r="K242" s="140"/>
      <c r="L242" s="140"/>
      <c r="M242" s="140"/>
      <c r="N242" s="140"/>
      <c r="O242" s="140"/>
      <c r="P242" s="164"/>
      <c r="Q242" s="165"/>
      <c r="R242" s="146"/>
      <c r="S242" s="146"/>
      <c r="T242" s="147"/>
      <c r="U242" s="400"/>
      <c r="V242" s="395"/>
    </row>
    <row r="243" spans="1:22" ht="15.75" hidden="1" customHeight="1" x14ac:dyDescent="0.35">
      <c r="A243" s="88" t="s">
        <v>534</v>
      </c>
      <c r="B243" s="138"/>
      <c r="C243" s="138"/>
      <c r="D243" s="163"/>
      <c r="E243" s="163"/>
      <c r="F243" s="163"/>
      <c r="G243" s="140"/>
      <c r="H243" s="140"/>
      <c r="I243" s="140"/>
      <c r="J243" s="140"/>
      <c r="K243" s="140"/>
      <c r="L243" s="140"/>
      <c r="M243" s="140"/>
      <c r="N243" s="140"/>
      <c r="O243" s="140"/>
      <c r="P243" s="164"/>
      <c r="Q243" s="165"/>
      <c r="R243" s="146"/>
      <c r="S243" s="146"/>
      <c r="T243" s="147"/>
      <c r="U243" s="400"/>
      <c r="V243" s="395"/>
    </row>
    <row r="244" spans="1:22" ht="15.75" hidden="1" customHeight="1" x14ac:dyDescent="0.35">
      <c r="A244" s="88" t="s">
        <v>535</v>
      </c>
      <c r="B244" s="138"/>
      <c r="C244" s="138"/>
      <c r="D244" s="163"/>
      <c r="E244" s="163"/>
      <c r="F244" s="163"/>
      <c r="G244" s="140"/>
      <c r="H244" s="140"/>
      <c r="I244" s="140"/>
      <c r="J244" s="140"/>
      <c r="K244" s="140"/>
      <c r="L244" s="140"/>
      <c r="M244" s="140"/>
      <c r="N244" s="140"/>
      <c r="O244" s="140"/>
      <c r="P244" s="164"/>
      <c r="Q244" s="165"/>
      <c r="R244" s="146"/>
      <c r="S244" s="146"/>
      <c r="T244" s="147"/>
      <c r="U244" s="400"/>
      <c r="V244" s="395"/>
    </row>
    <row r="245" spans="1:22" ht="15.75" hidden="1" customHeight="1" x14ac:dyDescent="0.35">
      <c r="A245" s="88" t="s">
        <v>536</v>
      </c>
      <c r="B245" s="138"/>
      <c r="C245" s="138"/>
      <c r="D245" s="163"/>
      <c r="E245" s="163"/>
      <c r="F245" s="163"/>
      <c r="G245" s="140"/>
      <c r="H245" s="140"/>
      <c r="I245" s="140"/>
      <c r="J245" s="140"/>
      <c r="K245" s="140"/>
      <c r="L245" s="140"/>
      <c r="M245" s="140"/>
      <c r="N245" s="140"/>
      <c r="O245" s="140"/>
      <c r="P245" s="164"/>
      <c r="Q245" s="165"/>
      <c r="R245" s="146"/>
      <c r="S245" s="146"/>
      <c r="T245" s="147"/>
      <c r="U245" s="400"/>
      <c r="V245" s="395"/>
    </row>
    <row r="246" spans="1:22" ht="15.75" hidden="1" customHeight="1" x14ac:dyDescent="0.35">
      <c r="A246" s="88" t="s">
        <v>537</v>
      </c>
      <c r="B246" s="138"/>
      <c r="C246" s="138"/>
      <c r="D246" s="163"/>
      <c r="E246" s="163"/>
      <c r="F246" s="163"/>
      <c r="G246" s="140"/>
      <c r="H246" s="140"/>
      <c r="I246" s="140"/>
      <c r="J246" s="140"/>
      <c r="K246" s="140"/>
      <c r="L246" s="140"/>
      <c r="M246" s="140"/>
      <c r="N246" s="140"/>
      <c r="O246" s="140"/>
      <c r="P246" s="164"/>
      <c r="Q246" s="165"/>
      <c r="R246" s="146"/>
      <c r="S246" s="146"/>
      <c r="T246" s="147"/>
      <c r="U246" s="400"/>
      <c r="V246" s="395"/>
    </row>
    <row r="247" spans="1:22" ht="15.75" hidden="1" customHeight="1" x14ac:dyDescent="0.35">
      <c r="A247" s="88" t="s">
        <v>538</v>
      </c>
      <c r="B247" s="138"/>
      <c r="C247" s="138"/>
      <c r="D247" s="163"/>
      <c r="E247" s="163"/>
      <c r="F247" s="163"/>
      <c r="G247" s="140"/>
      <c r="H247" s="140"/>
      <c r="I247" s="140"/>
      <c r="J247" s="140"/>
      <c r="K247" s="140"/>
      <c r="L247" s="140"/>
      <c r="M247" s="140"/>
      <c r="N247" s="140"/>
      <c r="O247" s="140"/>
      <c r="P247" s="164"/>
      <c r="Q247" s="165"/>
      <c r="R247" s="146"/>
      <c r="S247" s="146"/>
      <c r="T247" s="147"/>
      <c r="U247" s="400"/>
      <c r="V247" s="395"/>
    </row>
    <row r="248" spans="1:22" ht="15.75" hidden="1" customHeight="1" x14ac:dyDescent="0.35">
      <c r="A248" s="88" t="s">
        <v>539</v>
      </c>
      <c r="B248" s="138"/>
      <c r="C248" s="138"/>
      <c r="D248" s="163"/>
      <c r="E248" s="163"/>
      <c r="F248" s="163"/>
      <c r="G248" s="140"/>
      <c r="H248" s="140"/>
      <c r="I248" s="140"/>
      <c r="J248" s="140"/>
      <c r="K248" s="140"/>
      <c r="L248" s="140"/>
      <c r="M248" s="140"/>
      <c r="N248" s="140"/>
      <c r="O248" s="140"/>
      <c r="P248" s="164"/>
      <c r="Q248" s="165"/>
      <c r="R248" s="146"/>
      <c r="S248" s="146"/>
      <c r="T248" s="147"/>
      <c r="U248" s="400"/>
      <c r="V248" s="395"/>
    </row>
    <row r="249" spans="1:22" ht="15.75" hidden="1" customHeight="1" x14ac:dyDescent="0.35">
      <c r="A249" s="88" t="s">
        <v>540</v>
      </c>
      <c r="B249" s="138"/>
      <c r="C249" s="138"/>
      <c r="D249" s="163"/>
      <c r="E249" s="163"/>
      <c r="F249" s="163"/>
      <c r="G249" s="140"/>
      <c r="H249" s="140"/>
      <c r="I249" s="140"/>
      <c r="J249" s="140"/>
      <c r="K249" s="140"/>
      <c r="L249" s="140"/>
      <c r="M249" s="140"/>
      <c r="N249" s="140"/>
      <c r="O249" s="140"/>
      <c r="P249" s="164"/>
      <c r="Q249" s="165"/>
      <c r="R249" s="146"/>
      <c r="S249" s="146"/>
      <c r="T249" s="147"/>
      <c r="U249" s="400"/>
      <c r="V249" s="395"/>
    </row>
    <row r="250" spans="1:22" ht="15.75" hidden="1" customHeight="1" x14ac:dyDescent="0.35">
      <c r="A250" s="88" t="s">
        <v>541</v>
      </c>
      <c r="B250" s="138"/>
      <c r="C250" s="138"/>
      <c r="D250" s="163"/>
      <c r="E250" s="163"/>
      <c r="F250" s="163"/>
      <c r="G250" s="140"/>
      <c r="H250" s="140"/>
      <c r="I250" s="140"/>
      <c r="J250" s="140"/>
      <c r="K250" s="140"/>
      <c r="L250" s="140"/>
      <c r="M250" s="140"/>
      <c r="N250" s="140"/>
      <c r="O250" s="140"/>
      <c r="P250" s="164"/>
      <c r="Q250" s="165"/>
      <c r="R250" s="146"/>
      <c r="S250" s="146"/>
      <c r="T250" s="147"/>
      <c r="U250" s="400"/>
      <c r="V250" s="395"/>
    </row>
    <row r="251" spans="1:22" ht="15.75" hidden="1" customHeight="1" x14ac:dyDescent="0.35">
      <c r="A251" s="88" t="s">
        <v>542</v>
      </c>
      <c r="B251" s="138"/>
      <c r="C251" s="138"/>
      <c r="D251" s="163"/>
      <c r="E251" s="163"/>
      <c r="F251" s="163"/>
      <c r="G251" s="140"/>
      <c r="H251" s="140"/>
      <c r="I251" s="140"/>
      <c r="J251" s="140"/>
      <c r="K251" s="140"/>
      <c r="L251" s="140"/>
      <c r="M251" s="140"/>
      <c r="N251" s="140"/>
      <c r="O251" s="140"/>
      <c r="P251" s="164"/>
      <c r="Q251" s="165"/>
      <c r="R251" s="146"/>
      <c r="S251" s="146"/>
      <c r="T251" s="147"/>
      <c r="U251" s="400"/>
      <c r="V251" s="395"/>
    </row>
    <row r="252" spans="1:22" ht="15.75" hidden="1" customHeight="1" x14ac:dyDescent="0.35">
      <c r="A252" s="88" t="s">
        <v>543</v>
      </c>
      <c r="B252" s="138"/>
      <c r="C252" s="138"/>
      <c r="D252" s="163"/>
      <c r="E252" s="163"/>
      <c r="F252" s="163"/>
      <c r="G252" s="140"/>
      <c r="H252" s="140"/>
      <c r="I252" s="140"/>
      <c r="J252" s="140"/>
      <c r="K252" s="140"/>
      <c r="L252" s="140"/>
      <c r="M252" s="140"/>
      <c r="N252" s="140"/>
      <c r="O252" s="140"/>
      <c r="P252" s="164"/>
      <c r="Q252" s="165"/>
      <c r="R252" s="146"/>
      <c r="S252" s="146"/>
      <c r="T252" s="147"/>
      <c r="U252" s="400"/>
      <c r="V252" s="395"/>
    </row>
    <row r="253" spans="1:22" ht="15.75" hidden="1" customHeight="1" x14ac:dyDescent="0.35">
      <c r="A253" s="88" t="s">
        <v>544</v>
      </c>
      <c r="B253" s="138"/>
      <c r="C253" s="138"/>
      <c r="D253" s="163"/>
      <c r="E253" s="163"/>
      <c r="F253" s="163"/>
      <c r="G253" s="140"/>
      <c r="H253" s="140"/>
      <c r="I253" s="140"/>
      <c r="J253" s="140"/>
      <c r="K253" s="140"/>
      <c r="L253" s="140"/>
      <c r="M253" s="140"/>
      <c r="N253" s="140"/>
      <c r="O253" s="140"/>
      <c r="P253" s="164"/>
      <c r="Q253" s="165"/>
      <c r="R253" s="146"/>
      <c r="S253" s="146"/>
      <c r="T253" s="147"/>
      <c r="U253" s="400"/>
      <c r="V253" s="395"/>
    </row>
    <row r="254" spans="1:22" ht="15.75" hidden="1" customHeight="1" x14ac:dyDescent="0.35">
      <c r="A254" s="88" t="s">
        <v>545</v>
      </c>
      <c r="B254" s="138"/>
      <c r="C254" s="138"/>
      <c r="D254" s="163"/>
      <c r="E254" s="163"/>
      <c r="F254" s="163"/>
      <c r="G254" s="140"/>
      <c r="H254" s="140"/>
      <c r="I254" s="140"/>
      <c r="J254" s="140"/>
      <c r="K254" s="140"/>
      <c r="L254" s="140"/>
      <c r="M254" s="140"/>
      <c r="N254" s="140"/>
      <c r="O254" s="140"/>
      <c r="P254" s="164"/>
      <c r="Q254" s="165"/>
      <c r="R254" s="146"/>
      <c r="S254" s="146"/>
      <c r="T254" s="147"/>
      <c r="U254" s="400"/>
      <c r="V254" s="395"/>
    </row>
    <row r="255" spans="1:22" ht="15.75" hidden="1" customHeight="1" x14ac:dyDescent="0.35">
      <c r="A255" s="88" t="s">
        <v>546</v>
      </c>
      <c r="B255" s="138"/>
      <c r="C255" s="138"/>
      <c r="D255" s="163"/>
      <c r="E255" s="163"/>
      <c r="F255" s="163"/>
      <c r="G255" s="140"/>
      <c r="H255" s="140"/>
      <c r="I255" s="140"/>
      <c r="J255" s="140"/>
      <c r="K255" s="140"/>
      <c r="L255" s="140"/>
      <c r="M255" s="140"/>
      <c r="N255" s="140"/>
      <c r="O255" s="140"/>
      <c r="P255" s="164"/>
      <c r="Q255" s="165"/>
      <c r="R255" s="146"/>
      <c r="S255" s="146"/>
      <c r="T255" s="147"/>
      <c r="U255" s="400"/>
      <c r="V255" s="395"/>
    </row>
    <row r="256" spans="1:22" ht="15.75" hidden="1" customHeight="1" x14ac:dyDescent="0.35">
      <c r="A256" s="88" t="s">
        <v>547</v>
      </c>
      <c r="B256" s="138"/>
      <c r="C256" s="138"/>
      <c r="D256" s="163"/>
      <c r="E256" s="163"/>
      <c r="F256" s="163"/>
      <c r="G256" s="140"/>
      <c r="H256" s="140"/>
      <c r="I256" s="140"/>
      <c r="J256" s="140"/>
      <c r="K256" s="140"/>
      <c r="L256" s="140"/>
      <c r="M256" s="140"/>
      <c r="N256" s="140"/>
      <c r="O256" s="140"/>
      <c r="P256" s="164"/>
      <c r="Q256" s="165"/>
      <c r="R256" s="146"/>
      <c r="S256" s="146"/>
      <c r="T256" s="147"/>
      <c r="U256" s="400"/>
      <c r="V256" s="395"/>
    </row>
    <row r="257" spans="1:22" ht="15.75" hidden="1" customHeight="1" x14ac:dyDescent="0.35">
      <c r="A257" s="88" t="s">
        <v>548</v>
      </c>
      <c r="B257" s="138"/>
      <c r="C257" s="138"/>
      <c r="D257" s="163"/>
      <c r="E257" s="163"/>
      <c r="F257" s="163"/>
      <c r="G257" s="140"/>
      <c r="H257" s="140"/>
      <c r="I257" s="140"/>
      <c r="J257" s="140"/>
      <c r="K257" s="140"/>
      <c r="L257" s="140"/>
      <c r="M257" s="140"/>
      <c r="N257" s="140"/>
      <c r="O257" s="140"/>
      <c r="P257" s="164"/>
      <c r="Q257" s="165"/>
      <c r="R257" s="146"/>
      <c r="S257" s="146"/>
      <c r="T257" s="147"/>
      <c r="U257" s="400"/>
      <c r="V257" s="395"/>
    </row>
    <row r="258" spans="1:22" ht="15.75" hidden="1" customHeight="1" x14ac:dyDescent="0.35">
      <c r="A258" s="88" t="s">
        <v>549</v>
      </c>
      <c r="B258" s="138"/>
      <c r="C258" s="138"/>
      <c r="D258" s="163"/>
      <c r="E258" s="163"/>
      <c r="F258" s="163"/>
      <c r="G258" s="140"/>
      <c r="H258" s="140"/>
      <c r="I258" s="140"/>
      <c r="J258" s="140"/>
      <c r="K258" s="140"/>
      <c r="L258" s="140"/>
      <c r="M258" s="140"/>
      <c r="N258" s="140"/>
      <c r="O258" s="140"/>
      <c r="P258" s="164"/>
      <c r="Q258" s="165"/>
      <c r="R258" s="146"/>
      <c r="S258" s="146"/>
      <c r="T258" s="147"/>
      <c r="U258" s="400"/>
      <c r="V258" s="395"/>
    </row>
    <row r="259" spans="1:22" ht="15.75" hidden="1" customHeight="1" x14ac:dyDescent="0.35">
      <c r="A259" s="88" t="s">
        <v>550</v>
      </c>
      <c r="B259" s="138"/>
      <c r="C259" s="138"/>
      <c r="D259" s="163"/>
      <c r="E259" s="163"/>
      <c r="F259" s="163"/>
      <c r="G259" s="140"/>
      <c r="H259" s="140"/>
      <c r="I259" s="140"/>
      <c r="J259" s="140"/>
      <c r="K259" s="140"/>
      <c r="L259" s="140"/>
      <c r="M259" s="140"/>
      <c r="N259" s="140"/>
      <c r="O259" s="140"/>
      <c r="P259" s="164"/>
      <c r="Q259" s="165"/>
      <c r="R259" s="146"/>
      <c r="S259" s="146"/>
      <c r="T259" s="147"/>
      <c r="U259" s="400"/>
      <c r="V259" s="395"/>
    </row>
    <row r="260" spans="1:22" ht="15.75" hidden="1" customHeight="1" x14ac:dyDescent="0.35">
      <c r="A260" s="88" t="s">
        <v>551</v>
      </c>
      <c r="B260" s="138"/>
      <c r="C260" s="138"/>
      <c r="D260" s="163"/>
      <c r="E260" s="163"/>
      <c r="F260" s="163"/>
      <c r="G260" s="140"/>
      <c r="H260" s="140"/>
      <c r="I260" s="140"/>
      <c r="J260" s="140"/>
      <c r="K260" s="140"/>
      <c r="L260" s="140"/>
      <c r="M260" s="140"/>
      <c r="N260" s="140"/>
      <c r="O260" s="140"/>
      <c r="P260" s="164"/>
      <c r="Q260" s="165"/>
      <c r="R260" s="146"/>
      <c r="S260" s="146"/>
      <c r="T260" s="147"/>
      <c r="U260" s="400"/>
      <c r="V260" s="395"/>
    </row>
    <row r="261" spans="1:22" ht="15.75" hidden="1" customHeight="1" x14ac:dyDescent="0.35">
      <c r="A261" s="88" t="s">
        <v>552</v>
      </c>
      <c r="B261" s="138"/>
      <c r="C261" s="138"/>
      <c r="D261" s="163"/>
      <c r="E261" s="163"/>
      <c r="F261" s="163"/>
      <c r="G261" s="140"/>
      <c r="H261" s="140"/>
      <c r="I261" s="140"/>
      <c r="J261" s="140"/>
      <c r="K261" s="140"/>
      <c r="L261" s="140"/>
      <c r="M261" s="140"/>
      <c r="N261" s="140"/>
      <c r="O261" s="140"/>
      <c r="P261" s="164"/>
      <c r="Q261" s="165"/>
      <c r="R261" s="146"/>
      <c r="S261" s="146"/>
      <c r="T261" s="147"/>
      <c r="U261" s="400"/>
      <c r="V261" s="395"/>
    </row>
    <row r="262" spans="1:22" ht="15.75" hidden="1" customHeight="1" x14ac:dyDescent="0.35">
      <c r="A262" s="88" t="s">
        <v>553</v>
      </c>
      <c r="B262" s="138"/>
      <c r="C262" s="138"/>
      <c r="D262" s="163"/>
      <c r="E262" s="163"/>
      <c r="F262" s="163"/>
      <c r="G262" s="140"/>
      <c r="H262" s="140"/>
      <c r="I262" s="140"/>
      <c r="J262" s="140"/>
      <c r="K262" s="140"/>
      <c r="L262" s="140"/>
      <c r="M262" s="140"/>
      <c r="N262" s="140"/>
      <c r="O262" s="140"/>
      <c r="P262" s="164"/>
      <c r="Q262" s="165"/>
      <c r="R262" s="146"/>
      <c r="S262" s="146"/>
      <c r="T262" s="147"/>
      <c r="U262" s="400"/>
      <c r="V262" s="395"/>
    </row>
    <row r="263" spans="1:22" ht="15.75" hidden="1" customHeight="1" x14ac:dyDescent="0.35">
      <c r="A263" s="88" t="s">
        <v>554</v>
      </c>
      <c r="B263" s="138"/>
      <c r="C263" s="138"/>
      <c r="D263" s="163"/>
      <c r="E263" s="163"/>
      <c r="F263" s="163"/>
      <c r="G263" s="140"/>
      <c r="H263" s="140"/>
      <c r="I263" s="140"/>
      <c r="J263" s="140"/>
      <c r="K263" s="140"/>
      <c r="L263" s="140"/>
      <c r="M263" s="140"/>
      <c r="N263" s="140"/>
      <c r="O263" s="140"/>
      <c r="P263" s="164"/>
      <c r="Q263" s="165"/>
      <c r="R263" s="146"/>
      <c r="S263" s="146"/>
      <c r="T263" s="147"/>
      <c r="U263" s="400"/>
      <c r="V263" s="395"/>
    </row>
    <row r="264" spans="1:22" ht="15.75" hidden="1" customHeight="1" x14ac:dyDescent="0.35">
      <c r="A264" s="88" t="s">
        <v>555</v>
      </c>
      <c r="B264" s="138"/>
      <c r="C264" s="138"/>
      <c r="D264" s="163"/>
      <c r="E264" s="163"/>
      <c r="F264" s="163"/>
      <c r="G264" s="140"/>
      <c r="H264" s="140"/>
      <c r="I264" s="140"/>
      <c r="J264" s="140"/>
      <c r="K264" s="140"/>
      <c r="L264" s="140"/>
      <c r="M264" s="140"/>
      <c r="N264" s="140"/>
      <c r="O264" s="140"/>
      <c r="P264" s="164"/>
      <c r="Q264" s="165"/>
      <c r="R264" s="146"/>
      <c r="S264" s="146"/>
      <c r="T264" s="147"/>
      <c r="U264" s="400"/>
      <c r="V264" s="395"/>
    </row>
    <row r="265" spans="1:22" ht="15.75" hidden="1" customHeight="1" x14ac:dyDescent="0.35">
      <c r="A265" s="88" t="s">
        <v>556</v>
      </c>
      <c r="B265" s="138"/>
      <c r="C265" s="138"/>
      <c r="D265" s="163"/>
      <c r="E265" s="163"/>
      <c r="F265" s="163"/>
      <c r="G265" s="140"/>
      <c r="H265" s="140"/>
      <c r="I265" s="140"/>
      <c r="J265" s="140"/>
      <c r="K265" s="140"/>
      <c r="L265" s="140"/>
      <c r="M265" s="140"/>
      <c r="N265" s="140"/>
      <c r="O265" s="140"/>
      <c r="P265" s="164"/>
      <c r="Q265" s="165"/>
      <c r="R265" s="146"/>
      <c r="S265" s="146"/>
      <c r="T265" s="147"/>
      <c r="U265" s="400"/>
      <c r="V265" s="395"/>
    </row>
    <row r="266" spans="1:22" ht="15.75" hidden="1" customHeight="1" x14ac:dyDescent="0.35">
      <c r="A266" s="88" t="s">
        <v>557</v>
      </c>
      <c r="B266" s="138"/>
      <c r="C266" s="138"/>
      <c r="D266" s="163"/>
      <c r="E266" s="163"/>
      <c r="F266" s="163"/>
      <c r="G266" s="140"/>
      <c r="H266" s="140"/>
      <c r="I266" s="140"/>
      <c r="J266" s="140"/>
      <c r="K266" s="140"/>
      <c r="L266" s="140"/>
      <c r="M266" s="140"/>
      <c r="N266" s="140"/>
      <c r="O266" s="140"/>
      <c r="P266" s="164"/>
      <c r="Q266" s="165"/>
      <c r="R266" s="146"/>
      <c r="S266" s="146"/>
      <c r="T266" s="147"/>
      <c r="U266" s="400"/>
      <c r="V266" s="395"/>
    </row>
    <row r="267" spans="1:22" ht="15.75" hidden="1" customHeight="1" x14ac:dyDescent="0.35">
      <c r="A267" s="88" t="s">
        <v>558</v>
      </c>
      <c r="B267" s="138"/>
      <c r="C267" s="138"/>
      <c r="D267" s="163"/>
      <c r="E267" s="163"/>
      <c r="F267" s="163"/>
      <c r="G267" s="140"/>
      <c r="H267" s="140"/>
      <c r="I267" s="140"/>
      <c r="J267" s="140"/>
      <c r="K267" s="140"/>
      <c r="L267" s="140"/>
      <c r="M267" s="140"/>
      <c r="N267" s="140"/>
      <c r="O267" s="140"/>
      <c r="P267" s="164"/>
      <c r="Q267" s="165"/>
      <c r="R267" s="146"/>
      <c r="S267" s="146"/>
      <c r="T267" s="147"/>
      <c r="U267" s="400"/>
      <c r="V267" s="395"/>
    </row>
    <row r="268" spans="1:22" ht="15.75" hidden="1" customHeight="1" x14ac:dyDescent="0.35">
      <c r="A268" s="88" t="s">
        <v>559</v>
      </c>
      <c r="B268" s="138"/>
      <c r="C268" s="138"/>
      <c r="D268" s="163"/>
      <c r="E268" s="163"/>
      <c r="F268" s="163"/>
      <c r="G268" s="140"/>
      <c r="H268" s="140"/>
      <c r="I268" s="140"/>
      <c r="J268" s="140"/>
      <c r="K268" s="140"/>
      <c r="L268" s="140"/>
      <c r="M268" s="140"/>
      <c r="N268" s="140"/>
      <c r="O268" s="140"/>
      <c r="P268" s="164"/>
      <c r="Q268" s="165"/>
      <c r="R268" s="146"/>
      <c r="S268" s="146"/>
      <c r="T268" s="147"/>
      <c r="U268" s="400"/>
      <c r="V268" s="395"/>
    </row>
    <row r="269" spans="1:22" ht="15.75" hidden="1" customHeight="1" x14ac:dyDescent="0.35">
      <c r="A269" s="88" t="s">
        <v>560</v>
      </c>
      <c r="B269" s="138"/>
      <c r="C269" s="138"/>
      <c r="D269" s="163"/>
      <c r="E269" s="163"/>
      <c r="F269" s="163"/>
      <c r="G269" s="140"/>
      <c r="H269" s="140"/>
      <c r="I269" s="140"/>
      <c r="J269" s="140"/>
      <c r="K269" s="140"/>
      <c r="L269" s="140"/>
      <c r="M269" s="140"/>
      <c r="N269" s="140"/>
      <c r="O269" s="140"/>
      <c r="P269" s="164"/>
      <c r="Q269" s="165"/>
      <c r="R269" s="146"/>
      <c r="S269" s="146"/>
      <c r="T269" s="147"/>
      <c r="U269" s="400"/>
      <c r="V269" s="395"/>
    </row>
    <row r="270" spans="1:22" ht="15.75" hidden="1" customHeight="1" x14ac:dyDescent="0.35">
      <c r="A270" s="88" t="s">
        <v>561</v>
      </c>
      <c r="B270" s="138"/>
      <c r="C270" s="138"/>
      <c r="D270" s="163"/>
      <c r="E270" s="163"/>
      <c r="F270" s="163"/>
      <c r="G270" s="140"/>
      <c r="H270" s="140"/>
      <c r="I270" s="140"/>
      <c r="J270" s="140"/>
      <c r="K270" s="140"/>
      <c r="L270" s="140"/>
      <c r="M270" s="140"/>
      <c r="N270" s="140"/>
      <c r="O270" s="140"/>
      <c r="P270" s="164"/>
      <c r="Q270" s="165"/>
      <c r="R270" s="146"/>
      <c r="S270" s="146"/>
      <c r="T270" s="147"/>
      <c r="U270" s="400"/>
      <c r="V270" s="395"/>
    </row>
    <row r="271" spans="1:22" ht="15.75" hidden="1" customHeight="1" x14ac:dyDescent="0.35">
      <c r="A271" s="88" t="s">
        <v>562</v>
      </c>
      <c r="B271" s="138"/>
      <c r="C271" s="138"/>
      <c r="D271" s="163"/>
      <c r="E271" s="163"/>
      <c r="F271" s="163"/>
      <c r="G271" s="140"/>
      <c r="H271" s="140"/>
      <c r="I271" s="140"/>
      <c r="J271" s="140"/>
      <c r="K271" s="140"/>
      <c r="L271" s="140"/>
      <c r="M271" s="140"/>
      <c r="N271" s="140"/>
      <c r="O271" s="140"/>
      <c r="P271" s="164"/>
      <c r="Q271" s="165"/>
      <c r="R271" s="146"/>
      <c r="S271" s="146"/>
      <c r="T271" s="147"/>
      <c r="U271" s="400"/>
      <c r="V271" s="395"/>
    </row>
    <row r="272" spans="1:22" ht="15.75" hidden="1" customHeight="1" x14ac:dyDescent="0.35">
      <c r="A272" s="88" t="s">
        <v>563</v>
      </c>
      <c r="B272" s="138"/>
      <c r="C272" s="138"/>
      <c r="D272" s="163"/>
      <c r="E272" s="163"/>
      <c r="F272" s="163"/>
      <c r="G272" s="140"/>
      <c r="H272" s="140"/>
      <c r="I272" s="140"/>
      <c r="J272" s="140"/>
      <c r="K272" s="140"/>
      <c r="L272" s="140"/>
      <c r="M272" s="140"/>
      <c r="N272" s="140"/>
      <c r="O272" s="140"/>
      <c r="P272" s="164"/>
      <c r="Q272" s="165"/>
      <c r="R272" s="146"/>
      <c r="S272" s="146"/>
      <c r="T272" s="147"/>
      <c r="U272" s="400"/>
      <c r="V272" s="395"/>
    </row>
    <row r="273" spans="1:22" ht="15.75" hidden="1" customHeight="1" x14ac:dyDescent="0.35">
      <c r="A273" s="88" t="s">
        <v>564</v>
      </c>
      <c r="B273" s="138"/>
      <c r="C273" s="138"/>
      <c r="D273" s="163"/>
      <c r="E273" s="163"/>
      <c r="F273" s="163"/>
      <c r="G273" s="140"/>
      <c r="H273" s="140"/>
      <c r="I273" s="140"/>
      <c r="J273" s="140"/>
      <c r="K273" s="140"/>
      <c r="L273" s="140"/>
      <c r="M273" s="140"/>
      <c r="N273" s="140"/>
      <c r="O273" s="140"/>
      <c r="P273" s="164"/>
      <c r="Q273" s="165"/>
      <c r="R273" s="146"/>
      <c r="S273" s="146"/>
      <c r="T273" s="147"/>
      <c r="U273" s="400"/>
      <c r="V273" s="395"/>
    </row>
    <row r="274" spans="1:22" ht="15.75" hidden="1" customHeight="1" x14ac:dyDescent="0.35">
      <c r="A274" s="88" t="s">
        <v>565</v>
      </c>
      <c r="B274" s="138"/>
      <c r="C274" s="138"/>
      <c r="D274" s="163"/>
      <c r="E274" s="163"/>
      <c r="F274" s="163"/>
      <c r="G274" s="140"/>
      <c r="H274" s="140"/>
      <c r="I274" s="140"/>
      <c r="J274" s="140"/>
      <c r="K274" s="140"/>
      <c r="L274" s="140"/>
      <c r="M274" s="140"/>
      <c r="N274" s="140"/>
      <c r="O274" s="140"/>
      <c r="P274" s="164"/>
      <c r="Q274" s="165"/>
      <c r="R274" s="146"/>
      <c r="S274" s="146"/>
      <c r="T274" s="147"/>
      <c r="U274" s="400"/>
      <c r="V274" s="395"/>
    </row>
    <row r="275" spans="1:22" ht="15.75" hidden="1" customHeight="1" x14ac:dyDescent="0.35">
      <c r="A275" s="88" t="s">
        <v>566</v>
      </c>
      <c r="B275" s="138"/>
      <c r="C275" s="138"/>
      <c r="D275" s="163"/>
      <c r="E275" s="163"/>
      <c r="F275" s="163"/>
      <c r="G275" s="140"/>
      <c r="H275" s="140"/>
      <c r="I275" s="140"/>
      <c r="J275" s="140"/>
      <c r="K275" s="140"/>
      <c r="L275" s="140"/>
      <c r="M275" s="140"/>
      <c r="N275" s="140"/>
      <c r="O275" s="140"/>
      <c r="P275" s="164"/>
      <c r="Q275" s="165"/>
      <c r="R275" s="146"/>
      <c r="S275" s="146"/>
      <c r="T275" s="147"/>
      <c r="U275" s="400"/>
      <c r="V275" s="395"/>
    </row>
    <row r="276" spans="1:22" ht="15.75" hidden="1" customHeight="1" x14ac:dyDescent="0.35">
      <c r="A276" s="88" t="s">
        <v>567</v>
      </c>
      <c r="B276" s="138"/>
      <c r="C276" s="138"/>
      <c r="D276" s="163"/>
      <c r="E276" s="163"/>
      <c r="F276" s="163"/>
      <c r="G276" s="140"/>
      <c r="H276" s="140"/>
      <c r="I276" s="140"/>
      <c r="J276" s="140"/>
      <c r="K276" s="140"/>
      <c r="L276" s="140"/>
      <c r="M276" s="140"/>
      <c r="N276" s="140"/>
      <c r="O276" s="140"/>
      <c r="P276" s="164"/>
      <c r="Q276" s="165"/>
      <c r="R276" s="146"/>
      <c r="S276" s="146"/>
      <c r="T276" s="147"/>
      <c r="U276" s="400"/>
      <c r="V276" s="395"/>
    </row>
    <row r="277" spans="1:22" ht="15.75" hidden="1" customHeight="1" x14ac:dyDescent="0.35">
      <c r="A277" s="88" t="s">
        <v>568</v>
      </c>
      <c r="B277" s="138"/>
      <c r="C277" s="138"/>
      <c r="D277" s="163"/>
      <c r="E277" s="163"/>
      <c r="F277" s="163"/>
      <c r="G277" s="140"/>
      <c r="H277" s="140"/>
      <c r="I277" s="140"/>
      <c r="J277" s="140"/>
      <c r="K277" s="140"/>
      <c r="L277" s="140"/>
      <c r="M277" s="140"/>
      <c r="N277" s="140"/>
      <c r="O277" s="140"/>
      <c r="P277" s="164"/>
      <c r="Q277" s="165"/>
      <c r="R277" s="146"/>
      <c r="S277" s="146"/>
      <c r="T277" s="147"/>
      <c r="U277" s="400"/>
      <c r="V277" s="395"/>
    </row>
    <row r="278" spans="1:22" ht="15.75" hidden="1" customHeight="1" x14ac:dyDescent="0.35">
      <c r="A278" s="88" t="s">
        <v>569</v>
      </c>
      <c r="B278" s="138"/>
      <c r="C278" s="138"/>
      <c r="D278" s="163"/>
      <c r="E278" s="163"/>
      <c r="F278" s="163"/>
      <c r="G278" s="140"/>
      <c r="H278" s="140"/>
      <c r="I278" s="140"/>
      <c r="J278" s="140"/>
      <c r="K278" s="140"/>
      <c r="L278" s="140"/>
      <c r="M278" s="140"/>
      <c r="N278" s="140"/>
      <c r="O278" s="140"/>
      <c r="P278" s="164"/>
      <c r="Q278" s="165"/>
      <c r="R278" s="146"/>
      <c r="S278" s="146"/>
      <c r="T278" s="147"/>
      <c r="U278" s="400"/>
      <c r="V278" s="395"/>
    </row>
    <row r="279" spans="1:22" ht="15.75" hidden="1" customHeight="1" x14ac:dyDescent="0.35">
      <c r="A279" s="88" t="s">
        <v>570</v>
      </c>
      <c r="B279" s="138"/>
      <c r="C279" s="138"/>
      <c r="D279" s="163"/>
      <c r="E279" s="163"/>
      <c r="F279" s="163"/>
      <c r="G279" s="140"/>
      <c r="H279" s="140"/>
      <c r="I279" s="140"/>
      <c r="J279" s="140"/>
      <c r="K279" s="140"/>
      <c r="L279" s="140"/>
      <c r="M279" s="140"/>
      <c r="N279" s="140"/>
      <c r="O279" s="140"/>
      <c r="P279" s="164"/>
      <c r="Q279" s="165"/>
      <c r="R279" s="146"/>
      <c r="S279" s="146"/>
      <c r="T279" s="147"/>
      <c r="U279" s="400"/>
      <c r="V279" s="395"/>
    </row>
    <row r="280" spans="1:22" ht="15.75" hidden="1" customHeight="1" x14ac:dyDescent="0.35">
      <c r="A280" s="88" t="s">
        <v>571</v>
      </c>
      <c r="B280" s="138"/>
      <c r="C280" s="138"/>
      <c r="D280" s="163"/>
      <c r="E280" s="163"/>
      <c r="F280" s="163"/>
      <c r="G280" s="140"/>
      <c r="H280" s="140"/>
      <c r="I280" s="140"/>
      <c r="J280" s="140"/>
      <c r="K280" s="140"/>
      <c r="L280" s="140"/>
      <c r="M280" s="140"/>
      <c r="N280" s="140"/>
      <c r="O280" s="140"/>
      <c r="P280" s="164"/>
      <c r="Q280" s="165"/>
      <c r="R280" s="146"/>
      <c r="S280" s="146"/>
      <c r="T280" s="147"/>
      <c r="U280" s="400"/>
      <c r="V280" s="395"/>
    </row>
    <row r="281" spans="1:22" ht="15.75" hidden="1" customHeight="1" x14ac:dyDescent="0.35">
      <c r="A281" s="88" t="s">
        <v>572</v>
      </c>
      <c r="B281" s="138"/>
      <c r="C281" s="138"/>
      <c r="D281" s="163"/>
      <c r="E281" s="163"/>
      <c r="F281" s="163"/>
      <c r="G281" s="140"/>
      <c r="H281" s="140"/>
      <c r="I281" s="140"/>
      <c r="J281" s="140"/>
      <c r="K281" s="140"/>
      <c r="L281" s="140"/>
      <c r="M281" s="140"/>
      <c r="N281" s="140"/>
      <c r="O281" s="140"/>
      <c r="P281" s="164"/>
      <c r="Q281" s="165"/>
      <c r="R281" s="146"/>
      <c r="S281" s="146"/>
      <c r="T281" s="147"/>
      <c r="U281" s="400"/>
      <c r="V281" s="395"/>
    </row>
    <row r="282" spans="1:22" ht="15.75" hidden="1" customHeight="1" x14ac:dyDescent="0.35">
      <c r="A282" s="88" t="s">
        <v>573</v>
      </c>
      <c r="B282" s="138"/>
      <c r="C282" s="138"/>
      <c r="D282" s="163"/>
      <c r="E282" s="163"/>
      <c r="F282" s="163"/>
      <c r="G282" s="140"/>
      <c r="H282" s="140"/>
      <c r="I282" s="140"/>
      <c r="J282" s="140"/>
      <c r="K282" s="140"/>
      <c r="L282" s="140"/>
      <c r="M282" s="140"/>
      <c r="N282" s="140"/>
      <c r="O282" s="140"/>
      <c r="P282" s="164"/>
      <c r="Q282" s="165"/>
      <c r="R282" s="146"/>
      <c r="S282" s="146"/>
      <c r="T282" s="147"/>
      <c r="U282" s="400"/>
      <c r="V282" s="395"/>
    </row>
    <row r="283" spans="1:22" ht="15.75" hidden="1" customHeight="1" x14ac:dyDescent="0.35">
      <c r="A283" s="88" t="s">
        <v>574</v>
      </c>
      <c r="B283" s="138"/>
      <c r="C283" s="138"/>
      <c r="D283" s="163"/>
      <c r="E283" s="163"/>
      <c r="F283" s="163"/>
      <c r="G283" s="140"/>
      <c r="H283" s="140"/>
      <c r="I283" s="140"/>
      <c r="J283" s="140"/>
      <c r="K283" s="140"/>
      <c r="L283" s="140"/>
      <c r="M283" s="140"/>
      <c r="N283" s="140"/>
      <c r="O283" s="140"/>
      <c r="P283" s="164"/>
      <c r="Q283" s="165"/>
      <c r="R283" s="146"/>
      <c r="S283" s="146"/>
      <c r="T283" s="147"/>
      <c r="U283" s="400"/>
      <c r="V283" s="395"/>
    </row>
    <row r="284" spans="1:22" ht="15.75" hidden="1" customHeight="1" x14ac:dyDescent="0.35">
      <c r="A284" s="88" t="s">
        <v>575</v>
      </c>
      <c r="B284" s="138"/>
      <c r="C284" s="138"/>
      <c r="D284" s="163"/>
      <c r="E284" s="163"/>
      <c r="F284" s="163"/>
      <c r="G284" s="140"/>
      <c r="H284" s="140"/>
      <c r="I284" s="140"/>
      <c r="J284" s="140"/>
      <c r="K284" s="140"/>
      <c r="L284" s="140"/>
      <c r="M284" s="140"/>
      <c r="N284" s="140"/>
      <c r="O284" s="140"/>
      <c r="P284" s="164"/>
      <c r="Q284" s="165"/>
      <c r="R284" s="146"/>
      <c r="S284" s="146"/>
      <c r="T284" s="147"/>
      <c r="U284" s="400"/>
      <c r="V284" s="395"/>
    </row>
    <row r="285" spans="1:22" ht="15.75" hidden="1" customHeight="1" x14ac:dyDescent="0.35">
      <c r="A285" s="88" t="s">
        <v>576</v>
      </c>
      <c r="B285" s="138"/>
      <c r="C285" s="138"/>
      <c r="D285" s="163"/>
      <c r="E285" s="163"/>
      <c r="F285" s="163"/>
      <c r="G285" s="140"/>
      <c r="H285" s="140"/>
      <c r="I285" s="140"/>
      <c r="J285" s="140"/>
      <c r="K285" s="140"/>
      <c r="L285" s="140"/>
      <c r="M285" s="140"/>
      <c r="N285" s="140"/>
      <c r="O285" s="140"/>
      <c r="P285" s="164"/>
      <c r="Q285" s="165"/>
      <c r="R285" s="146"/>
      <c r="S285" s="146"/>
      <c r="T285" s="147"/>
      <c r="U285" s="400"/>
      <c r="V285" s="395"/>
    </row>
    <row r="286" spans="1:22" ht="15.75" hidden="1" customHeight="1" x14ac:dyDescent="0.35">
      <c r="A286" s="88" t="s">
        <v>577</v>
      </c>
      <c r="B286" s="138"/>
      <c r="C286" s="138"/>
      <c r="D286" s="163"/>
      <c r="E286" s="163"/>
      <c r="F286" s="163"/>
      <c r="G286" s="140"/>
      <c r="H286" s="140"/>
      <c r="I286" s="140"/>
      <c r="J286" s="140"/>
      <c r="K286" s="140"/>
      <c r="L286" s="140"/>
      <c r="M286" s="140"/>
      <c r="N286" s="140"/>
      <c r="O286" s="140"/>
      <c r="P286" s="164"/>
      <c r="Q286" s="165"/>
      <c r="R286" s="146"/>
      <c r="S286" s="146"/>
      <c r="T286" s="147"/>
      <c r="U286" s="400"/>
      <c r="V286" s="395"/>
    </row>
    <row r="287" spans="1:22" ht="15.75" hidden="1" customHeight="1" x14ac:dyDescent="0.35">
      <c r="A287" s="88" t="s">
        <v>578</v>
      </c>
      <c r="B287" s="138"/>
      <c r="C287" s="138"/>
      <c r="D287" s="163"/>
      <c r="E287" s="163"/>
      <c r="F287" s="163"/>
      <c r="G287" s="140"/>
      <c r="H287" s="140"/>
      <c r="I287" s="140"/>
      <c r="J287" s="140"/>
      <c r="K287" s="140"/>
      <c r="L287" s="140"/>
      <c r="M287" s="140"/>
      <c r="N287" s="140"/>
      <c r="O287" s="140"/>
      <c r="P287" s="164"/>
      <c r="Q287" s="165"/>
      <c r="R287" s="146"/>
      <c r="S287" s="146"/>
      <c r="T287" s="147"/>
      <c r="U287" s="400"/>
      <c r="V287" s="395"/>
    </row>
    <row r="288" spans="1:22" ht="15.75" hidden="1" customHeight="1" x14ac:dyDescent="0.35">
      <c r="A288" s="88" t="s">
        <v>579</v>
      </c>
      <c r="B288" s="138"/>
      <c r="C288" s="138"/>
      <c r="D288" s="163"/>
      <c r="E288" s="163"/>
      <c r="F288" s="163"/>
      <c r="G288" s="140"/>
      <c r="H288" s="140"/>
      <c r="I288" s="140"/>
      <c r="J288" s="140"/>
      <c r="K288" s="140"/>
      <c r="L288" s="140"/>
      <c r="M288" s="140"/>
      <c r="N288" s="140"/>
      <c r="O288" s="140"/>
      <c r="P288" s="164"/>
      <c r="Q288" s="165"/>
      <c r="R288" s="146"/>
      <c r="S288" s="146"/>
      <c r="T288" s="147"/>
      <c r="U288" s="400"/>
      <c r="V288" s="395"/>
    </row>
    <row r="289" spans="1:22" ht="15.75" hidden="1" customHeight="1" x14ac:dyDescent="0.35">
      <c r="A289" s="88" t="s">
        <v>580</v>
      </c>
      <c r="B289" s="138"/>
      <c r="C289" s="138"/>
      <c r="D289" s="163"/>
      <c r="E289" s="163"/>
      <c r="F289" s="163"/>
      <c r="G289" s="140"/>
      <c r="H289" s="140"/>
      <c r="I289" s="140"/>
      <c r="J289" s="140"/>
      <c r="K289" s="140"/>
      <c r="L289" s="140"/>
      <c r="M289" s="140"/>
      <c r="N289" s="140"/>
      <c r="O289" s="140"/>
      <c r="P289" s="164"/>
      <c r="Q289" s="165"/>
      <c r="R289" s="146"/>
      <c r="S289" s="146"/>
      <c r="T289" s="147"/>
      <c r="U289" s="400"/>
      <c r="V289" s="395"/>
    </row>
    <row r="290" spans="1:22" ht="15.75" hidden="1" customHeight="1" x14ac:dyDescent="0.35">
      <c r="A290" s="88" t="s">
        <v>581</v>
      </c>
      <c r="B290" s="138"/>
      <c r="C290" s="138"/>
      <c r="D290" s="163"/>
      <c r="E290" s="163"/>
      <c r="F290" s="163"/>
      <c r="G290" s="140"/>
      <c r="H290" s="140"/>
      <c r="I290" s="140"/>
      <c r="J290" s="140"/>
      <c r="K290" s="140"/>
      <c r="L290" s="140"/>
      <c r="M290" s="140"/>
      <c r="N290" s="140"/>
      <c r="O290" s="140"/>
      <c r="P290" s="164"/>
      <c r="Q290" s="165"/>
      <c r="R290" s="146"/>
      <c r="S290" s="146"/>
      <c r="T290" s="147"/>
      <c r="U290" s="400"/>
      <c r="V290" s="395"/>
    </row>
    <row r="291" spans="1:22" ht="15.75" hidden="1" customHeight="1" x14ac:dyDescent="0.35">
      <c r="A291" s="88" t="s">
        <v>582</v>
      </c>
      <c r="B291" s="138"/>
      <c r="C291" s="138"/>
      <c r="D291" s="163"/>
      <c r="E291" s="163"/>
      <c r="F291" s="163"/>
      <c r="G291" s="140"/>
      <c r="H291" s="140"/>
      <c r="I291" s="140"/>
      <c r="J291" s="140"/>
      <c r="K291" s="140"/>
      <c r="L291" s="140"/>
      <c r="M291" s="140"/>
      <c r="N291" s="140"/>
      <c r="O291" s="140"/>
      <c r="P291" s="164"/>
      <c r="Q291" s="165"/>
      <c r="R291" s="146"/>
      <c r="S291" s="146"/>
      <c r="T291" s="147"/>
      <c r="U291" s="400"/>
      <c r="V291" s="395"/>
    </row>
    <row r="292" spans="1:22" ht="15.75" hidden="1" customHeight="1" x14ac:dyDescent="0.35">
      <c r="A292" s="88" t="s">
        <v>583</v>
      </c>
      <c r="B292" s="138"/>
      <c r="C292" s="138"/>
      <c r="D292" s="163"/>
      <c r="E292" s="163"/>
      <c r="F292" s="163"/>
      <c r="G292" s="140"/>
      <c r="H292" s="140"/>
      <c r="I292" s="140"/>
      <c r="J292" s="140"/>
      <c r="K292" s="140"/>
      <c r="L292" s="140"/>
      <c r="M292" s="140"/>
      <c r="N292" s="140"/>
      <c r="O292" s="140"/>
      <c r="P292" s="164"/>
      <c r="Q292" s="165"/>
      <c r="R292" s="146"/>
      <c r="S292" s="146"/>
      <c r="T292" s="147"/>
      <c r="U292" s="400"/>
      <c r="V292" s="395"/>
    </row>
    <row r="293" spans="1:22" ht="15.75" hidden="1" customHeight="1" x14ac:dyDescent="0.35">
      <c r="A293" s="88" t="s">
        <v>584</v>
      </c>
      <c r="B293" s="138"/>
      <c r="C293" s="138"/>
      <c r="D293" s="163"/>
      <c r="E293" s="163"/>
      <c r="F293" s="163"/>
      <c r="G293" s="140"/>
      <c r="H293" s="140"/>
      <c r="I293" s="140"/>
      <c r="J293" s="140"/>
      <c r="K293" s="140"/>
      <c r="L293" s="140"/>
      <c r="M293" s="140"/>
      <c r="N293" s="140"/>
      <c r="O293" s="140"/>
      <c r="P293" s="164"/>
      <c r="Q293" s="165"/>
      <c r="R293" s="146"/>
      <c r="S293" s="146"/>
      <c r="T293" s="147"/>
      <c r="U293" s="400"/>
      <c r="V293" s="395"/>
    </row>
    <row r="294" spans="1:22" ht="15.75" hidden="1" customHeight="1" x14ac:dyDescent="0.35">
      <c r="A294" s="88" t="s">
        <v>585</v>
      </c>
      <c r="B294" s="138"/>
      <c r="C294" s="138"/>
      <c r="D294" s="163"/>
      <c r="E294" s="163"/>
      <c r="F294" s="163"/>
      <c r="G294" s="140"/>
      <c r="H294" s="140"/>
      <c r="I294" s="140"/>
      <c r="J294" s="140"/>
      <c r="K294" s="140"/>
      <c r="L294" s="140"/>
      <c r="M294" s="140"/>
      <c r="N294" s="140"/>
      <c r="O294" s="140"/>
      <c r="P294" s="164"/>
      <c r="Q294" s="165"/>
      <c r="R294" s="146"/>
      <c r="S294" s="146"/>
      <c r="T294" s="147"/>
      <c r="U294" s="400"/>
      <c r="V294" s="395"/>
    </row>
    <row r="295" spans="1:22" ht="15.75" hidden="1" customHeight="1" x14ac:dyDescent="0.35">
      <c r="A295" s="88" t="s">
        <v>586</v>
      </c>
      <c r="B295" s="138"/>
      <c r="C295" s="138"/>
      <c r="D295" s="163"/>
      <c r="E295" s="163"/>
      <c r="F295" s="163"/>
      <c r="G295" s="140"/>
      <c r="H295" s="140"/>
      <c r="I295" s="140"/>
      <c r="J295" s="140"/>
      <c r="K295" s="140"/>
      <c r="L295" s="140"/>
      <c r="M295" s="140"/>
      <c r="N295" s="140"/>
      <c r="O295" s="140"/>
      <c r="P295" s="164"/>
      <c r="Q295" s="165"/>
      <c r="R295" s="146"/>
      <c r="S295" s="146"/>
      <c r="T295" s="147"/>
      <c r="U295" s="400"/>
      <c r="V295" s="395"/>
    </row>
    <row r="296" spans="1:22" ht="15.75" hidden="1" customHeight="1" x14ac:dyDescent="0.35">
      <c r="A296" s="88" t="s">
        <v>587</v>
      </c>
      <c r="B296" s="138"/>
      <c r="C296" s="138"/>
      <c r="D296" s="163"/>
      <c r="E296" s="163"/>
      <c r="F296" s="163"/>
      <c r="G296" s="140"/>
      <c r="H296" s="140"/>
      <c r="I296" s="140"/>
      <c r="J296" s="140"/>
      <c r="K296" s="140"/>
      <c r="L296" s="140"/>
      <c r="M296" s="140"/>
      <c r="N296" s="140"/>
      <c r="O296" s="140"/>
      <c r="P296" s="164"/>
      <c r="Q296" s="165"/>
      <c r="R296" s="146"/>
      <c r="S296" s="146"/>
      <c r="T296" s="147"/>
      <c r="U296" s="400"/>
      <c r="V296" s="395"/>
    </row>
    <row r="297" spans="1:22" ht="15.75" hidden="1" customHeight="1" x14ac:dyDescent="0.35">
      <c r="A297" s="88" t="s">
        <v>588</v>
      </c>
      <c r="B297" s="138"/>
      <c r="C297" s="138"/>
      <c r="D297" s="163"/>
      <c r="E297" s="163"/>
      <c r="F297" s="163"/>
      <c r="G297" s="140"/>
      <c r="H297" s="140"/>
      <c r="I297" s="140"/>
      <c r="J297" s="140"/>
      <c r="K297" s="140"/>
      <c r="L297" s="140"/>
      <c r="M297" s="140"/>
      <c r="N297" s="140"/>
      <c r="O297" s="140"/>
      <c r="P297" s="164"/>
      <c r="Q297" s="165"/>
      <c r="R297" s="146"/>
      <c r="S297" s="146"/>
      <c r="T297" s="147"/>
      <c r="U297" s="400"/>
      <c r="V297" s="395"/>
    </row>
    <row r="298" spans="1:22" ht="15.75" hidden="1" customHeight="1" x14ac:dyDescent="0.35">
      <c r="A298" s="88" t="s">
        <v>589</v>
      </c>
      <c r="B298" s="138"/>
      <c r="C298" s="138"/>
      <c r="D298" s="163"/>
      <c r="E298" s="163"/>
      <c r="F298" s="163"/>
      <c r="G298" s="140"/>
      <c r="H298" s="140"/>
      <c r="I298" s="140"/>
      <c r="J298" s="140"/>
      <c r="K298" s="140"/>
      <c r="L298" s="140"/>
      <c r="M298" s="140"/>
      <c r="N298" s="140"/>
      <c r="O298" s="140"/>
      <c r="P298" s="164"/>
      <c r="Q298" s="165"/>
      <c r="R298" s="146"/>
      <c r="S298" s="146"/>
      <c r="T298" s="147"/>
      <c r="U298" s="400"/>
      <c r="V298" s="395"/>
    </row>
    <row r="299" spans="1:22" ht="15.75" hidden="1" customHeight="1" x14ac:dyDescent="0.35">
      <c r="A299" s="88" t="s">
        <v>590</v>
      </c>
      <c r="B299" s="138"/>
      <c r="C299" s="138"/>
      <c r="D299" s="163"/>
      <c r="E299" s="163"/>
      <c r="F299" s="163"/>
      <c r="G299" s="140"/>
      <c r="H299" s="140"/>
      <c r="I299" s="140"/>
      <c r="J299" s="140"/>
      <c r="K299" s="140"/>
      <c r="L299" s="140"/>
      <c r="M299" s="140"/>
      <c r="N299" s="140"/>
      <c r="O299" s="140"/>
      <c r="P299" s="164"/>
      <c r="Q299" s="165"/>
      <c r="R299" s="146"/>
      <c r="S299" s="146"/>
      <c r="T299" s="147"/>
      <c r="U299" s="400"/>
      <c r="V299" s="395"/>
    </row>
    <row r="300" spans="1:22" ht="15.75" hidden="1" customHeight="1" x14ac:dyDescent="0.35">
      <c r="A300" s="88" t="s">
        <v>591</v>
      </c>
      <c r="B300" s="138"/>
      <c r="C300" s="138"/>
      <c r="D300" s="163"/>
      <c r="E300" s="163"/>
      <c r="F300" s="163"/>
      <c r="G300" s="140"/>
      <c r="H300" s="140"/>
      <c r="I300" s="140"/>
      <c r="J300" s="140"/>
      <c r="K300" s="140"/>
      <c r="L300" s="140"/>
      <c r="M300" s="140"/>
      <c r="N300" s="140"/>
      <c r="O300" s="140"/>
      <c r="P300" s="164"/>
      <c r="Q300" s="165"/>
      <c r="R300" s="146"/>
      <c r="S300" s="146"/>
      <c r="T300" s="147"/>
      <c r="U300" s="400"/>
      <c r="V300" s="395"/>
    </row>
    <row r="301" spans="1:22" ht="15.75" hidden="1" customHeight="1" x14ac:dyDescent="0.35">
      <c r="A301" s="88" t="s">
        <v>592</v>
      </c>
      <c r="B301" s="138"/>
      <c r="C301" s="138"/>
      <c r="D301" s="163"/>
      <c r="E301" s="163"/>
      <c r="F301" s="163"/>
      <c r="G301" s="140"/>
      <c r="H301" s="140"/>
      <c r="I301" s="140"/>
      <c r="J301" s="140"/>
      <c r="K301" s="140"/>
      <c r="L301" s="140"/>
      <c r="M301" s="140"/>
      <c r="N301" s="140"/>
      <c r="O301" s="140"/>
      <c r="P301" s="164"/>
      <c r="Q301" s="165"/>
      <c r="R301" s="146"/>
      <c r="S301" s="146"/>
      <c r="T301" s="147"/>
      <c r="U301" s="400"/>
      <c r="V301" s="395"/>
    </row>
    <row r="302" spans="1:22" ht="15.75" hidden="1" customHeight="1" x14ac:dyDescent="0.35">
      <c r="A302" s="88" t="s">
        <v>593</v>
      </c>
      <c r="B302" s="138"/>
      <c r="C302" s="138"/>
      <c r="D302" s="163"/>
      <c r="E302" s="163"/>
      <c r="F302" s="163"/>
      <c r="G302" s="140"/>
      <c r="H302" s="140"/>
      <c r="I302" s="140"/>
      <c r="J302" s="140"/>
      <c r="K302" s="140"/>
      <c r="L302" s="140"/>
      <c r="M302" s="140"/>
      <c r="N302" s="140"/>
      <c r="O302" s="140"/>
      <c r="P302" s="164"/>
      <c r="Q302" s="165"/>
      <c r="R302" s="146"/>
      <c r="S302" s="146"/>
      <c r="T302" s="147"/>
      <c r="U302" s="400"/>
      <c r="V302" s="395"/>
    </row>
    <row r="303" spans="1:22" ht="15.75" hidden="1" customHeight="1" x14ac:dyDescent="0.35">
      <c r="A303" s="88" t="s">
        <v>594</v>
      </c>
      <c r="B303" s="138"/>
      <c r="C303" s="138"/>
      <c r="D303" s="163"/>
      <c r="E303" s="163"/>
      <c r="F303" s="163"/>
      <c r="G303" s="140"/>
      <c r="H303" s="140"/>
      <c r="I303" s="140"/>
      <c r="J303" s="140"/>
      <c r="K303" s="140"/>
      <c r="L303" s="140"/>
      <c r="M303" s="140"/>
      <c r="N303" s="140"/>
      <c r="O303" s="140"/>
      <c r="P303" s="164"/>
      <c r="Q303" s="165"/>
      <c r="R303" s="146"/>
      <c r="S303" s="146"/>
      <c r="T303" s="147"/>
      <c r="U303" s="400"/>
      <c r="V303" s="395"/>
    </row>
    <row r="304" spans="1:22" ht="15.75" hidden="1" customHeight="1" x14ac:dyDescent="0.35">
      <c r="A304" s="88" t="s">
        <v>595</v>
      </c>
      <c r="B304" s="138"/>
      <c r="C304" s="138"/>
      <c r="D304" s="163"/>
      <c r="E304" s="163"/>
      <c r="F304" s="163"/>
      <c r="G304" s="140"/>
      <c r="H304" s="140"/>
      <c r="I304" s="140"/>
      <c r="J304" s="140"/>
      <c r="K304" s="140"/>
      <c r="L304" s="140"/>
      <c r="M304" s="140"/>
      <c r="N304" s="140"/>
      <c r="O304" s="140"/>
      <c r="P304" s="164"/>
      <c r="Q304" s="165"/>
      <c r="R304" s="146"/>
      <c r="S304" s="146"/>
      <c r="T304" s="147"/>
      <c r="U304" s="400"/>
      <c r="V304" s="395"/>
    </row>
    <row r="305" spans="1:22" ht="15.75" hidden="1" customHeight="1" x14ac:dyDescent="0.35">
      <c r="A305" s="88" t="s">
        <v>596</v>
      </c>
      <c r="B305" s="138"/>
      <c r="C305" s="138"/>
      <c r="D305" s="163"/>
      <c r="E305" s="163"/>
      <c r="F305" s="163"/>
      <c r="G305" s="140"/>
      <c r="H305" s="140"/>
      <c r="I305" s="140"/>
      <c r="J305" s="140"/>
      <c r="K305" s="140"/>
      <c r="L305" s="140"/>
      <c r="M305" s="140"/>
      <c r="N305" s="140"/>
      <c r="O305" s="140"/>
      <c r="P305" s="164"/>
      <c r="Q305" s="165"/>
      <c r="R305" s="146"/>
      <c r="S305" s="146"/>
      <c r="T305" s="147"/>
      <c r="U305" s="400"/>
      <c r="V305" s="395"/>
    </row>
    <row r="306" spans="1:22" ht="15.75" hidden="1" customHeight="1" x14ac:dyDescent="0.35">
      <c r="A306" s="88" t="s">
        <v>597</v>
      </c>
      <c r="B306" s="138"/>
      <c r="C306" s="138"/>
      <c r="D306" s="163"/>
      <c r="E306" s="163"/>
      <c r="F306" s="163"/>
      <c r="G306" s="140"/>
      <c r="H306" s="140"/>
      <c r="I306" s="140"/>
      <c r="J306" s="140"/>
      <c r="K306" s="140"/>
      <c r="L306" s="140"/>
      <c r="M306" s="140"/>
      <c r="N306" s="140"/>
      <c r="O306" s="140"/>
      <c r="P306" s="164"/>
      <c r="Q306" s="165"/>
      <c r="R306" s="146"/>
      <c r="S306" s="146"/>
      <c r="T306" s="147"/>
      <c r="U306" s="400"/>
      <c r="V306" s="395"/>
    </row>
    <row r="307" spans="1:22" ht="15.75" hidden="1" customHeight="1" x14ac:dyDescent="0.35">
      <c r="A307" s="88" t="s">
        <v>598</v>
      </c>
      <c r="B307" s="138"/>
      <c r="C307" s="138"/>
      <c r="D307" s="163"/>
      <c r="E307" s="163"/>
      <c r="F307" s="163"/>
      <c r="G307" s="140"/>
      <c r="H307" s="140"/>
      <c r="I307" s="140"/>
      <c r="J307" s="140"/>
      <c r="K307" s="140"/>
      <c r="L307" s="140"/>
      <c r="M307" s="140"/>
      <c r="N307" s="140"/>
      <c r="O307" s="140"/>
      <c r="P307" s="164"/>
      <c r="Q307" s="165"/>
      <c r="R307" s="146"/>
      <c r="S307" s="146"/>
      <c r="T307" s="147"/>
      <c r="U307" s="400"/>
      <c r="V307" s="395"/>
    </row>
    <row r="308" spans="1:22" ht="15.75" hidden="1" customHeight="1" x14ac:dyDescent="0.35">
      <c r="A308" s="88" t="s">
        <v>599</v>
      </c>
      <c r="B308" s="138"/>
      <c r="C308" s="138"/>
      <c r="D308" s="163"/>
      <c r="E308" s="163"/>
      <c r="F308" s="163"/>
      <c r="G308" s="140"/>
      <c r="H308" s="140"/>
      <c r="I308" s="140"/>
      <c r="J308" s="140"/>
      <c r="K308" s="140"/>
      <c r="L308" s="140"/>
      <c r="M308" s="140"/>
      <c r="N308" s="140"/>
      <c r="O308" s="140"/>
      <c r="P308" s="164"/>
      <c r="Q308" s="165"/>
      <c r="R308" s="146"/>
      <c r="S308" s="146"/>
      <c r="T308" s="147"/>
      <c r="U308" s="400"/>
      <c r="V308" s="395"/>
    </row>
    <row r="309" spans="1:22" ht="15.75" hidden="1" customHeight="1" x14ac:dyDescent="0.35">
      <c r="A309" s="88" t="s">
        <v>600</v>
      </c>
      <c r="B309" s="138"/>
      <c r="C309" s="138"/>
      <c r="D309" s="163"/>
      <c r="E309" s="163"/>
      <c r="F309" s="163"/>
      <c r="G309" s="140"/>
      <c r="H309" s="140"/>
      <c r="I309" s="140"/>
      <c r="J309" s="140"/>
      <c r="K309" s="140"/>
      <c r="L309" s="140"/>
      <c r="M309" s="140"/>
      <c r="N309" s="140"/>
      <c r="O309" s="140"/>
      <c r="P309" s="164"/>
      <c r="Q309" s="165"/>
      <c r="R309" s="146"/>
      <c r="S309" s="146"/>
      <c r="T309" s="147"/>
      <c r="U309" s="400"/>
      <c r="V309" s="395"/>
    </row>
    <row r="310" spans="1:22" ht="15.75" hidden="1" customHeight="1" x14ac:dyDescent="0.35">
      <c r="A310" s="88" t="s">
        <v>601</v>
      </c>
      <c r="B310" s="138"/>
      <c r="C310" s="138"/>
      <c r="D310" s="163"/>
      <c r="E310" s="163"/>
      <c r="F310" s="163"/>
      <c r="G310" s="140"/>
      <c r="H310" s="140"/>
      <c r="I310" s="140"/>
      <c r="J310" s="140"/>
      <c r="K310" s="140"/>
      <c r="L310" s="140"/>
      <c r="M310" s="140"/>
      <c r="N310" s="140"/>
      <c r="O310" s="140"/>
      <c r="P310" s="164"/>
      <c r="Q310" s="165"/>
      <c r="R310" s="146"/>
      <c r="S310" s="146"/>
      <c r="T310" s="147"/>
      <c r="U310" s="400"/>
      <c r="V310" s="395"/>
    </row>
    <row r="311" spans="1:22" ht="15.75" hidden="1" customHeight="1" x14ac:dyDescent="0.35">
      <c r="A311" s="88" t="s">
        <v>602</v>
      </c>
      <c r="B311" s="138"/>
      <c r="C311" s="138"/>
      <c r="D311" s="163"/>
      <c r="E311" s="163"/>
      <c r="F311" s="163"/>
      <c r="G311" s="140"/>
      <c r="H311" s="140"/>
      <c r="I311" s="140"/>
      <c r="J311" s="140"/>
      <c r="K311" s="140"/>
      <c r="L311" s="140"/>
      <c r="M311" s="140"/>
      <c r="N311" s="140"/>
      <c r="O311" s="140"/>
      <c r="P311" s="164"/>
      <c r="Q311" s="165"/>
      <c r="R311" s="146"/>
      <c r="S311" s="146"/>
      <c r="T311" s="147"/>
      <c r="U311" s="400"/>
      <c r="V311" s="395"/>
    </row>
    <row r="312" spans="1:22" ht="15.75" hidden="1" customHeight="1" x14ac:dyDescent="0.35">
      <c r="A312" s="88" t="s">
        <v>603</v>
      </c>
      <c r="B312" s="138"/>
      <c r="C312" s="138"/>
      <c r="D312" s="163"/>
      <c r="E312" s="163"/>
      <c r="F312" s="163"/>
      <c r="G312" s="140"/>
      <c r="H312" s="140"/>
      <c r="I312" s="140"/>
      <c r="J312" s="140"/>
      <c r="K312" s="140"/>
      <c r="L312" s="140"/>
      <c r="M312" s="140"/>
      <c r="N312" s="140"/>
      <c r="O312" s="140"/>
      <c r="P312" s="164"/>
      <c r="Q312" s="165"/>
      <c r="R312" s="146"/>
      <c r="S312" s="146"/>
      <c r="T312" s="147"/>
      <c r="U312" s="400"/>
      <c r="V312" s="395"/>
    </row>
    <row r="313" spans="1:22" ht="15.75" hidden="1" customHeight="1" x14ac:dyDescent="0.35">
      <c r="A313" s="88" t="s">
        <v>604</v>
      </c>
      <c r="B313" s="138"/>
      <c r="C313" s="138"/>
      <c r="D313" s="163"/>
      <c r="E313" s="163"/>
      <c r="F313" s="163"/>
      <c r="G313" s="140"/>
      <c r="H313" s="140"/>
      <c r="I313" s="140"/>
      <c r="J313" s="140"/>
      <c r="K313" s="140"/>
      <c r="L313" s="140"/>
      <c r="M313" s="140"/>
      <c r="N313" s="140"/>
      <c r="O313" s="140"/>
      <c r="P313" s="164"/>
      <c r="Q313" s="165"/>
      <c r="R313" s="146"/>
      <c r="S313" s="146"/>
      <c r="T313" s="147"/>
      <c r="U313" s="400"/>
      <c r="V313" s="395"/>
    </row>
    <row r="314" spans="1:22" ht="15.75" hidden="1" customHeight="1" x14ac:dyDescent="0.35">
      <c r="A314" s="88" t="s">
        <v>605</v>
      </c>
      <c r="B314" s="138"/>
      <c r="C314" s="138"/>
      <c r="D314" s="163"/>
      <c r="E314" s="163"/>
      <c r="F314" s="163"/>
      <c r="G314" s="140"/>
      <c r="H314" s="140"/>
      <c r="I314" s="140"/>
      <c r="J314" s="140"/>
      <c r="K314" s="140"/>
      <c r="L314" s="140"/>
      <c r="M314" s="140"/>
      <c r="N314" s="140"/>
      <c r="O314" s="140"/>
      <c r="P314" s="164"/>
      <c r="Q314" s="165"/>
      <c r="R314" s="146"/>
      <c r="S314" s="146"/>
      <c r="T314" s="147"/>
      <c r="U314" s="400"/>
      <c r="V314" s="395"/>
    </row>
    <row r="315" spans="1:22" ht="15.75" hidden="1" customHeight="1" x14ac:dyDescent="0.35">
      <c r="A315" s="88" t="s">
        <v>606</v>
      </c>
      <c r="B315" s="138"/>
      <c r="C315" s="138"/>
      <c r="D315" s="163"/>
      <c r="E315" s="163"/>
      <c r="F315" s="163"/>
      <c r="G315" s="140"/>
      <c r="H315" s="140"/>
      <c r="I315" s="140"/>
      <c r="J315" s="140"/>
      <c r="K315" s="140"/>
      <c r="L315" s="140"/>
      <c r="M315" s="140"/>
      <c r="N315" s="140"/>
      <c r="O315" s="140"/>
      <c r="P315" s="164"/>
      <c r="Q315" s="165"/>
      <c r="R315" s="146"/>
      <c r="S315" s="146"/>
      <c r="T315" s="147"/>
      <c r="U315" s="400"/>
      <c r="V315" s="395"/>
    </row>
    <row r="316" spans="1:22" ht="15.75" hidden="1" customHeight="1" x14ac:dyDescent="0.35">
      <c r="A316" s="88" t="s">
        <v>607</v>
      </c>
      <c r="B316" s="138"/>
      <c r="C316" s="138"/>
      <c r="D316" s="163"/>
      <c r="E316" s="163"/>
      <c r="F316" s="163"/>
      <c r="G316" s="140"/>
      <c r="H316" s="140"/>
      <c r="I316" s="140"/>
      <c r="J316" s="140"/>
      <c r="K316" s="140"/>
      <c r="L316" s="140"/>
      <c r="M316" s="140"/>
      <c r="N316" s="140"/>
      <c r="O316" s="140"/>
      <c r="P316" s="164"/>
      <c r="Q316" s="165"/>
      <c r="R316" s="146"/>
      <c r="S316" s="146"/>
      <c r="T316" s="147"/>
      <c r="U316" s="400"/>
      <c r="V316" s="395"/>
    </row>
    <row r="317" spans="1:22" ht="15.75" hidden="1" customHeight="1" x14ac:dyDescent="0.35">
      <c r="A317" s="88" t="s">
        <v>608</v>
      </c>
      <c r="B317" s="138"/>
      <c r="C317" s="138"/>
      <c r="D317" s="163"/>
      <c r="E317" s="163"/>
      <c r="F317" s="163"/>
      <c r="G317" s="140"/>
      <c r="H317" s="140"/>
      <c r="I317" s="140"/>
      <c r="J317" s="140"/>
      <c r="K317" s="140"/>
      <c r="L317" s="140"/>
      <c r="M317" s="140"/>
      <c r="N317" s="140"/>
      <c r="O317" s="140"/>
      <c r="P317" s="164"/>
      <c r="Q317" s="165"/>
      <c r="R317" s="146"/>
      <c r="S317" s="146"/>
      <c r="T317" s="147"/>
      <c r="U317" s="400"/>
      <c r="V317" s="395"/>
    </row>
    <row r="318" spans="1:22" ht="15.75" hidden="1" customHeight="1" x14ac:dyDescent="0.35">
      <c r="A318" s="88" t="s">
        <v>609</v>
      </c>
      <c r="B318" s="138"/>
      <c r="C318" s="138"/>
      <c r="D318" s="163"/>
      <c r="E318" s="163"/>
      <c r="F318" s="163"/>
      <c r="G318" s="140"/>
      <c r="H318" s="140"/>
      <c r="I318" s="140"/>
      <c r="J318" s="140"/>
      <c r="K318" s="140"/>
      <c r="L318" s="140"/>
      <c r="M318" s="140"/>
      <c r="N318" s="140"/>
      <c r="O318" s="140"/>
      <c r="P318" s="164"/>
      <c r="Q318" s="165"/>
      <c r="R318" s="146"/>
      <c r="S318" s="146"/>
      <c r="T318" s="147"/>
      <c r="U318" s="400"/>
      <c r="V318" s="395"/>
    </row>
    <row r="319" spans="1:22" ht="15.75" hidden="1" customHeight="1" x14ac:dyDescent="0.35">
      <c r="A319" s="88" t="s">
        <v>610</v>
      </c>
      <c r="B319" s="138"/>
      <c r="C319" s="138"/>
      <c r="D319" s="163"/>
      <c r="E319" s="163"/>
      <c r="F319" s="163"/>
      <c r="G319" s="140"/>
      <c r="H319" s="140"/>
      <c r="I319" s="140"/>
      <c r="J319" s="140"/>
      <c r="K319" s="140"/>
      <c r="L319" s="140"/>
      <c r="M319" s="140"/>
      <c r="N319" s="140"/>
      <c r="O319" s="140"/>
      <c r="P319" s="164"/>
      <c r="Q319" s="165"/>
      <c r="R319" s="146"/>
      <c r="S319" s="146"/>
      <c r="T319" s="147"/>
      <c r="U319" s="400"/>
      <c r="V319" s="395"/>
    </row>
    <row r="320" spans="1:22" ht="15.75" hidden="1" customHeight="1" x14ac:dyDescent="0.35">
      <c r="A320" s="88" t="s">
        <v>611</v>
      </c>
      <c r="B320" s="138"/>
      <c r="C320" s="138"/>
      <c r="D320" s="163"/>
      <c r="E320" s="163"/>
      <c r="F320" s="163"/>
      <c r="G320" s="140"/>
      <c r="H320" s="140"/>
      <c r="I320" s="140"/>
      <c r="J320" s="140"/>
      <c r="K320" s="140"/>
      <c r="L320" s="140"/>
      <c r="M320" s="140"/>
      <c r="N320" s="140"/>
      <c r="O320" s="140"/>
      <c r="P320" s="164"/>
      <c r="Q320" s="165"/>
      <c r="R320" s="146"/>
      <c r="S320" s="146"/>
      <c r="T320" s="147"/>
      <c r="U320" s="400"/>
      <c r="V320" s="395"/>
    </row>
    <row r="321" spans="1:22" ht="15.75" hidden="1" customHeight="1" x14ac:dyDescent="0.35">
      <c r="A321" s="88" t="s">
        <v>612</v>
      </c>
      <c r="B321" s="138"/>
      <c r="C321" s="138"/>
      <c r="D321" s="163"/>
      <c r="E321" s="163"/>
      <c r="F321" s="163"/>
      <c r="G321" s="140"/>
      <c r="H321" s="140"/>
      <c r="I321" s="140"/>
      <c r="J321" s="140"/>
      <c r="K321" s="140"/>
      <c r="L321" s="140"/>
      <c r="M321" s="140"/>
      <c r="N321" s="140"/>
      <c r="O321" s="140"/>
      <c r="P321" s="164"/>
      <c r="Q321" s="165"/>
      <c r="R321" s="146"/>
      <c r="S321" s="146"/>
      <c r="T321" s="147"/>
      <c r="U321" s="400"/>
      <c r="V321" s="395"/>
    </row>
    <row r="322" spans="1:22" ht="15.75" hidden="1" customHeight="1" x14ac:dyDescent="0.35">
      <c r="A322" s="88" t="s">
        <v>613</v>
      </c>
      <c r="B322" s="138"/>
      <c r="C322" s="138"/>
      <c r="D322" s="163"/>
      <c r="E322" s="163"/>
      <c r="F322" s="163"/>
      <c r="G322" s="140"/>
      <c r="H322" s="140"/>
      <c r="I322" s="140"/>
      <c r="J322" s="140"/>
      <c r="K322" s="140"/>
      <c r="L322" s="140"/>
      <c r="M322" s="140"/>
      <c r="N322" s="140"/>
      <c r="O322" s="140"/>
      <c r="P322" s="164"/>
      <c r="Q322" s="165"/>
      <c r="R322" s="146"/>
      <c r="S322" s="146"/>
      <c r="T322" s="147"/>
      <c r="U322" s="400"/>
      <c r="V322" s="395"/>
    </row>
    <row r="323" spans="1:22" ht="15.75" hidden="1" customHeight="1" x14ac:dyDescent="0.35">
      <c r="A323" s="88" t="s">
        <v>614</v>
      </c>
      <c r="B323" s="138"/>
      <c r="C323" s="138"/>
      <c r="D323" s="163"/>
      <c r="E323" s="163"/>
      <c r="F323" s="163"/>
      <c r="G323" s="140"/>
      <c r="H323" s="140"/>
      <c r="I323" s="140"/>
      <c r="J323" s="140"/>
      <c r="K323" s="140"/>
      <c r="L323" s="140"/>
      <c r="M323" s="140"/>
      <c r="N323" s="140"/>
      <c r="O323" s="140"/>
      <c r="P323" s="164"/>
      <c r="Q323" s="165"/>
      <c r="R323" s="146"/>
      <c r="S323" s="146"/>
      <c r="T323" s="147"/>
      <c r="U323" s="400"/>
      <c r="V323" s="395"/>
    </row>
    <row r="324" spans="1:22" ht="15.75" hidden="1" customHeight="1" x14ac:dyDescent="0.35">
      <c r="A324" s="88" t="s">
        <v>615</v>
      </c>
      <c r="B324" s="138"/>
      <c r="C324" s="138"/>
      <c r="D324" s="163"/>
      <c r="E324" s="163"/>
      <c r="F324" s="163"/>
      <c r="G324" s="140"/>
      <c r="H324" s="140"/>
      <c r="I324" s="140"/>
      <c r="J324" s="140"/>
      <c r="K324" s="140"/>
      <c r="L324" s="140"/>
      <c r="M324" s="140"/>
      <c r="N324" s="140"/>
      <c r="O324" s="140"/>
      <c r="P324" s="164"/>
      <c r="Q324" s="165"/>
      <c r="R324" s="146"/>
      <c r="S324" s="146"/>
      <c r="T324" s="147"/>
      <c r="U324" s="400"/>
      <c r="V324" s="395"/>
    </row>
    <row r="325" spans="1:22" ht="15.75" hidden="1" customHeight="1" x14ac:dyDescent="0.35">
      <c r="A325" s="88" t="s">
        <v>616</v>
      </c>
      <c r="B325" s="138"/>
      <c r="C325" s="138"/>
      <c r="D325" s="163"/>
      <c r="E325" s="163"/>
      <c r="F325" s="163"/>
      <c r="G325" s="140"/>
      <c r="H325" s="140"/>
      <c r="I325" s="140"/>
      <c r="J325" s="140"/>
      <c r="K325" s="140"/>
      <c r="L325" s="140"/>
      <c r="M325" s="140"/>
      <c r="N325" s="140"/>
      <c r="O325" s="140"/>
      <c r="P325" s="164"/>
      <c r="Q325" s="165"/>
      <c r="R325" s="146"/>
      <c r="S325" s="146"/>
      <c r="T325" s="147"/>
      <c r="U325" s="400"/>
      <c r="V325" s="395"/>
    </row>
    <row r="326" spans="1:22" ht="15.75" hidden="1" customHeight="1" x14ac:dyDescent="0.35">
      <c r="A326" s="88" t="s">
        <v>617</v>
      </c>
      <c r="B326" s="138"/>
      <c r="C326" s="138"/>
      <c r="D326" s="163"/>
      <c r="E326" s="163"/>
      <c r="F326" s="163"/>
      <c r="G326" s="140"/>
      <c r="H326" s="140"/>
      <c r="I326" s="140"/>
      <c r="J326" s="140"/>
      <c r="K326" s="140"/>
      <c r="L326" s="140"/>
      <c r="M326" s="140"/>
      <c r="N326" s="140"/>
      <c r="O326" s="140"/>
      <c r="P326" s="164"/>
      <c r="Q326" s="165"/>
      <c r="R326" s="146"/>
      <c r="S326" s="146"/>
      <c r="T326" s="147"/>
      <c r="U326" s="400"/>
      <c r="V326" s="395"/>
    </row>
    <row r="327" spans="1:22" ht="15.75" hidden="1" customHeight="1" x14ac:dyDescent="0.35">
      <c r="A327" s="88" t="s">
        <v>618</v>
      </c>
      <c r="B327" s="138"/>
      <c r="C327" s="138"/>
      <c r="D327" s="163"/>
      <c r="E327" s="163"/>
      <c r="F327" s="163"/>
      <c r="G327" s="140"/>
      <c r="H327" s="140"/>
      <c r="I327" s="140"/>
      <c r="J327" s="140"/>
      <c r="K327" s="140"/>
      <c r="L327" s="140"/>
      <c r="M327" s="140"/>
      <c r="N327" s="140"/>
      <c r="O327" s="140"/>
      <c r="P327" s="164"/>
      <c r="Q327" s="165"/>
      <c r="R327" s="146"/>
      <c r="S327" s="146"/>
      <c r="T327" s="147"/>
      <c r="U327" s="400"/>
      <c r="V327" s="395"/>
    </row>
    <row r="328" spans="1:22" ht="15.75" hidden="1" customHeight="1" x14ac:dyDescent="0.35">
      <c r="A328" s="88" t="s">
        <v>619</v>
      </c>
      <c r="B328" s="138"/>
      <c r="C328" s="138"/>
      <c r="D328" s="163"/>
      <c r="E328" s="163"/>
      <c r="F328" s="163"/>
      <c r="G328" s="140"/>
      <c r="H328" s="140"/>
      <c r="I328" s="140"/>
      <c r="J328" s="140"/>
      <c r="K328" s="140"/>
      <c r="L328" s="140"/>
      <c r="M328" s="140"/>
      <c r="N328" s="140"/>
      <c r="O328" s="140"/>
      <c r="P328" s="164"/>
      <c r="Q328" s="165"/>
      <c r="R328" s="146"/>
      <c r="S328" s="146"/>
      <c r="T328" s="147"/>
      <c r="U328" s="400"/>
      <c r="V328" s="395"/>
    </row>
    <row r="329" spans="1:22" ht="15.75" hidden="1" customHeight="1" x14ac:dyDescent="0.35">
      <c r="A329" s="88" t="s">
        <v>620</v>
      </c>
      <c r="B329" s="138"/>
      <c r="C329" s="138"/>
      <c r="D329" s="163"/>
      <c r="E329" s="163"/>
      <c r="F329" s="163"/>
      <c r="G329" s="140"/>
      <c r="H329" s="140"/>
      <c r="I329" s="140"/>
      <c r="J329" s="140"/>
      <c r="K329" s="140"/>
      <c r="L329" s="140"/>
      <c r="M329" s="140"/>
      <c r="N329" s="140"/>
      <c r="O329" s="140"/>
      <c r="P329" s="164"/>
      <c r="Q329" s="165"/>
      <c r="R329" s="146"/>
      <c r="S329" s="146"/>
      <c r="T329" s="147"/>
      <c r="U329" s="400"/>
      <c r="V329" s="395"/>
    </row>
    <row r="330" spans="1:22" ht="15.75" hidden="1" customHeight="1" x14ac:dyDescent="0.35">
      <c r="A330" s="88" t="s">
        <v>621</v>
      </c>
      <c r="B330" s="138"/>
      <c r="C330" s="138"/>
      <c r="D330" s="163"/>
      <c r="E330" s="163"/>
      <c r="F330" s="163"/>
      <c r="G330" s="140"/>
      <c r="H330" s="140"/>
      <c r="I330" s="140"/>
      <c r="J330" s="140"/>
      <c r="K330" s="140"/>
      <c r="L330" s="140"/>
      <c r="M330" s="140"/>
      <c r="N330" s="140"/>
      <c r="O330" s="140"/>
      <c r="P330" s="164"/>
      <c r="Q330" s="165"/>
      <c r="R330" s="146"/>
      <c r="S330" s="146"/>
      <c r="T330" s="147"/>
      <c r="U330" s="400"/>
      <c r="V330" s="395"/>
    </row>
    <row r="331" spans="1:22" ht="15.75" hidden="1" customHeight="1" x14ac:dyDescent="0.35">
      <c r="A331" s="88" t="s">
        <v>622</v>
      </c>
      <c r="B331" s="138"/>
      <c r="C331" s="138"/>
      <c r="D331" s="163"/>
      <c r="E331" s="163"/>
      <c r="F331" s="163"/>
      <c r="G331" s="140"/>
      <c r="H331" s="140"/>
      <c r="I331" s="140"/>
      <c r="J331" s="140"/>
      <c r="K331" s="140"/>
      <c r="L331" s="140"/>
      <c r="M331" s="140"/>
      <c r="N331" s="140"/>
      <c r="O331" s="140"/>
      <c r="P331" s="164"/>
      <c r="Q331" s="165"/>
      <c r="R331" s="146"/>
      <c r="S331" s="146"/>
      <c r="T331" s="147"/>
      <c r="U331" s="400"/>
      <c r="V331" s="395"/>
    </row>
    <row r="332" spans="1:22" ht="15.75" hidden="1" customHeight="1" x14ac:dyDescent="0.35">
      <c r="A332" s="88" t="s">
        <v>623</v>
      </c>
      <c r="B332" s="138"/>
      <c r="C332" s="138"/>
      <c r="D332" s="163"/>
      <c r="E332" s="163"/>
      <c r="F332" s="163"/>
      <c r="G332" s="140"/>
      <c r="H332" s="140"/>
      <c r="I332" s="140"/>
      <c r="J332" s="140"/>
      <c r="K332" s="140"/>
      <c r="L332" s="140"/>
      <c r="M332" s="140"/>
      <c r="N332" s="140"/>
      <c r="O332" s="140"/>
      <c r="P332" s="164"/>
      <c r="Q332" s="165"/>
      <c r="R332" s="146"/>
      <c r="S332" s="146"/>
      <c r="T332" s="147"/>
      <c r="U332" s="400"/>
      <c r="V332" s="395"/>
    </row>
    <row r="333" spans="1:22" ht="15.75" hidden="1" customHeight="1" x14ac:dyDescent="0.35">
      <c r="A333" s="88" t="s">
        <v>624</v>
      </c>
      <c r="B333" s="138"/>
      <c r="C333" s="138"/>
      <c r="D333" s="163"/>
      <c r="E333" s="163"/>
      <c r="F333" s="163"/>
      <c r="G333" s="140"/>
      <c r="H333" s="140"/>
      <c r="I333" s="140"/>
      <c r="J333" s="140"/>
      <c r="K333" s="140"/>
      <c r="L333" s="140"/>
      <c r="M333" s="140"/>
      <c r="N333" s="140"/>
      <c r="O333" s="140"/>
      <c r="P333" s="164"/>
      <c r="Q333" s="165"/>
      <c r="R333" s="146"/>
      <c r="S333" s="146"/>
      <c r="T333" s="147"/>
      <c r="U333" s="400"/>
      <c r="V333" s="395"/>
    </row>
    <row r="334" spans="1:22" ht="15.75" hidden="1" customHeight="1" x14ac:dyDescent="0.35">
      <c r="A334" s="88" t="s">
        <v>625</v>
      </c>
      <c r="B334" s="138"/>
      <c r="C334" s="138"/>
      <c r="D334" s="163"/>
      <c r="E334" s="163"/>
      <c r="F334" s="163"/>
      <c r="G334" s="140"/>
      <c r="H334" s="140"/>
      <c r="I334" s="140"/>
      <c r="J334" s="140"/>
      <c r="K334" s="140"/>
      <c r="L334" s="140"/>
      <c r="M334" s="140"/>
      <c r="N334" s="140"/>
      <c r="O334" s="140"/>
      <c r="P334" s="164"/>
      <c r="Q334" s="165"/>
      <c r="R334" s="146"/>
      <c r="S334" s="146"/>
      <c r="T334" s="147"/>
      <c r="U334" s="400"/>
      <c r="V334" s="395"/>
    </row>
    <row r="335" spans="1:22" ht="15.75" hidden="1" customHeight="1" x14ac:dyDescent="0.35">
      <c r="A335" s="88" t="s">
        <v>626</v>
      </c>
      <c r="B335" s="138"/>
      <c r="C335" s="138"/>
      <c r="D335" s="163"/>
      <c r="E335" s="163"/>
      <c r="F335" s="163"/>
      <c r="G335" s="140"/>
      <c r="H335" s="140"/>
      <c r="I335" s="140"/>
      <c r="J335" s="140"/>
      <c r="K335" s="140"/>
      <c r="L335" s="140"/>
      <c r="M335" s="140"/>
      <c r="N335" s="140"/>
      <c r="O335" s="140"/>
      <c r="P335" s="164"/>
      <c r="Q335" s="165"/>
      <c r="R335" s="146"/>
      <c r="S335" s="146"/>
      <c r="T335" s="147"/>
      <c r="U335" s="400"/>
      <c r="V335" s="395"/>
    </row>
    <row r="336" spans="1:22" ht="15.75" hidden="1" customHeight="1" x14ac:dyDescent="0.35">
      <c r="A336" s="88" t="s">
        <v>627</v>
      </c>
      <c r="B336" s="138"/>
      <c r="C336" s="138"/>
      <c r="D336" s="163"/>
      <c r="E336" s="163"/>
      <c r="F336" s="163"/>
      <c r="G336" s="140"/>
      <c r="H336" s="140"/>
      <c r="I336" s="140"/>
      <c r="J336" s="140"/>
      <c r="K336" s="140"/>
      <c r="L336" s="140"/>
      <c r="M336" s="140"/>
      <c r="N336" s="140"/>
      <c r="O336" s="140"/>
      <c r="P336" s="164"/>
      <c r="Q336" s="165"/>
      <c r="R336" s="146"/>
      <c r="S336" s="146"/>
      <c r="T336" s="147"/>
      <c r="U336" s="400"/>
      <c r="V336" s="395"/>
    </row>
    <row r="337" spans="1:22" ht="15.75" hidden="1" customHeight="1" x14ac:dyDescent="0.35">
      <c r="A337" s="88" t="s">
        <v>628</v>
      </c>
      <c r="B337" s="138"/>
      <c r="C337" s="138"/>
      <c r="D337" s="163"/>
      <c r="E337" s="163"/>
      <c r="F337" s="163"/>
      <c r="G337" s="140"/>
      <c r="H337" s="140"/>
      <c r="I337" s="140"/>
      <c r="J337" s="140"/>
      <c r="K337" s="140"/>
      <c r="L337" s="140"/>
      <c r="M337" s="140"/>
      <c r="N337" s="140"/>
      <c r="O337" s="140"/>
      <c r="P337" s="164"/>
      <c r="Q337" s="165"/>
      <c r="R337" s="146"/>
      <c r="S337" s="146"/>
      <c r="T337" s="147"/>
      <c r="U337" s="400"/>
      <c r="V337" s="395"/>
    </row>
    <row r="338" spans="1:22" ht="15.75" hidden="1" customHeight="1" x14ac:dyDescent="0.35">
      <c r="A338" s="88" t="s">
        <v>629</v>
      </c>
      <c r="B338" s="138"/>
      <c r="C338" s="138"/>
      <c r="D338" s="163"/>
      <c r="E338" s="163"/>
      <c r="F338" s="163"/>
      <c r="G338" s="140"/>
      <c r="H338" s="140"/>
      <c r="I338" s="140"/>
      <c r="J338" s="140"/>
      <c r="K338" s="140"/>
      <c r="L338" s="140"/>
      <c r="M338" s="140"/>
      <c r="N338" s="140"/>
      <c r="O338" s="140"/>
      <c r="P338" s="164"/>
      <c r="Q338" s="165"/>
      <c r="R338" s="146"/>
      <c r="S338" s="146"/>
      <c r="T338" s="147"/>
      <c r="U338" s="400"/>
      <c r="V338" s="395"/>
    </row>
    <row r="339" spans="1:22" ht="15.75" hidden="1" customHeight="1" x14ac:dyDescent="0.35">
      <c r="A339" s="88" t="s">
        <v>630</v>
      </c>
      <c r="B339" s="138"/>
      <c r="C339" s="138"/>
      <c r="D339" s="163"/>
      <c r="E339" s="163"/>
      <c r="F339" s="163"/>
      <c r="G339" s="140"/>
      <c r="H339" s="140"/>
      <c r="I339" s="140"/>
      <c r="J339" s="140"/>
      <c r="K339" s="140"/>
      <c r="L339" s="140"/>
      <c r="M339" s="140"/>
      <c r="N339" s="140"/>
      <c r="O339" s="140"/>
      <c r="P339" s="164"/>
      <c r="Q339" s="165"/>
      <c r="R339" s="146"/>
      <c r="S339" s="146"/>
      <c r="T339" s="147"/>
      <c r="U339" s="400"/>
      <c r="V339" s="395"/>
    </row>
    <row r="340" spans="1:22" ht="15.75" hidden="1" customHeight="1" x14ac:dyDescent="0.35">
      <c r="A340" s="88" t="s">
        <v>631</v>
      </c>
      <c r="B340" s="138"/>
      <c r="C340" s="138"/>
      <c r="D340" s="163"/>
      <c r="E340" s="163"/>
      <c r="F340" s="163"/>
      <c r="G340" s="140"/>
      <c r="H340" s="140"/>
      <c r="I340" s="140"/>
      <c r="J340" s="140"/>
      <c r="K340" s="140"/>
      <c r="L340" s="140"/>
      <c r="M340" s="140"/>
      <c r="N340" s="140"/>
      <c r="O340" s="140"/>
      <c r="P340" s="164"/>
      <c r="Q340" s="165"/>
      <c r="R340" s="146"/>
      <c r="S340" s="146"/>
      <c r="T340" s="147"/>
      <c r="U340" s="400"/>
      <c r="V340" s="395"/>
    </row>
    <row r="341" spans="1:22" ht="15.75" hidden="1" customHeight="1" x14ac:dyDescent="0.35">
      <c r="A341" s="88" t="s">
        <v>632</v>
      </c>
      <c r="B341" s="138"/>
      <c r="C341" s="138"/>
      <c r="D341" s="163"/>
      <c r="E341" s="163"/>
      <c r="F341" s="163"/>
      <c r="G341" s="140"/>
      <c r="H341" s="140"/>
      <c r="I341" s="140"/>
      <c r="J341" s="140"/>
      <c r="K341" s="140"/>
      <c r="L341" s="140"/>
      <c r="M341" s="140"/>
      <c r="N341" s="140"/>
      <c r="O341" s="140"/>
      <c r="P341" s="164"/>
      <c r="Q341" s="165"/>
      <c r="R341" s="146"/>
      <c r="S341" s="146"/>
      <c r="T341" s="147"/>
      <c r="U341" s="400"/>
      <c r="V341" s="395"/>
    </row>
    <row r="342" spans="1:22" ht="15.75" hidden="1" customHeight="1" x14ac:dyDescent="0.35">
      <c r="A342" s="88" t="s">
        <v>633</v>
      </c>
      <c r="B342" s="138"/>
      <c r="C342" s="138"/>
      <c r="D342" s="163"/>
      <c r="E342" s="163"/>
      <c r="F342" s="163"/>
      <c r="G342" s="140"/>
      <c r="H342" s="140"/>
      <c r="I342" s="140"/>
      <c r="J342" s="140"/>
      <c r="K342" s="140"/>
      <c r="L342" s="140"/>
      <c r="M342" s="140"/>
      <c r="N342" s="140"/>
      <c r="O342" s="140"/>
      <c r="P342" s="164"/>
      <c r="Q342" s="165"/>
      <c r="R342" s="146"/>
      <c r="S342" s="146"/>
      <c r="T342" s="147"/>
      <c r="U342" s="400"/>
      <c r="V342" s="395"/>
    </row>
    <row r="343" spans="1:22" ht="15.75" hidden="1" customHeight="1" x14ac:dyDescent="0.35">
      <c r="A343" s="88" t="s">
        <v>634</v>
      </c>
      <c r="B343" s="138"/>
      <c r="C343" s="138"/>
      <c r="D343" s="163"/>
      <c r="E343" s="163"/>
      <c r="F343" s="163"/>
      <c r="G343" s="140"/>
      <c r="H343" s="140"/>
      <c r="I343" s="140"/>
      <c r="J343" s="140"/>
      <c r="K343" s="140"/>
      <c r="L343" s="140"/>
      <c r="M343" s="140"/>
      <c r="N343" s="140"/>
      <c r="O343" s="140"/>
      <c r="P343" s="164"/>
      <c r="Q343" s="165"/>
      <c r="R343" s="146"/>
      <c r="S343" s="146"/>
      <c r="T343" s="147"/>
      <c r="U343" s="400"/>
      <c r="V343" s="395"/>
    </row>
    <row r="344" spans="1:22" ht="15.75" hidden="1" customHeight="1" x14ac:dyDescent="0.35">
      <c r="A344" s="88" t="s">
        <v>635</v>
      </c>
      <c r="B344" s="138"/>
      <c r="C344" s="138"/>
      <c r="D344" s="163"/>
      <c r="E344" s="163"/>
      <c r="F344" s="163"/>
      <c r="G344" s="140"/>
      <c r="H344" s="140"/>
      <c r="I344" s="140"/>
      <c r="J344" s="140"/>
      <c r="K344" s="140"/>
      <c r="L344" s="140"/>
      <c r="M344" s="140"/>
      <c r="N344" s="140"/>
      <c r="O344" s="140"/>
      <c r="P344" s="164"/>
      <c r="Q344" s="165"/>
      <c r="R344" s="146"/>
      <c r="S344" s="146"/>
      <c r="T344" s="147"/>
      <c r="U344" s="400"/>
      <c r="V344" s="395"/>
    </row>
    <row r="345" spans="1:22" ht="15.75" hidden="1" customHeight="1" x14ac:dyDescent="0.35">
      <c r="A345" s="88" t="s">
        <v>636</v>
      </c>
      <c r="B345" s="138"/>
      <c r="C345" s="138"/>
      <c r="D345" s="163"/>
      <c r="E345" s="163"/>
      <c r="F345" s="163"/>
      <c r="G345" s="140"/>
      <c r="H345" s="140"/>
      <c r="I345" s="140"/>
      <c r="J345" s="140"/>
      <c r="K345" s="140"/>
      <c r="L345" s="140"/>
      <c r="M345" s="140"/>
      <c r="N345" s="140"/>
      <c r="O345" s="140"/>
      <c r="P345" s="164"/>
      <c r="Q345" s="165"/>
      <c r="R345" s="146"/>
      <c r="S345" s="146"/>
      <c r="T345" s="147"/>
      <c r="U345" s="400"/>
      <c r="V345" s="395"/>
    </row>
    <row r="346" spans="1:22" ht="15.75" hidden="1" customHeight="1" x14ac:dyDescent="0.35">
      <c r="A346" s="88" t="s">
        <v>637</v>
      </c>
      <c r="B346" s="138"/>
      <c r="C346" s="138"/>
      <c r="D346" s="163"/>
      <c r="E346" s="163"/>
      <c r="F346" s="163"/>
      <c r="G346" s="140"/>
      <c r="H346" s="140"/>
      <c r="I346" s="140"/>
      <c r="J346" s="140"/>
      <c r="K346" s="140"/>
      <c r="L346" s="140"/>
      <c r="M346" s="140"/>
      <c r="N346" s="140"/>
      <c r="O346" s="140"/>
      <c r="P346" s="164"/>
      <c r="Q346" s="165"/>
      <c r="R346" s="146"/>
      <c r="S346" s="146"/>
      <c r="T346" s="147"/>
      <c r="U346" s="400"/>
      <c r="V346" s="395"/>
    </row>
    <row r="347" spans="1:22" ht="15.75" hidden="1" customHeight="1" x14ac:dyDescent="0.35">
      <c r="A347" s="88" t="s">
        <v>638</v>
      </c>
      <c r="B347" s="138"/>
      <c r="C347" s="138"/>
      <c r="D347" s="163"/>
      <c r="E347" s="163"/>
      <c r="F347" s="163"/>
      <c r="G347" s="140"/>
      <c r="H347" s="140"/>
      <c r="I347" s="140"/>
      <c r="J347" s="140"/>
      <c r="K347" s="140"/>
      <c r="L347" s="140"/>
      <c r="M347" s="140"/>
      <c r="N347" s="140"/>
      <c r="O347" s="140"/>
      <c r="P347" s="164"/>
      <c r="Q347" s="165"/>
      <c r="R347" s="146"/>
      <c r="S347" s="146"/>
      <c r="T347" s="147"/>
      <c r="U347" s="400"/>
      <c r="V347" s="395"/>
    </row>
    <row r="348" spans="1:22" ht="15.75" hidden="1" customHeight="1" x14ac:dyDescent="0.35">
      <c r="A348" s="88" t="s">
        <v>639</v>
      </c>
      <c r="B348" s="138"/>
      <c r="C348" s="138"/>
      <c r="D348" s="163"/>
      <c r="E348" s="163"/>
      <c r="F348" s="163"/>
      <c r="G348" s="140"/>
      <c r="H348" s="140"/>
      <c r="I348" s="140"/>
      <c r="J348" s="140"/>
      <c r="K348" s="140"/>
      <c r="L348" s="140"/>
      <c r="M348" s="140"/>
      <c r="N348" s="140"/>
      <c r="O348" s="140"/>
      <c r="P348" s="164"/>
      <c r="Q348" s="165"/>
      <c r="R348" s="146"/>
      <c r="S348" s="146"/>
      <c r="T348" s="147"/>
      <c r="U348" s="400"/>
      <c r="V348" s="395"/>
    </row>
    <row r="349" spans="1:22" ht="15.75" hidden="1" customHeight="1" x14ac:dyDescent="0.35">
      <c r="A349" s="88" t="s">
        <v>640</v>
      </c>
      <c r="B349" s="138"/>
      <c r="C349" s="138"/>
      <c r="D349" s="163"/>
      <c r="E349" s="163"/>
      <c r="F349" s="163"/>
      <c r="G349" s="140"/>
      <c r="H349" s="140"/>
      <c r="I349" s="140"/>
      <c r="J349" s="140"/>
      <c r="K349" s="140"/>
      <c r="L349" s="140"/>
      <c r="M349" s="140"/>
      <c r="N349" s="140"/>
      <c r="O349" s="140"/>
      <c r="P349" s="164"/>
      <c r="Q349" s="165"/>
      <c r="R349" s="146"/>
      <c r="S349" s="146"/>
      <c r="T349" s="147"/>
      <c r="U349" s="400"/>
      <c r="V349" s="395"/>
    </row>
    <row r="350" spans="1:22" ht="15.75" hidden="1" customHeight="1" x14ac:dyDescent="0.35">
      <c r="A350" s="88" t="s">
        <v>641</v>
      </c>
      <c r="B350" s="138"/>
      <c r="C350" s="138"/>
      <c r="D350" s="163"/>
      <c r="E350" s="163"/>
      <c r="F350" s="163"/>
      <c r="G350" s="140"/>
      <c r="H350" s="140"/>
      <c r="I350" s="140"/>
      <c r="J350" s="140"/>
      <c r="K350" s="140"/>
      <c r="L350" s="140"/>
      <c r="M350" s="140"/>
      <c r="N350" s="140"/>
      <c r="O350" s="140"/>
      <c r="P350" s="164"/>
      <c r="Q350" s="165"/>
      <c r="R350" s="146"/>
      <c r="S350" s="146"/>
      <c r="T350" s="147"/>
      <c r="U350" s="400"/>
      <c r="V350" s="395"/>
    </row>
    <row r="351" spans="1:22" ht="15.75" hidden="1" customHeight="1" x14ac:dyDescent="0.35">
      <c r="A351" s="88" t="s">
        <v>642</v>
      </c>
      <c r="B351" s="138"/>
      <c r="C351" s="138"/>
      <c r="D351" s="163"/>
      <c r="E351" s="163"/>
      <c r="F351" s="163"/>
      <c r="G351" s="140"/>
      <c r="H351" s="140"/>
      <c r="I351" s="140"/>
      <c r="J351" s="140"/>
      <c r="K351" s="140"/>
      <c r="L351" s="140"/>
      <c r="M351" s="140"/>
      <c r="N351" s="140"/>
      <c r="O351" s="140"/>
      <c r="P351" s="164"/>
      <c r="Q351" s="165"/>
      <c r="R351" s="146"/>
      <c r="S351" s="146"/>
      <c r="T351" s="147"/>
      <c r="U351" s="400"/>
      <c r="V351" s="395"/>
    </row>
    <row r="352" spans="1:22" ht="15.75" hidden="1" customHeight="1" x14ac:dyDescent="0.35">
      <c r="A352" s="88" t="s">
        <v>643</v>
      </c>
      <c r="B352" s="138"/>
      <c r="C352" s="138"/>
      <c r="D352" s="163"/>
      <c r="E352" s="163"/>
      <c r="F352" s="163"/>
      <c r="G352" s="140"/>
      <c r="H352" s="140"/>
      <c r="I352" s="140"/>
      <c r="J352" s="140"/>
      <c r="K352" s="140"/>
      <c r="L352" s="140"/>
      <c r="M352" s="140"/>
      <c r="N352" s="140"/>
      <c r="O352" s="140"/>
      <c r="P352" s="164"/>
      <c r="Q352" s="165"/>
      <c r="R352" s="146"/>
      <c r="S352" s="146"/>
      <c r="T352" s="147"/>
      <c r="U352" s="400"/>
      <c r="V352" s="395"/>
    </row>
    <row r="353" spans="1:22" ht="15.75" hidden="1" customHeight="1" x14ac:dyDescent="0.35">
      <c r="A353" s="88" t="s">
        <v>644</v>
      </c>
      <c r="B353" s="138"/>
      <c r="C353" s="138"/>
      <c r="D353" s="163"/>
      <c r="E353" s="163"/>
      <c r="F353" s="163"/>
      <c r="G353" s="140"/>
      <c r="H353" s="140"/>
      <c r="I353" s="140"/>
      <c r="J353" s="140"/>
      <c r="K353" s="140"/>
      <c r="L353" s="140"/>
      <c r="M353" s="140"/>
      <c r="N353" s="140"/>
      <c r="O353" s="140"/>
      <c r="P353" s="164"/>
      <c r="Q353" s="165"/>
      <c r="R353" s="146"/>
      <c r="S353" s="146"/>
      <c r="T353" s="147"/>
      <c r="U353" s="400"/>
      <c r="V353" s="395"/>
    </row>
    <row r="354" spans="1:22" ht="15.75" hidden="1" customHeight="1" x14ac:dyDescent="0.35">
      <c r="A354" s="88" t="s">
        <v>645</v>
      </c>
      <c r="B354" s="138"/>
      <c r="C354" s="138"/>
      <c r="D354" s="163"/>
      <c r="E354" s="163"/>
      <c r="F354" s="163"/>
      <c r="G354" s="140"/>
      <c r="H354" s="140"/>
      <c r="I354" s="140"/>
      <c r="J354" s="140"/>
      <c r="K354" s="140"/>
      <c r="L354" s="140"/>
      <c r="M354" s="140"/>
      <c r="N354" s="140"/>
      <c r="O354" s="140"/>
      <c r="P354" s="164"/>
      <c r="Q354" s="165"/>
      <c r="R354" s="146"/>
      <c r="S354" s="146"/>
      <c r="T354" s="147"/>
      <c r="U354" s="400"/>
      <c r="V354" s="395"/>
    </row>
    <row r="355" spans="1:22" ht="15.75" hidden="1" customHeight="1" x14ac:dyDescent="0.35">
      <c r="A355" s="88" t="s">
        <v>646</v>
      </c>
      <c r="B355" s="138"/>
      <c r="C355" s="138"/>
      <c r="D355" s="163"/>
      <c r="E355" s="163"/>
      <c r="F355" s="163"/>
      <c r="G355" s="140"/>
      <c r="H355" s="140"/>
      <c r="I355" s="140"/>
      <c r="J355" s="140"/>
      <c r="K355" s="140"/>
      <c r="L355" s="140"/>
      <c r="M355" s="140"/>
      <c r="N355" s="140"/>
      <c r="O355" s="140"/>
      <c r="P355" s="164"/>
      <c r="Q355" s="165"/>
      <c r="R355" s="146"/>
      <c r="S355" s="146"/>
      <c r="T355" s="147"/>
      <c r="U355" s="400"/>
      <c r="V355" s="395"/>
    </row>
    <row r="356" spans="1:22" ht="15.75" hidden="1" customHeight="1" x14ac:dyDescent="0.35">
      <c r="A356" s="88" t="s">
        <v>647</v>
      </c>
      <c r="B356" s="138"/>
      <c r="C356" s="138"/>
      <c r="D356" s="163"/>
      <c r="E356" s="163"/>
      <c r="F356" s="163"/>
      <c r="G356" s="140"/>
      <c r="H356" s="140"/>
      <c r="I356" s="140"/>
      <c r="J356" s="140"/>
      <c r="K356" s="140"/>
      <c r="L356" s="140"/>
      <c r="M356" s="140"/>
      <c r="N356" s="140"/>
      <c r="O356" s="140"/>
      <c r="P356" s="164"/>
      <c r="Q356" s="165"/>
      <c r="R356" s="146"/>
      <c r="S356" s="146"/>
      <c r="T356" s="147"/>
      <c r="U356" s="400"/>
      <c r="V356" s="395"/>
    </row>
    <row r="357" spans="1:22" ht="15.75" hidden="1" customHeight="1" x14ac:dyDescent="0.35">
      <c r="A357" s="88" t="s">
        <v>648</v>
      </c>
      <c r="B357" s="138"/>
      <c r="C357" s="138"/>
      <c r="D357" s="163"/>
      <c r="E357" s="163"/>
      <c r="F357" s="163"/>
      <c r="G357" s="140"/>
      <c r="H357" s="140"/>
      <c r="I357" s="140"/>
      <c r="J357" s="140"/>
      <c r="K357" s="140"/>
      <c r="L357" s="140"/>
      <c r="M357" s="140"/>
      <c r="N357" s="140"/>
      <c r="O357" s="140"/>
      <c r="P357" s="164"/>
      <c r="Q357" s="165"/>
      <c r="R357" s="146"/>
      <c r="S357" s="146"/>
      <c r="T357" s="147"/>
      <c r="U357" s="400"/>
      <c r="V357" s="395"/>
    </row>
    <row r="358" spans="1:22" ht="15.75" hidden="1" customHeight="1" x14ac:dyDescent="0.35">
      <c r="A358" s="88" t="s">
        <v>649</v>
      </c>
      <c r="B358" s="138"/>
      <c r="C358" s="138"/>
      <c r="D358" s="163"/>
      <c r="E358" s="163"/>
      <c r="F358" s="163"/>
      <c r="G358" s="140"/>
      <c r="H358" s="140"/>
      <c r="I358" s="140"/>
      <c r="J358" s="140"/>
      <c r="K358" s="140"/>
      <c r="L358" s="140"/>
      <c r="M358" s="140"/>
      <c r="N358" s="140"/>
      <c r="O358" s="140"/>
      <c r="P358" s="164"/>
      <c r="Q358" s="165"/>
      <c r="R358" s="146"/>
      <c r="S358" s="146"/>
      <c r="T358" s="147"/>
      <c r="U358" s="400"/>
      <c r="V358" s="395"/>
    </row>
    <row r="359" spans="1:22" ht="15.75" hidden="1" customHeight="1" x14ac:dyDescent="0.35">
      <c r="A359" s="88" t="s">
        <v>650</v>
      </c>
      <c r="B359" s="138"/>
      <c r="C359" s="138"/>
      <c r="D359" s="163"/>
      <c r="E359" s="163"/>
      <c r="F359" s="163"/>
      <c r="G359" s="140"/>
      <c r="H359" s="140"/>
      <c r="I359" s="140"/>
      <c r="J359" s="140"/>
      <c r="K359" s="140"/>
      <c r="L359" s="140"/>
      <c r="M359" s="140"/>
      <c r="N359" s="140"/>
      <c r="O359" s="140"/>
      <c r="P359" s="164"/>
      <c r="Q359" s="165"/>
      <c r="R359" s="146"/>
      <c r="S359" s="146"/>
      <c r="T359" s="147"/>
      <c r="U359" s="400"/>
      <c r="V359" s="395"/>
    </row>
    <row r="360" spans="1:22" ht="15.75" hidden="1" customHeight="1" x14ac:dyDescent="0.35">
      <c r="A360" s="88" t="s">
        <v>651</v>
      </c>
      <c r="B360" s="138"/>
      <c r="C360" s="138"/>
      <c r="D360" s="163"/>
      <c r="E360" s="163"/>
      <c r="F360" s="163"/>
      <c r="G360" s="140"/>
      <c r="H360" s="140"/>
      <c r="I360" s="140"/>
      <c r="J360" s="140"/>
      <c r="K360" s="140"/>
      <c r="L360" s="140"/>
      <c r="M360" s="140"/>
      <c r="N360" s="140"/>
      <c r="O360" s="140"/>
      <c r="P360" s="164"/>
      <c r="Q360" s="165"/>
      <c r="R360" s="146"/>
      <c r="S360" s="146"/>
      <c r="T360" s="147"/>
      <c r="U360" s="400"/>
      <c r="V360" s="395"/>
    </row>
    <row r="361" spans="1:22" ht="15.75" hidden="1" customHeight="1" x14ac:dyDescent="0.35">
      <c r="A361" s="88" t="s">
        <v>652</v>
      </c>
      <c r="B361" s="138"/>
      <c r="C361" s="138"/>
      <c r="D361" s="163"/>
      <c r="E361" s="163"/>
      <c r="F361" s="163"/>
      <c r="G361" s="140"/>
      <c r="H361" s="140"/>
      <c r="I361" s="140"/>
      <c r="J361" s="140"/>
      <c r="K361" s="140"/>
      <c r="L361" s="140"/>
      <c r="M361" s="140"/>
      <c r="N361" s="140"/>
      <c r="O361" s="140"/>
      <c r="P361" s="164"/>
      <c r="Q361" s="165"/>
      <c r="R361" s="146"/>
      <c r="S361" s="146"/>
      <c r="T361" s="147"/>
      <c r="U361" s="400"/>
      <c r="V361" s="395"/>
    </row>
    <row r="362" spans="1:22" ht="15.75" hidden="1" customHeight="1" x14ac:dyDescent="0.35">
      <c r="A362" s="88" t="s">
        <v>653</v>
      </c>
      <c r="B362" s="138"/>
      <c r="C362" s="138"/>
      <c r="D362" s="163"/>
      <c r="E362" s="163"/>
      <c r="F362" s="163"/>
      <c r="G362" s="140"/>
      <c r="H362" s="140"/>
      <c r="I362" s="140"/>
      <c r="J362" s="140"/>
      <c r="K362" s="140"/>
      <c r="L362" s="140"/>
      <c r="M362" s="140"/>
      <c r="N362" s="140"/>
      <c r="O362" s="140"/>
      <c r="P362" s="164"/>
      <c r="Q362" s="165"/>
      <c r="R362" s="146"/>
      <c r="S362" s="146"/>
      <c r="T362" s="147"/>
      <c r="U362" s="400"/>
      <c r="V362" s="395"/>
    </row>
    <row r="363" spans="1:22" ht="15.75" hidden="1" customHeight="1" x14ac:dyDescent="0.35">
      <c r="A363" s="88" t="s">
        <v>654</v>
      </c>
      <c r="B363" s="138"/>
      <c r="C363" s="138"/>
      <c r="D363" s="163"/>
      <c r="E363" s="163"/>
      <c r="F363" s="163"/>
      <c r="G363" s="140"/>
      <c r="H363" s="140"/>
      <c r="I363" s="140"/>
      <c r="J363" s="140"/>
      <c r="K363" s="140"/>
      <c r="L363" s="140"/>
      <c r="M363" s="140"/>
      <c r="N363" s="140"/>
      <c r="O363" s="140"/>
      <c r="P363" s="164"/>
      <c r="Q363" s="165"/>
      <c r="R363" s="146"/>
      <c r="S363" s="146"/>
      <c r="T363" s="147"/>
      <c r="U363" s="400"/>
      <c r="V363" s="395"/>
    </row>
    <row r="364" spans="1:22" ht="15.75" hidden="1" customHeight="1" x14ac:dyDescent="0.35">
      <c r="A364" s="88" t="s">
        <v>655</v>
      </c>
      <c r="B364" s="138"/>
      <c r="C364" s="138"/>
      <c r="D364" s="163"/>
      <c r="E364" s="163"/>
      <c r="F364" s="163"/>
      <c r="G364" s="140"/>
      <c r="H364" s="140"/>
      <c r="I364" s="140"/>
      <c r="J364" s="140"/>
      <c r="K364" s="140"/>
      <c r="L364" s="140"/>
      <c r="M364" s="140"/>
      <c r="N364" s="140"/>
      <c r="O364" s="140"/>
      <c r="P364" s="164"/>
      <c r="Q364" s="165"/>
      <c r="R364" s="146"/>
      <c r="S364" s="146"/>
      <c r="T364" s="147"/>
      <c r="U364" s="400"/>
      <c r="V364" s="395"/>
    </row>
    <row r="365" spans="1:22" ht="15.75" hidden="1" customHeight="1" x14ac:dyDescent="0.35">
      <c r="A365" s="88" t="s">
        <v>656</v>
      </c>
      <c r="B365" s="138"/>
      <c r="C365" s="138"/>
      <c r="D365" s="163"/>
      <c r="E365" s="163"/>
      <c r="F365" s="163"/>
      <c r="G365" s="140"/>
      <c r="H365" s="140"/>
      <c r="I365" s="140"/>
      <c r="J365" s="140"/>
      <c r="K365" s="140"/>
      <c r="L365" s="140"/>
      <c r="M365" s="140"/>
      <c r="N365" s="140"/>
      <c r="O365" s="140"/>
      <c r="P365" s="164"/>
      <c r="Q365" s="165"/>
      <c r="R365" s="146"/>
      <c r="S365" s="146"/>
      <c r="T365" s="147"/>
      <c r="U365" s="400"/>
      <c r="V365" s="395"/>
    </row>
    <row r="366" spans="1:22" ht="15.75" hidden="1" customHeight="1" x14ac:dyDescent="0.35">
      <c r="A366" s="88" t="s">
        <v>657</v>
      </c>
      <c r="B366" s="138"/>
      <c r="C366" s="138"/>
      <c r="D366" s="163"/>
      <c r="E366" s="163"/>
      <c r="F366" s="163"/>
      <c r="G366" s="140"/>
      <c r="H366" s="140"/>
      <c r="I366" s="140"/>
      <c r="J366" s="140"/>
      <c r="K366" s="140"/>
      <c r="L366" s="140"/>
      <c r="M366" s="140"/>
      <c r="N366" s="140"/>
      <c r="O366" s="140"/>
      <c r="P366" s="164"/>
      <c r="Q366" s="165"/>
      <c r="R366" s="146"/>
      <c r="S366" s="146"/>
      <c r="T366" s="147"/>
      <c r="U366" s="400"/>
      <c r="V366" s="395"/>
    </row>
    <row r="367" spans="1:22" ht="15.75" hidden="1" customHeight="1" x14ac:dyDescent="0.35">
      <c r="A367" s="88" t="s">
        <v>658</v>
      </c>
      <c r="B367" s="138"/>
      <c r="C367" s="138"/>
      <c r="D367" s="163"/>
      <c r="E367" s="163"/>
      <c r="F367" s="163"/>
      <c r="G367" s="140"/>
      <c r="H367" s="140"/>
      <c r="I367" s="140"/>
      <c r="J367" s="140"/>
      <c r="K367" s="140"/>
      <c r="L367" s="140"/>
      <c r="M367" s="140"/>
      <c r="N367" s="140"/>
      <c r="O367" s="140"/>
      <c r="P367" s="164"/>
      <c r="Q367" s="165"/>
      <c r="R367" s="146"/>
      <c r="S367" s="146"/>
      <c r="T367" s="147"/>
      <c r="U367" s="400"/>
      <c r="V367" s="395"/>
    </row>
    <row r="368" spans="1:22" ht="15.75" hidden="1" customHeight="1" x14ac:dyDescent="0.35">
      <c r="A368" s="88" t="s">
        <v>659</v>
      </c>
      <c r="B368" s="138"/>
      <c r="C368" s="138"/>
      <c r="D368" s="163"/>
      <c r="E368" s="163"/>
      <c r="F368" s="163"/>
      <c r="G368" s="140"/>
      <c r="H368" s="140"/>
      <c r="I368" s="140"/>
      <c r="J368" s="140"/>
      <c r="K368" s="140"/>
      <c r="L368" s="140"/>
      <c r="M368" s="140"/>
      <c r="N368" s="140"/>
      <c r="O368" s="140"/>
      <c r="P368" s="164"/>
      <c r="Q368" s="165"/>
      <c r="R368" s="146"/>
      <c r="S368" s="146"/>
      <c r="T368" s="147"/>
      <c r="U368" s="400"/>
      <c r="V368" s="395"/>
    </row>
    <row r="369" spans="1:22" ht="15.75" hidden="1" customHeight="1" x14ac:dyDescent="0.35">
      <c r="A369" s="88" t="s">
        <v>660</v>
      </c>
      <c r="B369" s="138"/>
      <c r="C369" s="138"/>
      <c r="D369" s="163"/>
      <c r="E369" s="163"/>
      <c r="F369" s="163"/>
      <c r="G369" s="140"/>
      <c r="H369" s="140"/>
      <c r="I369" s="140"/>
      <c r="J369" s="140"/>
      <c r="K369" s="140"/>
      <c r="L369" s="140"/>
      <c r="M369" s="140"/>
      <c r="N369" s="140"/>
      <c r="O369" s="140"/>
      <c r="P369" s="164"/>
      <c r="Q369" s="165"/>
      <c r="R369" s="146"/>
      <c r="S369" s="146"/>
      <c r="T369" s="147"/>
      <c r="U369" s="400"/>
      <c r="V369" s="395"/>
    </row>
    <row r="370" spans="1:22" ht="15.75" hidden="1" customHeight="1" x14ac:dyDescent="0.35">
      <c r="A370" s="88" t="s">
        <v>661</v>
      </c>
      <c r="B370" s="138"/>
      <c r="C370" s="138"/>
      <c r="D370" s="163"/>
      <c r="E370" s="163"/>
      <c r="F370" s="163"/>
      <c r="G370" s="140"/>
      <c r="H370" s="140"/>
      <c r="I370" s="140"/>
      <c r="J370" s="140"/>
      <c r="K370" s="140"/>
      <c r="L370" s="140"/>
      <c r="M370" s="140"/>
      <c r="N370" s="140"/>
      <c r="O370" s="140"/>
      <c r="P370" s="164"/>
      <c r="Q370" s="165"/>
      <c r="R370" s="146"/>
      <c r="S370" s="146"/>
      <c r="T370" s="147"/>
      <c r="U370" s="400"/>
      <c r="V370" s="395"/>
    </row>
    <row r="371" spans="1:22" ht="15.75" hidden="1" customHeight="1" x14ac:dyDescent="0.35">
      <c r="A371" s="88" t="s">
        <v>662</v>
      </c>
      <c r="B371" s="138"/>
      <c r="C371" s="138"/>
      <c r="D371" s="163"/>
      <c r="E371" s="163"/>
      <c r="F371" s="163"/>
      <c r="G371" s="140"/>
      <c r="H371" s="140"/>
      <c r="I371" s="140"/>
      <c r="J371" s="140"/>
      <c r="K371" s="140"/>
      <c r="L371" s="140"/>
      <c r="M371" s="140"/>
      <c r="N371" s="140"/>
      <c r="O371" s="140"/>
      <c r="P371" s="164"/>
      <c r="Q371" s="165"/>
      <c r="R371" s="146"/>
      <c r="S371" s="146"/>
      <c r="T371" s="147"/>
      <c r="U371" s="400"/>
      <c r="V371" s="395"/>
    </row>
    <row r="372" spans="1:22" ht="15.75" hidden="1" customHeight="1" x14ac:dyDescent="0.35">
      <c r="A372" s="88" t="s">
        <v>663</v>
      </c>
      <c r="B372" s="138"/>
      <c r="C372" s="138"/>
      <c r="D372" s="163"/>
      <c r="E372" s="163"/>
      <c r="F372" s="163"/>
      <c r="G372" s="140"/>
      <c r="H372" s="140"/>
      <c r="I372" s="140"/>
      <c r="J372" s="140"/>
      <c r="K372" s="140"/>
      <c r="L372" s="140"/>
      <c r="M372" s="140"/>
      <c r="N372" s="140"/>
      <c r="O372" s="140"/>
      <c r="P372" s="164"/>
      <c r="Q372" s="165"/>
      <c r="R372" s="146"/>
      <c r="S372" s="146"/>
      <c r="T372" s="147"/>
      <c r="U372" s="400"/>
      <c r="V372" s="395"/>
    </row>
    <row r="373" spans="1:22" ht="15.75" hidden="1" customHeight="1" x14ac:dyDescent="0.35">
      <c r="A373" s="88" t="s">
        <v>664</v>
      </c>
      <c r="B373" s="138"/>
      <c r="C373" s="138"/>
      <c r="D373" s="163"/>
      <c r="E373" s="163"/>
      <c r="F373" s="163"/>
      <c r="G373" s="140"/>
      <c r="H373" s="140"/>
      <c r="I373" s="140"/>
      <c r="J373" s="140"/>
      <c r="K373" s="140"/>
      <c r="L373" s="140"/>
      <c r="M373" s="140"/>
      <c r="N373" s="140"/>
      <c r="O373" s="140"/>
      <c r="P373" s="164"/>
      <c r="Q373" s="165"/>
      <c r="R373" s="146"/>
      <c r="S373" s="146"/>
      <c r="T373" s="147"/>
      <c r="U373" s="400"/>
      <c r="V373" s="395"/>
    </row>
    <row r="374" spans="1:22" ht="15.75" hidden="1" customHeight="1" x14ac:dyDescent="0.35">
      <c r="A374" s="88" t="s">
        <v>665</v>
      </c>
      <c r="B374" s="138"/>
      <c r="C374" s="138"/>
      <c r="D374" s="163"/>
      <c r="E374" s="163"/>
      <c r="F374" s="163"/>
      <c r="G374" s="140"/>
      <c r="H374" s="140"/>
      <c r="I374" s="140"/>
      <c r="J374" s="140"/>
      <c r="K374" s="140"/>
      <c r="L374" s="140"/>
      <c r="M374" s="140"/>
      <c r="N374" s="140"/>
      <c r="O374" s="140"/>
      <c r="P374" s="164"/>
      <c r="Q374" s="165"/>
      <c r="R374" s="146"/>
      <c r="S374" s="146"/>
      <c r="T374" s="147"/>
      <c r="U374" s="400"/>
      <c r="V374" s="395"/>
    </row>
    <row r="375" spans="1:22" ht="15.75" hidden="1" customHeight="1" x14ac:dyDescent="0.35">
      <c r="A375" s="88" t="s">
        <v>666</v>
      </c>
      <c r="B375" s="138"/>
      <c r="C375" s="138"/>
      <c r="D375" s="163"/>
      <c r="E375" s="163"/>
      <c r="F375" s="163"/>
      <c r="G375" s="140"/>
      <c r="H375" s="140"/>
      <c r="I375" s="140"/>
      <c r="J375" s="140"/>
      <c r="K375" s="140"/>
      <c r="L375" s="140"/>
      <c r="M375" s="140"/>
      <c r="N375" s="140"/>
      <c r="O375" s="140"/>
      <c r="P375" s="164"/>
      <c r="Q375" s="165"/>
      <c r="R375" s="146"/>
      <c r="S375" s="146"/>
      <c r="T375" s="147"/>
      <c r="U375" s="400"/>
      <c r="V375" s="395"/>
    </row>
    <row r="376" spans="1:22" ht="15.75" hidden="1" customHeight="1" x14ac:dyDescent="0.35">
      <c r="A376" s="88" t="s">
        <v>667</v>
      </c>
      <c r="B376" s="138"/>
      <c r="C376" s="138"/>
      <c r="D376" s="163"/>
      <c r="E376" s="163"/>
      <c r="F376" s="163"/>
      <c r="G376" s="140"/>
      <c r="H376" s="140"/>
      <c r="I376" s="140"/>
      <c r="J376" s="140"/>
      <c r="K376" s="140"/>
      <c r="L376" s="140"/>
      <c r="M376" s="140"/>
      <c r="N376" s="140"/>
      <c r="O376" s="140"/>
      <c r="P376" s="164"/>
      <c r="Q376" s="165"/>
      <c r="R376" s="146"/>
      <c r="S376" s="146"/>
      <c r="T376" s="147"/>
      <c r="U376" s="400"/>
      <c r="V376" s="395"/>
    </row>
    <row r="377" spans="1:22" ht="15.75" hidden="1" customHeight="1" x14ac:dyDescent="0.35">
      <c r="A377" s="88" t="s">
        <v>668</v>
      </c>
      <c r="B377" s="138"/>
      <c r="C377" s="138"/>
      <c r="D377" s="163"/>
      <c r="E377" s="163"/>
      <c r="F377" s="163"/>
      <c r="G377" s="140"/>
      <c r="H377" s="140"/>
      <c r="I377" s="140"/>
      <c r="J377" s="140"/>
      <c r="K377" s="140"/>
      <c r="L377" s="140"/>
      <c r="M377" s="140"/>
      <c r="N377" s="140"/>
      <c r="O377" s="140"/>
      <c r="P377" s="164"/>
      <c r="Q377" s="165"/>
      <c r="R377" s="146"/>
      <c r="S377" s="146"/>
      <c r="T377" s="147"/>
      <c r="U377" s="400"/>
      <c r="V377" s="395"/>
    </row>
    <row r="378" spans="1:22" ht="15.75" hidden="1" customHeight="1" x14ac:dyDescent="0.35">
      <c r="A378" s="88" t="s">
        <v>669</v>
      </c>
      <c r="B378" s="138"/>
      <c r="C378" s="138"/>
      <c r="D378" s="163"/>
      <c r="E378" s="163"/>
      <c r="F378" s="163"/>
      <c r="G378" s="140"/>
      <c r="H378" s="140"/>
      <c r="I378" s="140"/>
      <c r="J378" s="140"/>
      <c r="K378" s="140"/>
      <c r="L378" s="140"/>
      <c r="M378" s="140"/>
      <c r="N378" s="140"/>
      <c r="O378" s="140"/>
      <c r="P378" s="164"/>
      <c r="Q378" s="165"/>
      <c r="R378" s="146"/>
      <c r="S378" s="146"/>
      <c r="T378" s="147"/>
      <c r="U378" s="400"/>
      <c r="V378" s="395"/>
    </row>
    <row r="379" spans="1:22" ht="15.75" hidden="1" customHeight="1" x14ac:dyDescent="0.35">
      <c r="A379" s="88" t="s">
        <v>670</v>
      </c>
      <c r="B379" s="138"/>
      <c r="C379" s="138"/>
      <c r="D379" s="163"/>
      <c r="E379" s="163"/>
      <c r="F379" s="163"/>
      <c r="G379" s="140"/>
      <c r="H379" s="140"/>
      <c r="I379" s="140"/>
      <c r="J379" s="140"/>
      <c r="K379" s="140"/>
      <c r="L379" s="140"/>
      <c r="M379" s="140"/>
      <c r="N379" s="140"/>
      <c r="O379" s="140"/>
      <c r="P379" s="164"/>
      <c r="Q379" s="165"/>
      <c r="R379" s="146"/>
      <c r="S379" s="146"/>
      <c r="T379" s="147"/>
      <c r="U379" s="400"/>
      <c r="V379" s="395"/>
    </row>
    <row r="380" spans="1:22" ht="15.75" hidden="1" customHeight="1" x14ac:dyDescent="0.35">
      <c r="A380" s="88" t="s">
        <v>671</v>
      </c>
      <c r="B380" s="138"/>
      <c r="C380" s="138"/>
      <c r="D380" s="163"/>
      <c r="E380" s="163"/>
      <c r="F380" s="163"/>
      <c r="G380" s="140"/>
      <c r="H380" s="140"/>
      <c r="I380" s="140"/>
      <c r="J380" s="140"/>
      <c r="K380" s="140"/>
      <c r="L380" s="140"/>
      <c r="M380" s="140"/>
      <c r="N380" s="140"/>
      <c r="O380" s="140"/>
      <c r="P380" s="164"/>
      <c r="Q380" s="165"/>
      <c r="R380" s="146"/>
      <c r="S380" s="146"/>
      <c r="T380" s="147"/>
      <c r="U380" s="400"/>
      <c r="V380" s="395"/>
    </row>
    <row r="381" spans="1:22" ht="15.75" hidden="1" customHeight="1" x14ac:dyDescent="0.35">
      <c r="A381" s="88" t="s">
        <v>672</v>
      </c>
      <c r="B381" s="138"/>
      <c r="C381" s="138"/>
      <c r="D381" s="163"/>
      <c r="E381" s="163"/>
      <c r="F381" s="163"/>
      <c r="G381" s="140"/>
      <c r="H381" s="140"/>
      <c r="I381" s="140"/>
      <c r="J381" s="140"/>
      <c r="K381" s="140"/>
      <c r="L381" s="140"/>
      <c r="M381" s="140"/>
      <c r="N381" s="140"/>
      <c r="O381" s="140"/>
      <c r="P381" s="164"/>
      <c r="Q381" s="165"/>
      <c r="R381" s="146"/>
      <c r="S381" s="146"/>
      <c r="T381" s="147"/>
      <c r="U381" s="400"/>
      <c r="V381" s="395"/>
    </row>
    <row r="382" spans="1:22" ht="15.75" hidden="1" customHeight="1" x14ac:dyDescent="0.35">
      <c r="A382" s="88" t="s">
        <v>673</v>
      </c>
      <c r="B382" s="138"/>
      <c r="C382" s="138"/>
      <c r="D382" s="163"/>
      <c r="E382" s="163"/>
      <c r="F382" s="163"/>
      <c r="G382" s="140"/>
      <c r="H382" s="140"/>
      <c r="I382" s="140"/>
      <c r="J382" s="140"/>
      <c r="K382" s="140"/>
      <c r="L382" s="140"/>
      <c r="M382" s="140"/>
      <c r="N382" s="140"/>
      <c r="O382" s="140"/>
      <c r="P382" s="164"/>
      <c r="Q382" s="165"/>
      <c r="R382" s="146"/>
      <c r="S382" s="146"/>
      <c r="T382" s="147"/>
      <c r="U382" s="400"/>
      <c r="V382" s="395"/>
    </row>
    <row r="383" spans="1:22" ht="15.75" hidden="1" customHeight="1" x14ac:dyDescent="0.35">
      <c r="A383" s="88" t="s">
        <v>674</v>
      </c>
      <c r="B383" s="138"/>
      <c r="C383" s="138"/>
      <c r="D383" s="163"/>
      <c r="E383" s="163"/>
      <c r="F383" s="163"/>
      <c r="G383" s="140"/>
      <c r="H383" s="140"/>
      <c r="I383" s="140"/>
      <c r="J383" s="140"/>
      <c r="K383" s="140"/>
      <c r="L383" s="140"/>
      <c r="M383" s="140"/>
      <c r="N383" s="140"/>
      <c r="O383" s="140"/>
      <c r="P383" s="164"/>
      <c r="Q383" s="165"/>
      <c r="R383" s="146"/>
      <c r="S383" s="146"/>
      <c r="T383" s="147"/>
      <c r="U383" s="400"/>
      <c r="V383" s="395"/>
    </row>
    <row r="384" spans="1:22" ht="15.75" hidden="1" customHeight="1" x14ac:dyDescent="0.35">
      <c r="A384" s="88" t="s">
        <v>675</v>
      </c>
      <c r="B384" s="138"/>
      <c r="C384" s="138"/>
      <c r="D384" s="163"/>
      <c r="E384" s="163"/>
      <c r="F384" s="163"/>
      <c r="G384" s="140"/>
      <c r="H384" s="140"/>
      <c r="I384" s="140"/>
      <c r="J384" s="140"/>
      <c r="K384" s="140"/>
      <c r="L384" s="140"/>
      <c r="M384" s="140"/>
      <c r="N384" s="140"/>
      <c r="O384" s="140"/>
      <c r="P384" s="164"/>
      <c r="Q384" s="165"/>
      <c r="R384" s="146"/>
      <c r="S384" s="146"/>
      <c r="T384" s="147"/>
      <c r="U384" s="400"/>
      <c r="V384" s="395"/>
    </row>
    <row r="385" spans="1:22" ht="15.75" hidden="1" customHeight="1" x14ac:dyDescent="0.35">
      <c r="A385" s="88" t="s">
        <v>676</v>
      </c>
      <c r="B385" s="138"/>
      <c r="C385" s="138"/>
      <c r="D385" s="163"/>
      <c r="E385" s="163"/>
      <c r="F385" s="163"/>
      <c r="G385" s="140"/>
      <c r="H385" s="140"/>
      <c r="I385" s="140"/>
      <c r="J385" s="140"/>
      <c r="K385" s="140"/>
      <c r="L385" s="140"/>
      <c r="M385" s="140"/>
      <c r="N385" s="140"/>
      <c r="O385" s="140"/>
      <c r="P385" s="164"/>
      <c r="Q385" s="165"/>
      <c r="R385" s="146"/>
      <c r="S385" s="146"/>
      <c r="T385" s="147"/>
      <c r="U385" s="400"/>
      <c r="V385" s="395"/>
    </row>
    <row r="386" spans="1:22" ht="15.75" hidden="1" customHeight="1" x14ac:dyDescent="0.35">
      <c r="A386" s="88" t="s">
        <v>677</v>
      </c>
      <c r="B386" s="138"/>
      <c r="C386" s="138"/>
      <c r="D386" s="163"/>
      <c r="E386" s="163"/>
      <c r="F386" s="163"/>
      <c r="G386" s="140"/>
      <c r="H386" s="140"/>
      <c r="I386" s="140"/>
      <c r="J386" s="140"/>
      <c r="K386" s="140"/>
      <c r="L386" s="140"/>
      <c r="M386" s="140"/>
      <c r="N386" s="140"/>
      <c r="O386" s="140"/>
      <c r="P386" s="164"/>
      <c r="Q386" s="165"/>
      <c r="R386" s="146"/>
      <c r="S386" s="146"/>
      <c r="T386" s="147"/>
      <c r="U386" s="400"/>
      <c r="V386" s="395"/>
    </row>
    <row r="387" spans="1:22" ht="15.75" hidden="1" customHeight="1" x14ac:dyDescent="0.35">
      <c r="A387" s="88" t="s">
        <v>678</v>
      </c>
      <c r="B387" s="138"/>
      <c r="C387" s="138"/>
      <c r="D387" s="163"/>
      <c r="E387" s="163"/>
      <c r="F387" s="163"/>
      <c r="G387" s="140"/>
      <c r="H387" s="140"/>
      <c r="I387" s="140"/>
      <c r="J387" s="140"/>
      <c r="K387" s="140"/>
      <c r="L387" s="140"/>
      <c r="M387" s="140"/>
      <c r="N387" s="140"/>
      <c r="O387" s="140"/>
      <c r="P387" s="164"/>
      <c r="Q387" s="165"/>
      <c r="R387" s="146"/>
      <c r="S387" s="146"/>
      <c r="T387" s="147"/>
      <c r="U387" s="400"/>
      <c r="V387" s="395"/>
    </row>
    <row r="388" spans="1:22" ht="15.75" hidden="1" customHeight="1" x14ac:dyDescent="0.35">
      <c r="A388" s="88" t="s">
        <v>679</v>
      </c>
      <c r="B388" s="138"/>
      <c r="C388" s="138"/>
      <c r="D388" s="163"/>
      <c r="E388" s="163"/>
      <c r="F388" s="163"/>
      <c r="G388" s="140"/>
      <c r="H388" s="140"/>
      <c r="I388" s="140"/>
      <c r="J388" s="140"/>
      <c r="K388" s="140"/>
      <c r="L388" s="140"/>
      <c r="M388" s="140"/>
      <c r="N388" s="140"/>
      <c r="O388" s="140"/>
      <c r="P388" s="164"/>
      <c r="Q388" s="165"/>
      <c r="R388" s="146"/>
      <c r="S388" s="146"/>
      <c r="T388" s="147"/>
      <c r="U388" s="400"/>
      <c r="V388" s="395"/>
    </row>
    <row r="389" spans="1:22" ht="15.75" hidden="1" customHeight="1" x14ac:dyDescent="0.35">
      <c r="A389" s="88" t="s">
        <v>680</v>
      </c>
      <c r="B389" s="138"/>
      <c r="C389" s="138"/>
      <c r="D389" s="163"/>
      <c r="E389" s="163"/>
      <c r="F389" s="163"/>
      <c r="G389" s="140"/>
      <c r="H389" s="140"/>
      <c r="I389" s="140"/>
      <c r="J389" s="140"/>
      <c r="K389" s="140"/>
      <c r="L389" s="140"/>
      <c r="M389" s="140"/>
      <c r="N389" s="140"/>
      <c r="O389" s="140"/>
      <c r="P389" s="164"/>
      <c r="Q389" s="165"/>
      <c r="R389" s="146"/>
      <c r="S389" s="146"/>
      <c r="T389" s="147"/>
      <c r="U389" s="400"/>
      <c r="V389" s="395"/>
    </row>
    <row r="390" spans="1:22" ht="15.75" hidden="1" customHeight="1" x14ac:dyDescent="0.35">
      <c r="A390" s="88" t="s">
        <v>681</v>
      </c>
      <c r="B390" s="138"/>
      <c r="C390" s="138"/>
      <c r="D390" s="163"/>
      <c r="E390" s="163"/>
      <c r="F390" s="163"/>
      <c r="G390" s="140"/>
      <c r="H390" s="140"/>
      <c r="I390" s="140"/>
      <c r="J390" s="140"/>
      <c r="K390" s="140"/>
      <c r="L390" s="140"/>
      <c r="M390" s="140"/>
      <c r="N390" s="140"/>
      <c r="O390" s="140"/>
      <c r="P390" s="164"/>
      <c r="Q390" s="165"/>
      <c r="R390" s="146"/>
      <c r="S390" s="146"/>
      <c r="T390" s="147"/>
      <c r="U390" s="400"/>
      <c r="V390" s="395"/>
    </row>
    <row r="391" spans="1:22" ht="15.75" hidden="1" customHeight="1" x14ac:dyDescent="0.35">
      <c r="A391" s="88" t="s">
        <v>682</v>
      </c>
      <c r="B391" s="138"/>
      <c r="C391" s="138"/>
      <c r="D391" s="163"/>
      <c r="E391" s="163"/>
      <c r="F391" s="163"/>
      <c r="G391" s="140"/>
      <c r="H391" s="140"/>
      <c r="I391" s="140"/>
      <c r="J391" s="140"/>
      <c r="K391" s="140"/>
      <c r="L391" s="140"/>
      <c r="M391" s="140"/>
      <c r="N391" s="140"/>
      <c r="O391" s="140"/>
      <c r="P391" s="164"/>
      <c r="Q391" s="165"/>
      <c r="R391" s="146"/>
      <c r="S391" s="146"/>
      <c r="T391" s="147"/>
      <c r="U391" s="400"/>
      <c r="V391" s="395"/>
    </row>
    <row r="392" spans="1:22" ht="15.75" hidden="1" customHeight="1" x14ac:dyDescent="0.35">
      <c r="A392" s="88" t="s">
        <v>683</v>
      </c>
      <c r="B392" s="138"/>
      <c r="C392" s="138"/>
      <c r="D392" s="163"/>
      <c r="E392" s="163"/>
      <c r="F392" s="163"/>
      <c r="G392" s="140"/>
      <c r="H392" s="140"/>
      <c r="I392" s="140"/>
      <c r="J392" s="140"/>
      <c r="K392" s="140"/>
      <c r="L392" s="140"/>
      <c r="M392" s="140"/>
      <c r="N392" s="140"/>
      <c r="O392" s="140"/>
      <c r="P392" s="164"/>
      <c r="Q392" s="165"/>
      <c r="R392" s="146"/>
      <c r="S392" s="146"/>
      <c r="T392" s="147"/>
      <c r="U392" s="400"/>
      <c r="V392" s="395"/>
    </row>
    <row r="393" spans="1:22" ht="15.75" hidden="1" customHeight="1" x14ac:dyDescent="0.35">
      <c r="A393" s="88" t="s">
        <v>684</v>
      </c>
      <c r="B393" s="138"/>
      <c r="C393" s="138"/>
      <c r="D393" s="163"/>
      <c r="E393" s="163"/>
      <c r="F393" s="163"/>
      <c r="G393" s="140"/>
      <c r="H393" s="140"/>
      <c r="I393" s="140"/>
      <c r="J393" s="140"/>
      <c r="K393" s="140"/>
      <c r="L393" s="140"/>
      <c r="M393" s="140"/>
      <c r="N393" s="140"/>
      <c r="O393" s="140"/>
      <c r="P393" s="164"/>
      <c r="Q393" s="165"/>
      <c r="R393" s="146"/>
      <c r="S393" s="146"/>
      <c r="T393" s="147"/>
      <c r="U393" s="400"/>
      <c r="V393" s="395"/>
    </row>
    <row r="394" spans="1:22" ht="15.75" hidden="1" customHeight="1" x14ac:dyDescent="0.35">
      <c r="A394" s="88" t="s">
        <v>685</v>
      </c>
      <c r="B394" s="138"/>
      <c r="C394" s="138"/>
      <c r="D394" s="163"/>
      <c r="E394" s="163"/>
      <c r="F394" s="163"/>
      <c r="G394" s="140"/>
      <c r="H394" s="140"/>
      <c r="I394" s="140"/>
      <c r="J394" s="140"/>
      <c r="K394" s="140"/>
      <c r="L394" s="140"/>
      <c r="M394" s="140"/>
      <c r="N394" s="140"/>
      <c r="O394" s="140"/>
      <c r="P394" s="164"/>
      <c r="Q394" s="165"/>
      <c r="R394" s="146"/>
      <c r="S394" s="146"/>
      <c r="T394" s="147"/>
      <c r="U394" s="400"/>
      <c r="V394" s="395"/>
    </row>
    <row r="395" spans="1:22" ht="15.75" hidden="1" customHeight="1" x14ac:dyDescent="0.35">
      <c r="A395" s="88" t="s">
        <v>686</v>
      </c>
      <c r="B395" s="138"/>
      <c r="C395" s="138"/>
      <c r="D395" s="163"/>
      <c r="E395" s="163"/>
      <c r="F395" s="163"/>
      <c r="G395" s="140"/>
      <c r="H395" s="140"/>
      <c r="I395" s="140"/>
      <c r="J395" s="140"/>
      <c r="K395" s="140"/>
      <c r="L395" s="140"/>
      <c r="M395" s="140"/>
      <c r="N395" s="140"/>
      <c r="O395" s="140"/>
      <c r="P395" s="164"/>
      <c r="Q395" s="165"/>
      <c r="R395" s="146"/>
      <c r="S395" s="146"/>
      <c r="T395" s="147"/>
      <c r="U395" s="400"/>
      <c r="V395" s="395"/>
    </row>
    <row r="396" spans="1:22" ht="15.75" hidden="1" customHeight="1" x14ac:dyDescent="0.35">
      <c r="A396" s="88" t="s">
        <v>687</v>
      </c>
      <c r="B396" s="138"/>
      <c r="C396" s="138"/>
      <c r="D396" s="163"/>
      <c r="E396" s="163"/>
      <c r="F396" s="163"/>
      <c r="G396" s="140"/>
      <c r="H396" s="140"/>
      <c r="I396" s="140"/>
      <c r="J396" s="140"/>
      <c r="K396" s="140"/>
      <c r="L396" s="140"/>
      <c r="M396" s="140"/>
      <c r="N396" s="140"/>
      <c r="O396" s="140"/>
      <c r="P396" s="164"/>
      <c r="Q396" s="165"/>
      <c r="R396" s="146"/>
      <c r="S396" s="146"/>
      <c r="T396" s="147"/>
      <c r="U396" s="400"/>
      <c r="V396" s="395"/>
    </row>
    <row r="397" spans="1:22" ht="15.75" hidden="1" customHeight="1" x14ac:dyDescent="0.35">
      <c r="A397" s="88" t="s">
        <v>688</v>
      </c>
      <c r="B397" s="138"/>
      <c r="C397" s="138"/>
      <c r="D397" s="163"/>
      <c r="E397" s="163"/>
      <c r="F397" s="163"/>
      <c r="G397" s="140"/>
      <c r="H397" s="140"/>
      <c r="I397" s="140"/>
      <c r="J397" s="140"/>
      <c r="K397" s="140"/>
      <c r="L397" s="140"/>
      <c r="M397" s="140"/>
      <c r="N397" s="140"/>
      <c r="O397" s="140"/>
      <c r="P397" s="164"/>
      <c r="Q397" s="165"/>
      <c r="R397" s="146"/>
      <c r="S397" s="146"/>
      <c r="T397" s="147"/>
      <c r="U397" s="400"/>
      <c r="V397" s="395"/>
    </row>
    <row r="398" spans="1:22" ht="15.75" hidden="1" customHeight="1" x14ac:dyDescent="0.35">
      <c r="A398" s="88" t="s">
        <v>689</v>
      </c>
      <c r="B398" s="138"/>
      <c r="C398" s="138"/>
      <c r="D398" s="163"/>
      <c r="E398" s="163"/>
      <c r="F398" s="163"/>
      <c r="G398" s="140"/>
      <c r="H398" s="140"/>
      <c r="I398" s="140"/>
      <c r="J398" s="140"/>
      <c r="K398" s="140"/>
      <c r="L398" s="140"/>
      <c r="M398" s="140"/>
      <c r="N398" s="140"/>
      <c r="O398" s="140"/>
      <c r="P398" s="164"/>
      <c r="Q398" s="165"/>
      <c r="R398" s="146"/>
      <c r="S398" s="146"/>
      <c r="T398" s="147"/>
      <c r="U398" s="400"/>
      <c r="V398" s="395"/>
    </row>
    <row r="399" spans="1:22" ht="15.75" hidden="1" customHeight="1" x14ac:dyDescent="0.35">
      <c r="A399" s="88" t="s">
        <v>690</v>
      </c>
      <c r="B399" s="138"/>
      <c r="C399" s="138"/>
      <c r="D399" s="163"/>
      <c r="E399" s="163"/>
      <c r="F399" s="163"/>
      <c r="G399" s="140"/>
      <c r="H399" s="140"/>
      <c r="I399" s="140"/>
      <c r="J399" s="140"/>
      <c r="K399" s="140"/>
      <c r="L399" s="140"/>
      <c r="M399" s="140"/>
      <c r="N399" s="140"/>
      <c r="O399" s="140"/>
      <c r="P399" s="164"/>
      <c r="Q399" s="165"/>
      <c r="R399" s="146"/>
      <c r="S399" s="146"/>
      <c r="T399" s="147"/>
      <c r="U399" s="400"/>
      <c r="V399" s="395"/>
    </row>
    <row r="400" spans="1:22" ht="15.75" hidden="1" customHeight="1" x14ac:dyDescent="0.35">
      <c r="A400" s="88" t="s">
        <v>691</v>
      </c>
      <c r="B400" s="138"/>
      <c r="C400" s="138"/>
      <c r="D400" s="163"/>
      <c r="E400" s="163"/>
      <c r="F400" s="163"/>
      <c r="G400" s="140"/>
      <c r="H400" s="140"/>
      <c r="I400" s="140"/>
      <c r="J400" s="140"/>
      <c r="K400" s="140"/>
      <c r="L400" s="140"/>
      <c r="M400" s="140"/>
      <c r="N400" s="140"/>
      <c r="O400" s="140"/>
      <c r="P400" s="164"/>
      <c r="Q400" s="165"/>
      <c r="R400" s="146"/>
      <c r="S400" s="146"/>
      <c r="T400" s="147"/>
      <c r="U400" s="400"/>
      <c r="V400" s="395"/>
    </row>
    <row r="401" spans="1:22" ht="15.75" hidden="1" customHeight="1" x14ac:dyDescent="0.35">
      <c r="A401" s="88" t="s">
        <v>692</v>
      </c>
      <c r="B401" s="138"/>
      <c r="C401" s="138"/>
      <c r="D401" s="163"/>
      <c r="E401" s="163"/>
      <c r="F401" s="163"/>
      <c r="G401" s="140"/>
      <c r="H401" s="140"/>
      <c r="I401" s="140"/>
      <c r="J401" s="140"/>
      <c r="K401" s="140"/>
      <c r="L401" s="140"/>
      <c r="M401" s="140"/>
      <c r="N401" s="140"/>
      <c r="O401" s="140"/>
      <c r="P401" s="164"/>
      <c r="Q401" s="165"/>
      <c r="R401" s="146"/>
      <c r="S401" s="146"/>
      <c r="T401" s="147"/>
      <c r="U401" s="400"/>
      <c r="V401" s="395"/>
    </row>
    <row r="402" spans="1:22" ht="15.75" hidden="1" customHeight="1" x14ac:dyDescent="0.35">
      <c r="A402" s="88" t="s">
        <v>693</v>
      </c>
      <c r="B402" s="138"/>
      <c r="C402" s="138"/>
      <c r="D402" s="163"/>
      <c r="E402" s="163"/>
      <c r="F402" s="163"/>
      <c r="G402" s="140"/>
      <c r="H402" s="140"/>
      <c r="I402" s="140"/>
      <c r="J402" s="140"/>
      <c r="K402" s="140"/>
      <c r="L402" s="140"/>
      <c r="M402" s="140"/>
      <c r="N402" s="140"/>
      <c r="O402" s="140"/>
      <c r="P402" s="164"/>
      <c r="Q402" s="165"/>
      <c r="R402" s="146"/>
      <c r="S402" s="146"/>
      <c r="T402" s="147"/>
      <c r="U402" s="400"/>
      <c r="V402" s="395"/>
    </row>
    <row r="403" spans="1:22" ht="15.75" hidden="1" customHeight="1" x14ac:dyDescent="0.35">
      <c r="A403" s="88" t="s">
        <v>694</v>
      </c>
      <c r="B403" s="138"/>
      <c r="C403" s="138"/>
      <c r="D403" s="163"/>
      <c r="E403" s="163"/>
      <c r="F403" s="163"/>
      <c r="G403" s="140"/>
      <c r="H403" s="140"/>
      <c r="I403" s="140"/>
      <c r="J403" s="140"/>
      <c r="K403" s="140"/>
      <c r="L403" s="140"/>
      <c r="M403" s="140"/>
      <c r="N403" s="140"/>
      <c r="O403" s="140"/>
      <c r="P403" s="164"/>
      <c r="Q403" s="165"/>
      <c r="R403" s="146"/>
      <c r="S403" s="146"/>
      <c r="T403" s="147"/>
      <c r="U403" s="400"/>
      <c r="V403" s="395"/>
    </row>
    <row r="404" spans="1:22" ht="15.75" hidden="1" customHeight="1" x14ac:dyDescent="0.35">
      <c r="A404" s="88" t="s">
        <v>695</v>
      </c>
      <c r="B404" s="138"/>
      <c r="C404" s="138"/>
      <c r="D404" s="163"/>
      <c r="E404" s="163"/>
      <c r="F404" s="163"/>
      <c r="G404" s="140"/>
      <c r="H404" s="140"/>
      <c r="I404" s="140"/>
      <c r="J404" s="140"/>
      <c r="K404" s="140"/>
      <c r="L404" s="140"/>
      <c r="M404" s="140"/>
      <c r="N404" s="140"/>
      <c r="O404" s="140"/>
      <c r="P404" s="164"/>
      <c r="Q404" s="165"/>
      <c r="R404" s="146"/>
      <c r="S404" s="146"/>
      <c r="T404" s="147"/>
      <c r="U404" s="400"/>
      <c r="V404" s="395"/>
    </row>
    <row r="405" spans="1:22" ht="15.75" hidden="1" customHeight="1" x14ac:dyDescent="0.35">
      <c r="A405" s="88" t="s">
        <v>696</v>
      </c>
      <c r="B405" s="138"/>
      <c r="C405" s="138"/>
      <c r="D405" s="163"/>
      <c r="E405" s="163"/>
      <c r="F405" s="163"/>
      <c r="G405" s="140"/>
      <c r="H405" s="140"/>
      <c r="I405" s="140"/>
      <c r="J405" s="140"/>
      <c r="K405" s="140"/>
      <c r="L405" s="140"/>
      <c r="M405" s="140"/>
      <c r="N405" s="140"/>
      <c r="O405" s="140"/>
      <c r="P405" s="164"/>
      <c r="Q405" s="165"/>
      <c r="R405" s="146"/>
      <c r="S405" s="146"/>
      <c r="T405" s="147"/>
      <c r="U405" s="400"/>
      <c r="V405" s="395"/>
    </row>
    <row r="406" spans="1:22" ht="15.75" hidden="1" customHeight="1" x14ac:dyDescent="0.35">
      <c r="A406" s="88" t="s">
        <v>697</v>
      </c>
      <c r="B406" s="138"/>
      <c r="C406" s="138"/>
      <c r="D406" s="163"/>
      <c r="E406" s="163"/>
      <c r="F406" s="163"/>
      <c r="G406" s="140"/>
      <c r="H406" s="140"/>
      <c r="I406" s="140"/>
      <c r="J406" s="140"/>
      <c r="K406" s="140"/>
      <c r="L406" s="140"/>
      <c r="M406" s="140"/>
      <c r="N406" s="140"/>
      <c r="O406" s="140"/>
      <c r="P406" s="164"/>
      <c r="Q406" s="165"/>
      <c r="R406" s="146"/>
      <c r="S406" s="146"/>
      <c r="T406" s="147"/>
      <c r="U406" s="400"/>
      <c r="V406" s="395"/>
    </row>
    <row r="407" spans="1:22" ht="15.75" hidden="1" customHeight="1" x14ac:dyDescent="0.35">
      <c r="A407" s="88" t="s">
        <v>698</v>
      </c>
      <c r="B407" s="138"/>
      <c r="C407" s="138"/>
      <c r="D407" s="163"/>
      <c r="E407" s="163"/>
      <c r="F407" s="163"/>
      <c r="G407" s="140"/>
      <c r="H407" s="140"/>
      <c r="I407" s="140"/>
      <c r="J407" s="140"/>
      <c r="K407" s="140"/>
      <c r="L407" s="140"/>
      <c r="M407" s="140"/>
      <c r="N407" s="140"/>
      <c r="O407" s="140"/>
      <c r="P407" s="164"/>
      <c r="Q407" s="165"/>
      <c r="R407" s="146"/>
      <c r="S407" s="146"/>
      <c r="T407" s="147"/>
      <c r="U407" s="400"/>
      <c r="V407" s="395"/>
    </row>
    <row r="408" spans="1:22" ht="15.75" hidden="1" customHeight="1" x14ac:dyDescent="0.35">
      <c r="A408" s="88" t="s">
        <v>699</v>
      </c>
      <c r="B408" s="138"/>
      <c r="C408" s="138"/>
      <c r="D408" s="163"/>
      <c r="E408" s="163"/>
      <c r="F408" s="163"/>
      <c r="G408" s="140"/>
      <c r="H408" s="140"/>
      <c r="I408" s="140"/>
      <c r="J408" s="140"/>
      <c r="K408" s="140"/>
      <c r="L408" s="140"/>
      <c r="M408" s="140"/>
      <c r="N408" s="140"/>
      <c r="O408" s="140"/>
      <c r="P408" s="164"/>
      <c r="Q408" s="165"/>
      <c r="R408" s="146"/>
      <c r="S408" s="146"/>
      <c r="T408" s="147"/>
      <c r="U408" s="400"/>
      <c r="V408" s="395"/>
    </row>
    <row r="409" spans="1:22" ht="15.75" hidden="1" customHeight="1" x14ac:dyDescent="0.35">
      <c r="A409" s="88" t="s">
        <v>700</v>
      </c>
      <c r="B409" s="138"/>
      <c r="C409" s="138"/>
      <c r="D409" s="163"/>
      <c r="E409" s="163"/>
      <c r="F409" s="163"/>
      <c r="G409" s="140"/>
      <c r="H409" s="140"/>
      <c r="I409" s="140"/>
      <c r="J409" s="140"/>
      <c r="K409" s="140"/>
      <c r="L409" s="140"/>
      <c r="M409" s="140"/>
      <c r="N409" s="140"/>
      <c r="O409" s="140"/>
      <c r="P409" s="164"/>
      <c r="Q409" s="165"/>
      <c r="R409" s="146"/>
      <c r="S409" s="146"/>
      <c r="T409" s="147"/>
      <c r="U409" s="400"/>
      <c r="V409" s="395"/>
    </row>
    <row r="410" spans="1:22" ht="15.75" hidden="1" customHeight="1" x14ac:dyDescent="0.35">
      <c r="A410" s="88" t="s">
        <v>701</v>
      </c>
      <c r="B410" s="138"/>
      <c r="C410" s="138"/>
      <c r="D410" s="163"/>
      <c r="E410" s="163"/>
      <c r="F410" s="163"/>
      <c r="G410" s="140"/>
      <c r="H410" s="140"/>
      <c r="I410" s="140"/>
      <c r="J410" s="140"/>
      <c r="K410" s="140"/>
      <c r="L410" s="140"/>
      <c r="M410" s="140"/>
      <c r="N410" s="140"/>
      <c r="O410" s="140"/>
      <c r="P410" s="164"/>
      <c r="Q410" s="165"/>
      <c r="R410" s="146"/>
      <c r="S410" s="146"/>
      <c r="T410" s="147"/>
      <c r="U410" s="400"/>
      <c r="V410" s="395"/>
    </row>
    <row r="411" spans="1:22" ht="15.75" hidden="1" customHeight="1" x14ac:dyDescent="0.35">
      <c r="A411" s="88" t="s">
        <v>702</v>
      </c>
      <c r="B411" s="138"/>
      <c r="C411" s="138"/>
      <c r="D411" s="163"/>
      <c r="E411" s="163"/>
      <c r="F411" s="163"/>
      <c r="G411" s="140"/>
      <c r="H411" s="140"/>
      <c r="I411" s="140"/>
      <c r="J411" s="140"/>
      <c r="K411" s="140"/>
      <c r="L411" s="140"/>
      <c r="M411" s="140"/>
      <c r="N411" s="140"/>
      <c r="O411" s="140"/>
      <c r="P411" s="164"/>
      <c r="Q411" s="165"/>
      <c r="R411" s="146"/>
      <c r="S411" s="146"/>
      <c r="T411" s="147"/>
      <c r="U411" s="400"/>
      <c r="V411" s="395"/>
    </row>
    <row r="412" spans="1:22" ht="15.75" hidden="1" customHeight="1" x14ac:dyDescent="0.35">
      <c r="A412" s="88" t="s">
        <v>703</v>
      </c>
      <c r="B412" s="138"/>
      <c r="C412" s="138"/>
      <c r="D412" s="163"/>
      <c r="E412" s="163"/>
      <c r="F412" s="163"/>
      <c r="G412" s="140"/>
      <c r="H412" s="140"/>
      <c r="I412" s="140"/>
      <c r="J412" s="140"/>
      <c r="K412" s="140"/>
      <c r="L412" s="140"/>
      <c r="M412" s="140"/>
      <c r="N412" s="140"/>
      <c r="O412" s="140"/>
      <c r="P412" s="164"/>
      <c r="Q412" s="165"/>
      <c r="R412" s="146"/>
      <c r="S412" s="146"/>
      <c r="T412" s="147"/>
      <c r="U412" s="400"/>
      <c r="V412" s="395"/>
    </row>
    <row r="413" spans="1:22" ht="15.75" hidden="1" customHeight="1" x14ac:dyDescent="0.35">
      <c r="A413" s="88" t="s">
        <v>704</v>
      </c>
      <c r="B413" s="138"/>
      <c r="C413" s="138"/>
      <c r="D413" s="163"/>
      <c r="E413" s="163"/>
      <c r="F413" s="163"/>
      <c r="G413" s="140"/>
      <c r="H413" s="140"/>
      <c r="I413" s="140"/>
      <c r="J413" s="140"/>
      <c r="K413" s="140"/>
      <c r="L413" s="140"/>
      <c r="M413" s="140"/>
      <c r="N413" s="140"/>
      <c r="O413" s="140"/>
      <c r="P413" s="164"/>
      <c r="Q413" s="165"/>
      <c r="R413" s="146"/>
      <c r="S413" s="146"/>
      <c r="T413" s="147"/>
      <c r="U413" s="400"/>
      <c r="V413" s="395"/>
    </row>
    <row r="414" spans="1:22" ht="15.75" hidden="1" customHeight="1" x14ac:dyDescent="0.35">
      <c r="A414" s="88" t="s">
        <v>705</v>
      </c>
      <c r="B414" s="138"/>
      <c r="C414" s="138"/>
      <c r="D414" s="163"/>
      <c r="E414" s="163"/>
      <c r="F414" s="163"/>
      <c r="G414" s="140"/>
      <c r="H414" s="140"/>
      <c r="I414" s="140"/>
      <c r="J414" s="140"/>
      <c r="K414" s="140"/>
      <c r="L414" s="140"/>
      <c r="M414" s="140"/>
      <c r="N414" s="140"/>
      <c r="O414" s="140"/>
      <c r="P414" s="164"/>
      <c r="Q414" s="165"/>
      <c r="R414" s="146"/>
      <c r="S414" s="146"/>
      <c r="T414" s="147"/>
      <c r="U414" s="400"/>
      <c r="V414" s="395"/>
    </row>
    <row r="415" spans="1:22" ht="15.75" hidden="1" customHeight="1" x14ac:dyDescent="0.35">
      <c r="A415" s="88" t="s">
        <v>706</v>
      </c>
      <c r="B415" s="138"/>
      <c r="C415" s="138"/>
      <c r="D415" s="163"/>
      <c r="E415" s="163"/>
      <c r="F415" s="163"/>
      <c r="G415" s="140"/>
      <c r="H415" s="140"/>
      <c r="I415" s="140"/>
      <c r="J415" s="140"/>
      <c r="K415" s="140"/>
      <c r="L415" s="140"/>
      <c r="M415" s="140"/>
      <c r="N415" s="140"/>
      <c r="O415" s="140"/>
      <c r="P415" s="164"/>
      <c r="Q415" s="165"/>
      <c r="R415" s="146"/>
      <c r="S415" s="146"/>
      <c r="T415" s="147"/>
      <c r="U415" s="400"/>
      <c r="V415" s="395"/>
    </row>
    <row r="416" spans="1:22" ht="15.75" hidden="1" customHeight="1" x14ac:dyDescent="0.35">
      <c r="A416" s="88" t="s">
        <v>707</v>
      </c>
      <c r="B416" s="138"/>
      <c r="C416" s="138"/>
      <c r="D416" s="163"/>
      <c r="E416" s="163"/>
      <c r="F416" s="163"/>
      <c r="G416" s="140"/>
      <c r="H416" s="140"/>
      <c r="I416" s="140"/>
      <c r="J416" s="140"/>
      <c r="K416" s="140"/>
      <c r="L416" s="140"/>
      <c r="M416" s="140"/>
      <c r="N416" s="140"/>
      <c r="O416" s="140"/>
      <c r="P416" s="164"/>
      <c r="Q416" s="165"/>
      <c r="R416" s="146"/>
      <c r="S416" s="146"/>
      <c r="T416" s="147"/>
      <c r="U416" s="400"/>
      <c r="V416" s="395"/>
    </row>
    <row r="417" spans="1:22" ht="15.75" hidden="1" customHeight="1" x14ac:dyDescent="0.35">
      <c r="A417" s="88" t="s">
        <v>708</v>
      </c>
      <c r="B417" s="138"/>
      <c r="C417" s="138"/>
      <c r="D417" s="163"/>
      <c r="E417" s="163"/>
      <c r="F417" s="163"/>
      <c r="G417" s="140"/>
      <c r="H417" s="140"/>
      <c r="I417" s="140"/>
      <c r="J417" s="140"/>
      <c r="K417" s="140"/>
      <c r="L417" s="140"/>
      <c r="M417" s="140"/>
      <c r="N417" s="140"/>
      <c r="O417" s="140"/>
      <c r="P417" s="164"/>
      <c r="Q417" s="165"/>
      <c r="R417" s="146"/>
      <c r="S417" s="146"/>
      <c r="T417" s="147"/>
      <c r="U417" s="400"/>
      <c r="V417" s="395"/>
    </row>
    <row r="418" spans="1:22" ht="15.75" hidden="1" customHeight="1" x14ac:dyDescent="0.35">
      <c r="A418" s="88" t="s">
        <v>709</v>
      </c>
      <c r="B418" s="138"/>
      <c r="C418" s="138"/>
      <c r="D418" s="163"/>
      <c r="E418" s="163"/>
      <c r="F418" s="163"/>
      <c r="G418" s="140"/>
      <c r="H418" s="140"/>
      <c r="I418" s="140"/>
      <c r="J418" s="140"/>
      <c r="K418" s="140"/>
      <c r="L418" s="140"/>
      <c r="M418" s="140"/>
      <c r="N418" s="140"/>
      <c r="O418" s="140"/>
      <c r="P418" s="164"/>
      <c r="Q418" s="165"/>
      <c r="R418" s="146"/>
      <c r="S418" s="146"/>
      <c r="T418" s="147"/>
      <c r="U418" s="400"/>
      <c r="V418" s="395"/>
    </row>
    <row r="419" spans="1:22" ht="15.75" hidden="1" customHeight="1" x14ac:dyDescent="0.35">
      <c r="A419" s="88" t="s">
        <v>710</v>
      </c>
      <c r="B419" s="138"/>
      <c r="C419" s="138"/>
      <c r="D419" s="163"/>
      <c r="E419" s="163"/>
      <c r="F419" s="163"/>
      <c r="G419" s="140"/>
      <c r="H419" s="140"/>
      <c r="I419" s="140"/>
      <c r="J419" s="140"/>
      <c r="K419" s="140"/>
      <c r="L419" s="140"/>
      <c r="M419" s="140"/>
      <c r="N419" s="140"/>
      <c r="O419" s="140"/>
      <c r="P419" s="164"/>
      <c r="Q419" s="165"/>
      <c r="R419" s="146"/>
      <c r="S419" s="146"/>
      <c r="T419" s="147"/>
      <c r="U419" s="400"/>
      <c r="V419" s="395"/>
    </row>
    <row r="420" spans="1:22" ht="15.75" hidden="1" customHeight="1" x14ac:dyDescent="0.35">
      <c r="A420" s="88" t="s">
        <v>711</v>
      </c>
      <c r="B420" s="138"/>
      <c r="C420" s="138"/>
      <c r="D420" s="163"/>
      <c r="E420" s="163"/>
      <c r="F420" s="163"/>
      <c r="G420" s="140"/>
      <c r="H420" s="140"/>
      <c r="I420" s="140"/>
      <c r="J420" s="140"/>
      <c r="K420" s="140"/>
      <c r="L420" s="140"/>
      <c r="M420" s="140"/>
      <c r="N420" s="140"/>
      <c r="O420" s="140"/>
      <c r="P420" s="164"/>
      <c r="Q420" s="165"/>
      <c r="R420" s="146"/>
      <c r="S420" s="146"/>
      <c r="T420" s="147"/>
      <c r="U420" s="400"/>
      <c r="V420" s="395"/>
    </row>
    <row r="421" spans="1:22" ht="15.75" hidden="1" customHeight="1" x14ac:dyDescent="0.35">
      <c r="A421" s="88" t="s">
        <v>712</v>
      </c>
      <c r="B421" s="138"/>
      <c r="C421" s="138"/>
      <c r="D421" s="163"/>
      <c r="E421" s="163"/>
      <c r="F421" s="163"/>
      <c r="G421" s="140"/>
      <c r="H421" s="140"/>
      <c r="I421" s="140"/>
      <c r="J421" s="140"/>
      <c r="K421" s="140"/>
      <c r="L421" s="140"/>
      <c r="M421" s="140"/>
      <c r="N421" s="140"/>
      <c r="O421" s="140"/>
      <c r="P421" s="164"/>
      <c r="Q421" s="165"/>
      <c r="R421" s="146"/>
      <c r="S421" s="146"/>
      <c r="T421" s="147"/>
      <c r="U421" s="400"/>
      <c r="V421" s="395"/>
    </row>
    <row r="422" spans="1:22" ht="15.75" hidden="1" customHeight="1" x14ac:dyDescent="0.35">
      <c r="A422" s="88" t="s">
        <v>713</v>
      </c>
      <c r="B422" s="138"/>
      <c r="C422" s="138"/>
      <c r="D422" s="163"/>
      <c r="E422" s="163"/>
      <c r="F422" s="163"/>
      <c r="G422" s="140"/>
      <c r="H422" s="140"/>
      <c r="I422" s="140"/>
      <c r="J422" s="140"/>
      <c r="K422" s="140"/>
      <c r="L422" s="140"/>
      <c r="M422" s="140"/>
      <c r="N422" s="140"/>
      <c r="O422" s="140"/>
      <c r="P422" s="164"/>
      <c r="Q422" s="165"/>
      <c r="R422" s="146"/>
      <c r="S422" s="146"/>
      <c r="T422" s="147"/>
      <c r="U422" s="400"/>
      <c r="V422" s="395"/>
    </row>
    <row r="423" spans="1:22" ht="15.75" hidden="1" customHeight="1" x14ac:dyDescent="0.35">
      <c r="A423" s="88" t="s">
        <v>714</v>
      </c>
      <c r="B423" s="138"/>
      <c r="C423" s="138"/>
      <c r="D423" s="163"/>
      <c r="E423" s="163"/>
      <c r="F423" s="163"/>
      <c r="G423" s="140"/>
      <c r="H423" s="140"/>
      <c r="I423" s="140"/>
      <c r="J423" s="140"/>
      <c r="K423" s="140"/>
      <c r="L423" s="140"/>
      <c r="M423" s="140"/>
      <c r="N423" s="140"/>
      <c r="O423" s="140"/>
      <c r="P423" s="164"/>
      <c r="Q423" s="165"/>
      <c r="R423" s="146"/>
      <c r="S423" s="146"/>
      <c r="T423" s="147"/>
      <c r="U423" s="400"/>
      <c r="V423" s="395"/>
    </row>
    <row r="424" spans="1:22" ht="15.75" hidden="1" customHeight="1" x14ac:dyDescent="0.35">
      <c r="A424" s="88" t="s">
        <v>715</v>
      </c>
      <c r="B424" s="138"/>
      <c r="C424" s="138"/>
      <c r="D424" s="163"/>
      <c r="E424" s="163"/>
      <c r="F424" s="163"/>
      <c r="G424" s="140"/>
      <c r="H424" s="140"/>
      <c r="I424" s="140"/>
      <c r="J424" s="140"/>
      <c r="K424" s="140"/>
      <c r="L424" s="140"/>
      <c r="M424" s="140"/>
      <c r="N424" s="140"/>
      <c r="O424" s="140"/>
      <c r="P424" s="164"/>
      <c r="Q424" s="165"/>
      <c r="R424" s="146"/>
      <c r="S424" s="146"/>
      <c r="T424" s="147"/>
      <c r="U424" s="400"/>
      <c r="V424" s="395"/>
    </row>
    <row r="425" spans="1:22" ht="15.75" hidden="1" customHeight="1" x14ac:dyDescent="0.35">
      <c r="A425" s="88" t="s">
        <v>716</v>
      </c>
      <c r="B425" s="138"/>
      <c r="C425" s="138"/>
      <c r="D425" s="163"/>
      <c r="E425" s="163"/>
      <c r="F425" s="163"/>
      <c r="G425" s="140"/>
      <c r="H425" s="140"/>
      <c r="I425" s="140"/>
      <c r="J425" s="140"/>
      <c r="K425" s="140"/>
      <c r="L425" s="140"/>
      <c r="M425" s="140"/>
      <c r="N425" s="140"/>
      <c r="O425" s="140"/>
      <c r="P425" s="164"/>
      <c r="Q425" s="165"/>
      <c r="R425" s="146"/>
      <c r="S425" s="146"/>
      <c r="T425" s="147"/>
      <c r="U425" s="400"/>
      <c r="V425" s="395"/>
    </row>
    <row r="426" spans="1:22" ht="15.75" hidden="1" customHeight="1" x14ac:dyDescent="0.35">
      <c r="A426" s="88" t="s">
        <v>717</v>
      </c>
      <c r="B426" s="138"/>
      <c r="C426" s="138"/>
      <c r="D426" s="163"/>
      <c r="E426" s="163"/>
      <c r="F426" s="163"/>
      <c r="G426" s="140"/>
      <c r="H426" s="140"/>
      <c r="I426" s="140"/>
      <c r="J426" s="140"/>
      <c r="K426" s="140"/>
      <c r="L426" s="140"/>
      <c r="M426" s="140"/>
      <c r="N426" s="140"/>
      <c r="O426" s="140"/>
      <c r="P426" s="164"/>
      <c r="Q426" s="165"/>
      <c r="R426" s="146"/>
      <c r="S426" s="146"/>
      <c r="T426" s="147"/>
      <c r="U426" s="400"/>
      <c r="V426" s="395"/>
    </row>
    <row r="427" spans="1:22" ht="15.75" hidden="1" customHeight="1" x14ac:dyDescent="0.35">
      <c r="A427" s="88" t="s">
        <v>718</v>
      </c>
      <c r="B427" s="138"/>
      <c r="C427" s="138"/>
      <c r="D427" s="163"/>
      <c r="E427" s="163"/>
      <c r="F427" s="163"/>
      <c r="G427" s="140"/>
      <c r="H427" s="140"/>
      <c r="I427" s="140"/>
      <c r="J427" s="140"/>
      <c r="K427" s="140"/>
      <c r="L427" s="140"/>
      <c r="M427" s="140"/>
      <c r="N427" s="140"/>
      <c r="O427" s="140"/>
      <c r="P427" s="164"/>
      <c r="Q427" s="165"/>
      <c r="R427" s="146"/>
      <c r="S427" s="146"/>
      <c r="T427" s="147"/>
      <c r="U427" s="400"/>
      <c r="V427" s="395"/>
    </row>
    <row r="428" spans="1:22" ht="15.75" hidden="1" customHeight="1" x14ac:dyDescent="0.35">
      <c r="A428" s="88" t="s">
        <v>719</v>
      </c>
      <c r="B428" s="138"/>
      <c r="C428" s="138"/>
      <c r="D428" s="163"/>
      <c r="E428" s="163"/>
      <c r="F428" s="163"/>
      <c r="G428" s="140"/>
      <c r="H428" s="140"/>
      <c r="I428" s="140"/>
      <c r="J428" s="140"/>
      <c r="K428" s="140"/>
      <c r="L428" s="140"/>
      <c r="M428" s="140"/>
      <c r="N428" s="140"/>
      <c r="O428" s="140"/>
      <c r="P428" s="164"/>
      <c r="Q428" s="165"/>
      <c r="R428" s="146"/>
      <c r="S428" s="146"/>
      <c r="T428" s="147"/>
      <c r="U428" s="400"/>
      <c r="V428" s="395"/>
    </row>
    <row r="429" spans="1:22" ht="15.75" hidden="1" customHeight="1" x14ac:dyDescent="0.35">
      <c r="A429" s="88" t="s">
        <v>720</v>
      </c>
      <c r="B429" s="138"/>
      <c r="C429" s="138"/>
      <c r="D429" s="163"/>
      <c r="E429" s="163"/>
      <c r="F429" s="163"/>
      <c r="G429" s="140"/>
      <c r="H429" s="140"/>
      <c r="I429" s="140"/>
      <c r="J429" s="140"/>
      <c r="K429" s="140"/>
      <c r="L429" s="140"/>
      <c r="M429" s="140"/>
      <c r="N429" s="140"/>
      <c r="O429" s="140"/>
      <c r="P429" s="164"/>
      <c r="Q429" s="165"/>
      <c r="R429" s="146"/>
      <c r="S429" s="146"/>
      <c r="T429" s="147"/>
      <c r="U429" s="400"/>
      <c r="V429" s="395"/>
    </row>
    <row r="430" spans="1:22" ht="15.75" hidden="1" customHeight="1" x14ac:dyDescent="0.35">
      <c r="A430" s="88" t="s">
        <v>721</v>
      </c>
      <c r="B430" s="138"/>
      <c r="C430" s="138"/>
      <c r="D430" s="163"/>
      <c r="E430" s="163"/>
      <c r="F430" s="163"/>
      <c r="G430" s="140"/>
      <c r="H430" s="140"/>
      <c r="I430" s="140"/>
      <c r="J430" s="140"/>
      <c r="K430" s="140"/>
      <c r="L430" s="140"/>
      <c r="M430" s="140"/>
      <c r="N430" s="140"/>
      <c r="O430" s="140"/>
      <c r="P430" s="164"/>
      <c r="Q430" s="165"/>
      <c r="R430" s="146"/>
      <c r="S430" s="146"/>
      <c r="T430" s="147"/>
      <c r="U430" s="400"/>
      <c r="V430" s="395"/>
    </row>
    <row r="431" spans="1:22" ht="15.75" hidden="1" customHeight="1" x14ac:dyDescent="0.35">
      <c r="A431" s="88" t="s">
        <v>722</v>
      </c>
      <c r="B431" s="138"/>
      <c r="C431" s="138"/>
      <c r="D431" s="163"/>
      <c r="E431" s="163"/>
      <c r="F431" s="163"/>
      <c r="G431" s="140"/>
      <c r="H431" s="140"/>
      <c r="I431" s="140"/>
      <c r="J431" s="140"/>
      <c r="K431" s="140"/>
      <c r="L431" s="140"/>
      <c r="M431" s="140"/>
      <c r="N431" s="140"/>
      <c r="O431" s="140"/>
      <c r="P431" s="164"/>
      <c r="Q431" s="165"/>
      <c r="R431" s="146"/>
      <c r="S431" s="146"/>
      <c r="T431" s="147"/>
      <c r="U431" s="400"/>
      <c r="V431" s="395"/>
    </row>
    <row r="432" spans="1:22" ht="15.75" hidden="1" customHeight="1" x14ac:dyDescent="0.35">
      <c r="A432" s="88" t="s">
        <v>723</v>
      </c>
      <c r="B432" s="138"/>
      <c r="C432" s="138"/>
      <c r="D432" s="163"/>
      <c r="E432" s="163"/>
      <c r="F432" s="163"/>
      <c r="G432" s="140"/>
      <c r="H432" s="140"/>
      <c r="I432" s="140"/>
      <c r="J432" s="140"/>
      <c r="K432" s="140"/>
      <c r="L432" s="140"/>
      <c r="M432" s="140"/>
      <c r="N432" s="140"/>
      <c r="O432" s="140"/>
      <c r="P432" s="164"/>
      <c r="Q432" s="165"/>
      <c r="R432" s="146"/>
      <c r="S432" s="146"/>
      <c r="T432" s="147"/>
      <c r="U432" s="400"/>
      <c r="V432" s="395"/>
    </row>
    <row r="433" spans="1:22" ht="15.75" hidden="1" customHeight="1" x14ac:dyDescent="0.35">
      <c r="A433" s="88" t="s">
        <v>724</v>
      </c>
      <c r="B433" s="138"/>
      <c r="C433" s="138"/>
      <c r="D433" s="163"/>
      <c r="E433" s="163"/>
      <c r="F433" s="163"/>
      <c r="G433" s="140"/>
      <c r="H433" s="140"/>
      <c r="I433" s="140"/>
      <c r="J433" s="140"/>
      <c r="K433" s="140"/>
      <c r="L433" s="140"/>
      <c r="M433" s="140"/>
      <c r="N433" s="140"/>
      <c r="O433" s="140"/>
      <c r="P433" s="164"/>
      <c r="Q433" s="165"/>
      <c r="R433" s="146"/>
      <c r="S433" s="146"/>
      <c r="T433" s="147"/>
      <c r="U433" s="400"/>
      <c r="V433" s="395"/>
    </row>
    <row r="434" spans="1:22" ht="15.75" hidden="1" customHeight="1" x14ac:dyDescent="0.35">
      <c r="A434" s="88" t="s">
        <v>725</v>
      </c>
      <c r="B434" s="138"/>
      <c r="C434" s="138"/>
      <c r="D434" s="163"/>
      <c r="E434" s="163"/>
      <c r="F434" s="163"/>
      <c r="G434" s="140"/>
      <c r="H434" s="140"/>
      <c r="I434" s="140"/>
      <c r="J434" s="140"/>
      <c r="K434" s="140"/>
      <c r="L434" s="140"/>
      <c r="M434" s="140"/>
      <c r="N434" s="140"/>
      <c r="O434" s="140"/>
      <c r="P434" s="164"/>
      <c r="Q434" s="165"/>
      <c r="R434" s="146"/>
      <c r="S434" s="146"/>
      <c r="T434" s="147"/>
      <c r="U434" s="400"/>
      <c r="V434" s="395"/>
    </row>
    <row r="435" spans="1:22" ht="15.75" hidden="1" customHeight="1" x14ac:dyDescent="0.35">
      <c r="A435" s="88" t="s">
        <v>726</v>
      </c>
      <c r="B435" s="138"/>
      <c r="C435" s="138"/>
      <c r="D435" s="163"/>
      <c r="E435" s="163"/>
      <c r="F435" s="163"/>
      <c r="G435" s="140"/>
      <c r="H435" s="140"/>
      <c r="I435" s="140"/>
      <c r="J435" s="140"/>
      <c r="K435" s="140"/>
      <c r="L435" s="140"/>
      <c r="M435" s="140"/>
      <c r="N435" s="140"/>
      <c r="O435" s="140"/>
      <c r="P435" s="164"/>
      <c r="Q435" s="165"/>
      <c r="R435" s="146"/>
      <c r="S435" s="146"/>
      <c r="T435" s="147"/>
      <c r="U435" s="400"/>
      <c r="V435" s="395"/>
    </row>
    <row r="436" spans="1:22" ht="15.75" hidden="1" customHeight="1" x14ac:dyDescent="0.35">
      <c r="A436" s="88" t="s">
        <v>727</v>
      </c>
      <c r="B436" s="138"/>
      <c r="C436" s="138"/>
      <c r="D436" s="163"/>
      <c r="E436" s="163"/>
      <c r="F436" s="163"/>
      <c r="G436" s="140"/>
      <c r="H436" s="140"/>
      <c r="I436" s="140"/>
      <c r="J436" s="140"/>
      <c r="K436" s="140"/>
      <c r="L436" s="140"/>
      <c r="M436" s="140"/>
      <c r="N436" s="140"/>
      <c r="O436" s="140"/>
      <c r="P436" s="164"/>
      <c r="Q436" s="165"/>
      <c r="R436" s="146"/>
      <c r="S436" s="146"/>
      <c r="T436" s="147"/>
      <c r="U436" s="400"/>
      <c r="V436" s="395"/>
    </row>
    <row r="437" spans="1:22" ht="15.75" hidden="1" customHeight="1" x14ac:dyDescent="0.35">
      <c r="A437" s="88" t="s">
        <v>728</v>
      </c>
      <c r="B437" s="138"/>
      <c r="C437" s="138"/>
      <c r="D437" s="163"/>
      <c r="E437" s="163"/>
      <c r="F437" s="163"/>
      <c r="G437" s="140"/>
      <c r="H437" s="140"/>
      <c r="I437" s="140"/>
      <c r="J437" s="140"/>
      <c r="K437" s="140"/>
      <c r="L437" s="140"/>
      <c r="M437" s="140"/>
      <c r="N437" s="140"/>
      <c r="O437" s="140"/>
      <c r="P437" s="164"/>
      <c r="Q437" s="165"/>
      <c r="R437" s="146"/>
      <c r="S437" s="146"/>
      <c r="T437" s="147"/>
      <c r="U437" s="400"/>
      <c r="V437" s="395"/>
    </row>
    <row r="438" spans="1:22" ht="15.75" hidden="1" customHeight="1" x14ac:dyDescent="0.35">
      <c r="A438" s="88" t="s">
        <v>729</v>
      </c>
      <c r="B438" s="138"/>
      <c r="C438" s="138"/>
      <c r="D438" s="163"/>
      <c r="E438" s="163"/>
      <c r="F438" s="163"/>
      <c r="G438" s="140"/>
      <c r="H438" s="140"/>
      <c r="I438" s="140"/>
      <c r="J438" s="140"/>
      <c r="K438" s="140"/>
      <c r="L438" s="140"/>
      <c r="M438" s="140"/>
      <c r="N438" s="140"/>
      <c r="O438" s="140"/>
      <c r="P438" s="164"/>
      <c r="Q438" s="165"/>
      <c r="R438" s="146"/>
      <c r="S438" s="146"/>
      <c r="T438" s="147"/>
      <c r="U438" s="400"/>
      <c r="V438" s="395"/>
    </row>
    <row r="439" spans="1:22" ht="15.75" hidden="1" customHeight="1" x14ac:dyDescent="0.35">
      <c r="A439" s="88" t="s">
        <v>730</v>
      </c>
      <c r="B439" s="138"/>
      <c r="C439" s="138"/>
      <c r="D439" s="163"/>
      <c r="E439" s="163"/>
      <c r="F439" s="163"/>
      <c r="G439" s="140"/>
      <c r="H439" s="140"/>
      <c r="I439" s="140"/>
      <c r="J439" s="140"/>
      <c r="K439" s="140"/>
      <c r="L439" s="140"/>
      <c r="M439" s="140"/>
      <c r="N439" s="140"/>
      <c r="O439" s="140"/>
      <c r="P439" s="164"/>
      <c r="Q439" s="165"/>
      <c r="R439" s="146"/>
      <c r="S439" s="146"/>
      <c r="T439" s="147"/>
      <c r="U439" s="400"/>
      <c r="V439" s="395"/>
    </row>
    <row r="440" spans="1:22" ht="15.75" hidden="1" customHeight="1" x14ac:dyDescent="0.35">
      <c r="A440" s="88" t="s">
        <v>731</v>
      </c>
      <c r="B440" s="138"/>
      <c r="C440" s="138"/>
      <c r="D440" s="163"/>
      <c r="E440" s="163"/>
      <c r="F440" s="163"/>
      <c r="G440" s="140"/>
      <c r="H440" s="140"/>
      <c r="I440" s="140"/>
      <c r="J440" s="140"/>
      <c r="K440" s="140"/>
      <c r="L440" s="140"/>
      <c r="M440" s="140"/>
      <c r="N440" s="140"/>
      <c r="O440" s="140"/>
      <c r="P440" s="164"/>
      <c r="Q440" s="165"/>
      <c r="R440" s="146"/>
      <c r="S440" s="146"/>
      <c r="T440" s="147"/>
      <c r="U440" s="400"/>
      <c r="V440" s="395"/>
    </row>
    <row r="441" spans="1:22" ht="15.75" hidden="1" customHeight="1" x14ac:dyDescent="0.35">
      <c r="A441" s="88" t="s">
        <v>732</v>
      </c>
      <c r="B441" s="138"/>
      <c r="C441" s="138"/>
      <c r="D441" s="163"/>
      <c r="E441" s="163"/>
      <c r="F441" s="163"/>
      <c r="G441" s="140"/>
      <c r="H441" s="140"/>
      <c r="I441" s="140"/>
      <c r="J441" s="140"/>
      <c r="K441" s="140"/>
      <c r="L441" s="140"/>
      <c r="M441" s="140"/>
      <c r="N441" s="140"/>
      <c r="O441" s="140"/>
      <c r="P441" s="164"/>
      <c r="Q441" s="165"/>
      <c r="R441" s="146"/>
      <c r="S441" s="146"/>
      <c r="T441" s="147"/>
      <c r="U441" s="400"/>
      <c r="V441" s="395"/>
    </row>
    <row r="442" spans="1:22" ht="15.75" hidden="1" customHeight="1" x14ac:dyDescent="0.35">
      <c r="A442" s="88" t="s">
        <v>733</v>
      </c>
      <c r="B442" s="138"/>
      <c r="C442" s="138"/>
      <c r="D442" s="163"/>
      <c r="E442" s="163"/>
      <c r="F442" s="163"/>
      <c r="G442" s="140"/>
      <c r="H442" s="140"/>
      <c r="I442" s="140"/>
      <c r="J442" s="140"/>
      <c r="K442" s="140"/>
      <c r="L442" s="140"/>
      <c r="M442" s="140"/>
      <c r="N442" s="140"/>
      <c r="O442" s="140"/>
      <c r="P442" s="164"/>
      <c r="Q442" s="165"/>
      <c r="R442" s="146"/>
      <c r="S442" s="146"/>
      <c r="T442" s="147"/>
      <c r="U442" s="400"/>
      <c r="V442" s="395"/>
    </row>
    <row r="443" spans="1:22" ht="15.75" hidden="1" customHeight="1" x14ac:dyDescent="0.35">
      <c r="A443" s="88" t="s">
        <v>734</v>
      </c>
      <c r="B443" s="138"/>
      <c r="C443" s="138"/>
      <c r="D443" s="163"/>
      <c r="E443" s="163"/>
      <c r="F443" s="163"/>
      <c r="G443" s="140"/>
      <c r="H443" s="140"/>
      <c r="I443" s="140"/>
      <c r="J443" s="140"/>
      <c r="K443" s="140"/>
      <c r="L443" s="140"/>
      <c r="M443" s="140"/>
      <c r="N443" s="140"/>
      <c r="O443" s="140"/>
      <c r="P443" s="164"/>
      <c r="Q443" s="165"/>
      <c r="R443" s="146"/>
      <c r="S443" s="146"/>
      <c r="T443" s="147"/>
      <c r="U443" s="400"/>
      <c r="V443" s="395"/>
    </row>
    <row r="444" spans="1:22" ht="15.75" hidden="1" customHeight="1" x14ac:dyDescent="0.35">
      <c r="A444" s="88" t="s">
        <v>735</v>
      </c>
      <c r="B444" s="138"/>
      <c r="C444" s="138"/>
      <c r="D444" s="163"/>
      <c r="E444" s="163"/>
      <c r="F444" s="163"/>
      <c r="G444" s="140"/>
      <c r="H444" s="140"/>
      <c r="I444" s="140"/>
      <c r="J444" s="140"/>
      <c r="K444" s="140"/>
      <c r="L444" s="140"/>
      <c r="M444" s="140"/>
      <c r="N444" s="140"/>
      <c r="O444" s="140"/>
      <c r="P444" s="164"/>
      <c r="Q444" s="165"/>
      <c r="R444" s="146"/>
      <c r="S444" s="146"/>
      <c r="T444" s="147"/>
      <c r="U444" s="400"/>
      <c r="V444" s="395"/>
    </row>
    <row r="445" spans="1:22" ht="15.75" hidden="1" customHeight="1" x14ac:dyDescent="0.35">
      <c r="A445" s="88" t="s">
        <v>736</v>
      </c>
      <c r="B445" s="138"/>
      <c r="C445" s="138"/>
      <c r="D445" s="163"/>
      <c r="E445" s="163"/>
      <c r="F445" s="163"/>
      <c r="G445" s="140"/>
      <c r="H445" s="140"/>
      <c r="I445" s="140"/>
      <c r="J445" s="140"/>
      <c r="K445" s="140"/>
      <c r="L445" s="140"/>
      <c r="M445" s="140"/>
      <c r="N445" s="140"/>
      <c r="O445" s="140"/>
      <c r="P445" s="164"/>
      <c r="Q445" s="165"/>
      <c r="R445" s="146"/>
      <c r="S445" s="146"/>
      <c r="T445" s="147"/>
      <c r="U445" s="400"/>
      <c r="V445" s="395"/>
    </row>
    <row r="446" spans="1:22" ht="15.75" hidden="1" customHeight="1" x14ac:dyDescent="0.35">
      <c r="A446" s="88" t="s">
        <v>737</v>
      </c>
      <c r="B446" s="138"/>
      <c r="C446" s="138"/>
      <c r="D446" s="163"/>
      <c r="E446" s="163"/>
      <c r="F446" s="163"/>
      <c r="G446" s="140"/>
      <c r="H446" s="140"/>
      <c r="I446" s="140"/>
      <c r="J446" s="140"/>
      <c r="K446" s="140"/>
      <c r="L446" s="140"/>
      <c r="M446" s="140"/>
      <c r="N446" s="140"/>
      <c r="O446" s="140"/>
      <c r="P446" s="164"/>
      <c r="Q446" s="165"/>
      <c r="R446" s="146"/>
      <c r="S446" s="146"/>
      <c r="T446" s="147"/>
      <c r="U446" s="400"/>
      <c r="V446" s="395"/>
    </row>
    <row r="447" spans="1:22" ht="15.75" hidden="1" customHeight="1" x14ac:dyDescent="0.35">
      <c r="A447" s="88" t="s">
        <v>738</v>
      </c>
      <c r="B447" s="138"/>
      <c r="C447" s="138"/>
      <c r="D447" s="163"/>
      <c r="E447" s="163"/>
      <c r="F447" s="163"/>
      <c r="G447" s="140"/>
      <c r="H447" s="140"/>
      <c r="I447" s="140"/>
      <c r="J447" s="140"/>
      <c r="K447" s="140"/>
      <c r="L447" s="140"/>
      <c r="M447" s="140"/>
      <c r="N447" s="140"/>
      <c r="O447" s="140"/>
      <c r="P447" s="164"/>
      <c r="Q447" s="165"/>
      <c r="R447" s="146"/>
      <c r="S447" s="146"/>
      <c r="T447" s="147"/>
      <c r="U447" s="400"/>
      <c r="V447" s="395"/>
    </row>
    <row r="448" spans="1:22" ht="15.75" hidden="1" customHeight="1" x14ac:dyDescent="0.35">
      <c r="A448" s="88" t="s">
        <v>739</v>
      </c>
      <c r="B448" s="138"/>
      <c r="C448" s="138"/>
      <c r="D448" s="163"/>
      <c r="E448" s="163"/>
      <c r="F448" s="163"/>
      <c r="G448" s="140"/>
      <c r="H448" s="140"/>
      <c r="I448" s="140"/>
      <c r="J448" s="140"/>
      <c r="K448" s="140"/>
      <c r="L448" s="140"/>
      <c r="M448" s="140"/>
      <c r="N448" s="140"/>
      <c r="O448" s="140"/>
      <c r="P448" s="164"/>
      <c r="Q448" s="165"/>
      <c r="R448" s="146"/>
      <c r="S448" s="146"/>
      <c r="T448" s="147"/>
      <c r="U448" s="400"/>
      <c r="V448" s="395"/>
    </row>
    <row r="449" spans="1:22" ht="15.75" hidden="1" customHeight="1" x14ac:dyDescent="0.35">
      <c r="A449" s="88" t="s">
        <v>740</v>
      </c>
      <c r="B449" s="138"/>
      <c r="C449" s="138"/>
      <c r="D449" s="163"/>
      <c r="E449" s="163"/>
      <c r="F449" s="163"/>
      <c r="G449" s="140"/>
      <c r="H449" s="140"/>
      <c r="I449" s="140"/>
      <c r="J449" s="140"/>
      <c r="K449" s="140"/>
      <c r="L449" s="140"/>
      <c r="M449" s="140"/>
      <c r="N449" s="140"/>
      <c r="O449" s="140"/>
      <c r="P449" s="164"/>
      <c r="Q449" s="165"/>
      <c r="R449" s="146"/>
      <c r="S449" s="146"/>
      <c r="T449" s="147"/>
      <c r="U449" s="400"/>
      <c r="V449" s="395"/>
    </row>
    <row r="450" spans="1:22" ht="15.75" hidden="1" customHeight="1" x14ac:dyDescent="0.35">
      <c r="A450" s="88" t="s">
        <v>741</v>
      </c>
      <c r="B450" s="138"/>
      <c r="C450" s="138"/>
      <c r="D450" s="163"/>
      <c r="E450" s="163"/>
      <c r="F450" s="163"/>
      <c r="G450" s="140"/>
      <c r="H450" s="140"/>
      <c r="I450" s="140"/>
      <c r="J450" s="140"/>
      <c r="K450" s="140"/>
      <c r="L450" s="140"/>
      <c r="M450" s="140"/>
      <c r="N450" s="140"/>
      <c r="O450" s="140"/>
      <c r="P450" s="164"/>
      <c r="Q450" s="165"/>
      <c r="R450" s="146"/>
      <c r="S450" s="146"/>
      <c r="T450" s="147"/>
      <c r="U450" s="400"/>
      <c r="V450" s="395"/>
    </row>
    <row r="451" spans="1:22" ht="15.75" hidden="1" customHeight="1" x14ac:dyDescent="0.35">
      <c r="A451" s="88" t="s">
        <v>742</v>
      </c>
      <c r="B451" s="138"/>
      <c r="C451" s="138"/>
      <c r="D451" s="163"/>
      <c r="E451" s="163"/>
      <c r="F451" s="163"/>
      <c r="G451" s="140"/>
      <c r="H451" s="140"/>
      <c r="I451" s="140"/>
      <c r="J451" s="140"/>
      <c r="K451" s="140"/>
      <c r="L451" s="140"/>
      <c r="M451" s="140"/>
      <c r="N451" s="140"/>
      <c r="O451" s="140"/>
      <c r="P451" s="164"/>
      <c r="Q451" s="165"/>
      <c r="R451" s="146"/>
      <c r="S451" s="146"/>
      <c r="T451" s="147"/>
      <c r="U451" s="400"/>
      <c r="V451" s="395"/>
    </row>
    <row r="452" spans="1:22" ht="15.75" hidden="1" customHeight="1" x14ac:dyDescent="0.35">
      <c r="A452" s="88" t="s">
        <v>743</v>
      </c>
      <c r="B452" s="138"/>
      <c r="C452" s="138"/>
      <c r="D452" s="163"/>
      <c r="E452" s="163"/>
      <c r="F452" s="163"/>
      <c r="G452" s="140"/>
      <c r="H452" s="140"/>
      <c r="I452" s="140"/>
      <c r="J452" s="140"/>
      <c r="K452" s="140"/>
      <c r="L452" s="140"/>
      <c r="M452" s="140"/>
      <c r="N452" s="140"/>
      <c r="O452" s="140"/>
      <c r="P452" s="164"/>
      <c r="Q452" s="165"/>
      <c r="R452" s="146"/>
      <c r="S452" s="146"/>
      <c r="T452" s="147"/>
      <c r="U452" s="400"/>
      <c r="V452" s="395"/>
    </row>
    <row r="453" spans="1:22" ht="15.75" hidden="1" customHeight="1" x14ac:dyDescent="0.35">
      <c r="A453" s="88" t="s">
        <v>744</v>
      </c>
      <c r="B453" s="138"/>
      <c r="C453" s="138"/>
      <c r="D453" s="163"/>
      <c r="E453" s="163"/>
      <c r="F453" s="163"/>
      <c r="G453" s="140"/>
      <c r="H453" s="140"/>
      <c r="I453" s="140"/>
      <c r="J453" s="140"/>
      <c r="K453" s="140"/>
      <c r="L453" s="140"/>
      <c r="M453" s="140"/>
      <c r="N453" s="140"/>
      <c r="O453" s="140"/>
      <c r="P453" s="164"/>
      <c r="Q453" s="165"/>
      <c r="R453" s="146"/>
      <c r="S453" s="146"/>
      <c r="T453" s="147"/>
      <c r="U453" s="400"/>
      <c r="V453" s="395"/>
    </row>
    <row r="454" spans="1:22" ht="15.75" hidden="1" customHeight="1" x14ac:dyDescent="0.35">
      <c r="A454" s="88" t="s">
        <v>745</v>
      </c>
      <c r="B454" s="138"/>
      <c r="C454" s="138"/>
      <c r="D454" s="163"/>
      <c r="E454" s="163"/>
      <c r="F454" s="163"/>
      <c r="G454" s="140"/>
      <c r="H454" s="140"/>
      <c r="I454" s="140"/>
      <c r="J454" s="140"/>
      <c r="K454" s="140"/>
      <c r="L454" s="140"/>
      <c r="M454" s="140"/>
      <c r="N454" s="140"/>
      <c r="O454" s="140"/>
      <c r="P454" s="164"/>
      <c r="Q454" s="165"/>
      <c r="R454" s="146"/>
      <c r="S454" s="146"/>
      <c r="T454" s="147"/>
      <c r="U454" s="400"/>
      <c r="V454" s="395"/>
    </row>
    <row r="455" spans="1:22" ht="15.75" hidden="1" customHeight="1" x14ac:dyDescent="0.35">
      <c r="A455" s="88" t="s">
        <v>746</v>
      </c>
      <c r="B455" s="138"/>
      <c r="C455" s="138"/>
      <c r="D455" s="163"/>
      <c r="E455" s="163"/>
      <c r="F455" s="163"/>
      <c r="G455" s="140"/>
      <c r="H455" s="140"/>
      <c r="I455" s="140"/>
      <c r="J455" s="140"/>
      <c r="K455" s="140"/>
      <c r="L455" s="140"/>
      <c r="M455" s="140"/>
      <c r="N455" s="140"/>
      <c r="O455" s="140"/>
      <c r="P455" s="164"/>
      <c r="Q455" s="165"/>
      <c r="R455" s="146"/>
      <c r="S455" s="146"/>
      <c r="T455" s="147"/>
      <c r="U455" s="400"/>
      <c r="V455" s="395"/>
    </row>
    <row r="456" spans="1:22" ht="15.75" hidden="1" customHeight="1" x14ac:dyDescent="0.35">
      <c r="A456" s="88" t="s">
        <v>747</v>
      </c>
      <c r="B456" s="138"/>
      <c r="C456" s="138"/>
      <c r="D456" s="163"/>
      <c r="E456" s="163"/>
      <c r="F456" s="163"/>
      <c r="G456" s="140"/>
      <c r="H456" s="140"/>
      <c r="I456" s="140"/>
      <c r="J456" s="140"/>
      <c r="K456" s="140"/>
      <c r="L456" s="140"/>
      <c r="M456" s="140"/>
      <c r="N456" s="140"/>
      <c r="O456" s="140"/>
      <c r="P456" s="164"/>
      <c r="Q456" s="165"/>
      <c r="R456" s="146"/>
      <c r="S456" s="146"/>
      <c r="T456" s="147"/>
      <c r="U456" s="400"/>
      <c r="V456" s="395"/>
    </row>
    <row r="457" spans="1:22" ht="15.75" hidden="1" customHeight="1" x14ac:dyDescent="0.35">
      <c r="A457" s="88" t="s">
        <v>748</v>
      </c>
      <c r="B457" s="138"/>
      <c r="C457" s="138"/>
      <c r="D457" s="163"/>
      <c r="E457" s="163"/>
      <c r="F457" s="163"/>
      <c r="G457" s="140"/>
      <c r="H457" s="140"/>
      <c r="I457" s="140"/>
      <c r="J457" s="140"/>
      <c r="K457" s="140"/>
      <c r="L457" s="140"/>
      <c r="M457" s="140"/>
      <c r="N457" s="140"/>
      <c r="O457" s="140"/>
      <c r="P457" s="164"/>
      <c r="Q457" s="165"/>
      <c r="R457" s="146"/>
      <c r="S457" s="146"/>
      <c r="T457" s="147"/>
      <c r="U457" s="400"/>
      <c r="V457" s="395"/>
    </row>
    <row r="458" spans="1:22" ht="15.75" hidden="1" customHeight="1" x14ac:dyDescent="0.35">
      <c r="A458" s="88" t="s">
        <v>749</v>
      </c>
      <c r="B458" s="138"/>
      <c r="C458" s="138"/>
      <c r="D458" s="163"/>
      <c r="E458" s="163"/>
      <c r="F458" s="163"/>
      <c r="G458" s="140"/>
      <c r="H458" s="140"/>
      <c r="I458" s="140"/>
      <c r="J458" s="140"/>
      <c r="K458" s="140"/>
      <c r="L458" s="140"/>
      <c r="M458" s="140"/>
      <c r="N458" s="140"/>
      <c r="O458" s="140"/>
      <c r="P458" s="164"/>
      <c r="Q458" s="165"/>
      <c r="R458" s="146"/>
      <c r="S458" s="146"/>
      <c r="T458" s="147"/>
      <c r="U458" s="400"/>
      <c r="V458" s="395"/>
    </row>
    <row r="459" spans="1:22" ht="15.75" hidden="1" customHeight="1" x14ac:dyDescent="0.35">
      <c r="A459" s="88" t="s">
        <v>750</v>
      </c>
      <c r="B459" s="138"/>
      <c r="C459" s="138"/>
      <c r="D459" s="163"/>
      <c r="E459" s="163"/>
      <c r="F459" s="163"/>
      <c r="G459" s="140"/>
      <c r="H459" s="140"/>
      <c r="I459" s="140"/>
      <c r="J459" s="140"/>
      <c r="K459" s="140"/>
      <c r="L459" s="140"/>
      <c r="M459" s="140"/>
      <c r="N459" s="140"/>
      <c r="O459" s="140"/>
      <c r="P459" s="164"/>
      <c r="Q459" s="165"/>
      <c r="R459" s="146"/>
      <c r="S459" s="146"/>
      <c r="T459" s="147"/>
      <c r="U459" s="400"/>
      <c r="V459" s="395"/>
    </row>
    <row r="460" spans="1:22" ht="15.75" hidden="1" customHeight="1" x14ac:dyDescent="0.35">
      <c r="A460" s="88" t="s">
        <v>751</v>
      </c>
      <c r="B460" s="138"/>
      <c r="C460" s="138"/>
      <c r="D460" s="163"/>
      <c r="E460" s="163"/>
      <c r="F460" s="163"/>
      <c r="G460" s="140"/>
      <c r="H460" s="140"/>
      <c r="I460" s="140"/>
      <c r="J460" s="140"/>
      <c r="K460" s="140"/>
      <c r="L460" s="140"/>
      <c r="M460" s="140"/>
      <c r="N460" s="140"/>
      <c r="O460" s="140"/>
      <c r="P460" s="164"/>
      <c r="Q460" s="165"/>
      <c r="R460" s="146"/>
      <c r="S460" s="146"/>
      <c r="T460" s="147"/>
      <c r="U460" s="400"/>
      <c r="V460" s="395"/>
    </row>
    <row r="461" spans="1:22" ht="15.75" hidden="1" customHeight="1" x14ac:dyDescent="0.35">
      <c r="A461" s="88" t="s">
        <v>752</v>
      </c>
      <c r="B461" s="138"/>
      <c r="C461" s="138"/>
      <c r="D461" s="163"/>
      <c r="E461" s="163"/>
      <c r="F461" s="163"/>
      <c r="G461" s="140"/>
      <c r="H461" s="140"/>
      <c r="I461" s="140"/>
      <c r="J461" s="140"/>
      <c r="K461" s="140"/>
      <c r="L461" s="140"/>
      <c r="M461" s="140"/>
      <c r="N461" s="140"/>
      <c r="O461" s="140"/>
      <c r="P461" s="164"/>
      <c r="Q461" s="165"/>
      <c r="R461" s="146"/>
      <c r="S461" s="146"/>
      <c r="T461" s="147"/>
      <c r="U461" s="400"/>
      <c r="V461" s="395"/>
    </row>
    <row r="462" spans="1:22" ht="15.75" hidden="1" customHeight="1" x14ac:dyDescent="0.35">
      <c r="A462" s="88" t="s">
        <v>753</v>
      </c>
      <c r="B462" s="138"/>
      <c r="C462" s="138"/>
      <c r="D462" s="163"/>
      <c r="E462" s="163"/>
      <c r="F462" s="163"/>
      <c r="G462" s="140"/>
      <c r="H462" s="140"/>
      <c r="I462" s="140"/>
      <c r="J462" s="140"/>
      <c r="K462" s="140"/>
      <c r="L462" s="140"/>
      <c r="M462" s="140"/>
      <c r="N462" s="140"/>
      <c r="O462" s="140"/>
      <c r="P462" s="164"/>
      <c r="Q462" s="165"/>
      <c r="R462" s="146"/>
      <c r="S462" s="146"/>
      <c r="T462" s="147"/>
      <c r="U462" s="400"/>
      <c r="V462" s="395"/>
    </row>
    <row r="463" spans="1:22" ht="15.75" hidden="1" customHeight="1" x14ac:dyDescent="0.35">
      <c r="A463" s="88" t="s">
        <v>754</v>
      </c>
      <c r="B463" s="138"/>
      <c r="C463" s="138"/>
      <c r="D463" s="163"/>
      <c r="E463" s="163"/>
      <c r="F463" s="163"/>
      <c r="G463" s="140"/>
      <c r="H463" s="140"/>
      <c r="I463" s="140"/>
      <c r="J463" s="140"/>
      <c r="K463" s="140"/>
      <c r="L463" s="140"/>
      <c r="M463" s="140"/>
      <c r="N463" s="140"/>
      <c r="O463" s="140"/>
      <c r="P463" s="164"/>
      <c r="Q463" s="165"/>
      <c r="R463" s="146"/>
      <c r="S463" s="146"/>
      <c r="T463" s="147"/>
      <c r="U463" s="400"/>
      <c r="V463" s="395"/>
    </row>
    <row r="464" spans="1:22" ht="15.75" hidden="1" customHeight="1" x14ac:dyDescent="0.35">
      <c r="A464" s="88" t="s">
        <v>755</v>
      </c>
      <c r="B464" s="138"/>
      <c r="C464" s="138"/>
      <c r="D464" s="163"/>
      <c r="E464" s="163"/>
      <c r="F464" s="163"/>
      <c r="G464" s="140"/>
      <c r="H464" s="140"/>
      <c r="I464" s="140"/>
      <c r="J464" s="140"/>
      <c r="K464" s="140"/>
      <c r="L464" s="140"/>
      <c r="M464" s="140"/>
      <c r="N464" s="140"/>
      <c r="O464" s="140"/>
      <c r="P464" s="164"/>
      <c r="Q464" s="165"/>
      <c r="R464" s="146"/>
      <c r="S464" s="146"/>
      <c r="T464" s="147"/>
      <c r="U464" s="400"/>
      <c r="V464" s="395"/>
    </row>
    <row r="465" spans="1:22" ht="15.75" hidden="1" customHeight="1" x14ac:dyDescent="0.35">
      <c r="A465" s="88" t="s">
        <v>756</v>
      </c>
      <c r="B465" s="138"/>
      <c r="C465" s="138"/>
      <c r="D465" s="163"/>
      <c r="E465" s="163"/>
      <c r="F465" s="163"/>
      <c r="G465" s="140"/>
      <c r="H465" s="140"/>
      <c r="I465" s="140"/>
      <c r="J465" s="140"/>
      <c r="K465" s="140"/>
      <c r="L465" s="140"/>
      <c r="M465" s="140"/>
      <c r="N465" s="140"/>
      <c r="O465" s="140"/>
      <c r="P465" s="164"/>
      <c r="Q465" s="165"/>
      <c r="R465" s="146"/>
      <c r="S465" s="146"/>
      <c r="T465" s="147"/>
      <c r="U465" s="400"/>
      <c r="V465" s="395"/>
    </row>
    <row r="466" spans="1:22" ht="15.75" hidden="1" customHeight="1" x14ac:dyDescent="0.35">
      <c r="A466" s="88" t="s">
        <v>757</v>
      </c>
      <c r="B466" s="138"/>
      <c r="C466" s="138"/>
      <c r="D466" s="163"/>
      <c r="E466" s="163"/>
      <c r="F466" s="163"/>
      <c r="G466" s="140"/>
      <c r="H466" s="140"/>
      <c r="I466" s="140"/>
      <c r="J466" s="140"/>
      <c r="K466" s="140"/>
      <c r="L466" s="140"/>
      <c r="M466" s="140"/>
      <c r="N466" s="140"/>
      <c r="O466" s="140"/>
      <c r="P466" s="164"/>
      <c r="Q466" s="165"/>
      <c r="R466" s="146"/>
      <c r="S466" s="146"/>
      <c r="T466" s="147"/>
      <c r="U466" s="400"/>
      <c r="V466" s="395"/>
    </row>
    <row r="467" spans="1:22" ht="15.75" hidden="1" customHeight="1" x14ac:dyDescent="0.35">
      <c r="A467" s="88" t="s">
        <v>758</v>
      </c>
      <c r="B467" s="138"/>
      <c r="C467" s="138"/>
      <c r="D467" s="163"/>
      <c r="E467" s="163"/>
      <c r="F467" s="163"/>
      <c r="G467" s="140"/>
      <c r="H467" s="140"/>
      <c r="I467" s="140"/>
      <c r="J467" s="140"/>
      <c r="K467" s="140"/>
      <c r="L467" s="140"/>
      <c r="M467" s="140"/>
      <c r="N467" s="140"/>
      <c r="O467" s="140"/>
      <c r="P467" s="164"/>
      <c r="Q467" s="165"/>
      <c r="R467" s="146"/>
      <c r="S467" s="146"/>
      <c r="T467" s="147"/>
      <c r="U467" s="400"/>
      <c r="V467" s="395"/>
    </row>
    <row r="468" spans="1:22" ht="15.75" hidden="1" customHeight="1" x14ac:dyDescent="0.35">
      <c r="A468" s="88" t="s">
        <v>759</v>
      </c>
      <c r="B468" s="138"/>
      <c r="C468" s="138"/>
      <c r="D468" s="163"/>
      <c r="E468" s="163"/>
      <c r="F468" s="163"/>
      <c r="G468" s="140"/>
      <c r="H468" s="140"/>
      <c r="I468" s="140"/>
      <c r="J468" s="140"/>
      <c r="K468" s="140"/>
      <c r="L468" s="140"/>
      <c r="M468" s="140"/>
      <c r="N468" s="140"/>
      <c r="O468" s="140"/>
      <c r="P468" s="164"/>
      <c r="Q468" s="165"/>
      <c r="R468" s="146"/>
      <c r="S468" s="146"/>
      <c r="T468" s="147"/>
      <c r="U468" s="400"/>
      <c r="V468" s="395"/>
    </row>
    <row r="469" spans="1:22" ht="15.75" hidden="1" customHeight="1" x14ac:dyDescent="0.35">
      <c r="A469" s="88" t="s">
        <v>760</v>
      </c>
      <c r="B469" s="138"/>
      <c r="C469" s="138"/>
      <c r="D469" s="163"/>
      <c r="E469" s="163"/>
      <c r="F469" s="163"/>
      <c r="G469" s="140"/>
      <c r="H469" s="140"/>
      <c r="I469" s="140"/>
      <c r="J469" s="140"/>
      <c r="K469" s="140"/>
      <c r="L469" s="140"/>
      <c r="M469" s="140"/>
      <c r="N469" s="140"/>
      <c r="O469" s="140"/>
      <c r="P469" s="164"/>
      <c r="Q469" s="165"/>
      <c r="R469" s="146"/>
      <c r="S469" s="146"/>
      <c r="T469" s="147"/>
      <c r="U469" s="400"/>
      <c r="V469" s="395"/>
    </row>
    <row r="470" spans="1:22" ht="15.75" hidden="1" customHeight="1" x14ac:dyDescent="0.35">
      <c r="A470" s="88" t="s">
        <v>761</v>
      </c>
      <c r="B470" s="138"/>
      <c r="C470" s="138"/>
      <c r="D470" s="163"/>
      <c r="E470" s="163"/>
      <c r="F470" s="163"/>
      <c r="G470" s="140"/>
      <c r="H470" s="140"/>
      <c r="I470" s="140"/>
      <c r="J470" s="140"/>
      <c r="K470" s="140"/>
      <c r="L470" s="140"/>
      <c r="M470" s="140"/>
      <c r="N470" s="140"/>
      <c r="O470" s="140"/>
      <c r="P470" s="164"/>
      <c r="Q470" s="165"/>
      <c r="R470" s="146"/>
      <c r="S470" s="146"/>
      <c r="T470" s="147"/>
      <c r="U470" s="400"/>
      <c r="V470" s="395"/>
    </row>
    <row r="471" spans="1:22" ht="15.75" hidden="1" customHeight="1" x14ac:dyDescent="0.35">
      <c r="A471" s="88" t="s">
        <v>762</v>
      </c>
      <c r="B471" s="138"/>
      <c r="C471" s="138"/>
      <c r="D471" s="163"/>
      <c r="E471" s="163"/>
      <c r="F471" s="163"/>
      <c r="G471" s="140"/>
      <c r="H471" s="140"/>
      <c r="I471" s="140"/>
      <c r="J471" s="140"/>
      <c r="K471" s="140"/>
      <c r="L471" s="140"/>
      <c r="M471" s="140"/>
      <c r="N471" s="140"/>
      <c r="O471" s="140"/>
      <c r="P471" s="164"/>
      <c r="Q471" s="165"/>
      <c r="R471" s="146"/>
      <c r="S471" s="146"/>
      <c r="T471" s="147"/>
      <c r="U471" s="400"/>
      <c r="V471" s="395"/>
    </row>
    <row r="472" spans="1:22" ht="15.75" hidden="1" customHeight="1" x14ac:dyDescent="0.35">
      <c r="A472" s="88" t="s">
        <v>763</v>
      </c>
      <c r="B472" s="138"/>
      <c r="C472" s="138"/>
      <c r="D472" s="163"/>
      <c r="E472" s="163"/>
      <c r="F472" s="163"/>
      <c r="G472" s="140"/>
      <c r="H472" s="140"/>
      <c r="I472" s="140"/>
      <c r="J472" s="140"/>
      <c r="K472" s="140"/>
      <c r="L472" s="140"/>
      <c r="M472" s="140"/>
      <c r="N472" s="140"/>
      <c r="O472" s="140"/>
      <c r="P472" s="164"/>
      <c r="Q472" s="165"/>
      <c r="R472" s="146"/>
      <c r="S472" s="146"/>
      <c r="T472" s="147"/>
      <c r="U472" s="400"/>
      <c r="V472" s="395"/>
    </row>
    <row r="473" spans="1:22" ht="15.75" hidden="1" customHeight="1" x14ac:dyDescent="0.35">
      <c r="A473" s="88" t="s">
        <v>764</v>
      </c>
      <c r="B473" s="138"/>
      <c r="C473" s="138"/>
      <c r="D473" s="163"/>
      <c r="E473" s="163"/>
      <c r="F473" s="163"/>
      <c r="G473" s="140"/>
      <c r="H473" s="140"/>
      <c r="I473" s="140"/>
      <c r="J473" s="140"/>
      <c r="K473" s="140"/>
      <c r="L473" s="140"/>
      <c r="M473" s="140"/>
      <c r="N473" s="140"/>
      <c r="O473" s="140"/>
      <c r="P473" s="164"/>
      <c r="Q473" s="165"/>
      <c r="R473" s="146"/>
      <c r="S473" s="146"/>
      <c r="T473" s="147"/>
      <c r="U473" s="400"/>
      <c r="V473" s="395"/>
    </row>
    <row r="474" spans="1:22" ht="15.75" hidden="1" customHeight="1" x14ac:dyDescent="0.35">
      <c r="A474" s="88" t="s">
        <v>765</v>
      </c>
      <c r="B474" s="138"/>
      <c r="C474" s="138"/>
      <c r="D474" s="163"/>
      <c r="E474" s="163"/>
      <c r="F474" s="163"/>
      <c r="G474" s="140"/>
      <c r="H474" s="140"/>
      <c r="I474" s="140"/>
      <c r="J474" s="140"/>
      <c r="K474" s="140"/>
      <c r="L474" s="140"/>
      <c r="M474" s="140"/>
      <c r="N474" s="140"/>
      <c r="O474" s="140"/>
      <c r="P474" s="164"/>
      <c r="Q474" s="165"/>
      <c r="R474" s="146"/>
      <c r="S474" s="146"/>
      <c r="T474" s="147"/>
      <c r="U474" s="400"/>
      <c r="V474" s="395"/>
    </row>
    <row r="475" spans="1:22" ht="15.75" hidden="1" customHeight="1" x14ac:dyDescent="0.35">
      <c r="A475" s="88" t="s">
        <v>766</v>
      </c>
      <c r="B475" s="138"/>
      <c r="C475" s="138"/>
      <c r="D475" s="163"/>
      <c r="E475" s="163"/>
      <c r="F475" s="163"/>
      <c r="G475" s="140"/>
      <c r="H475" s="140"/>
      <c r="I475" s="140"/>
      <c r="J475" s="140"/>
      <c r="K475" s="140"/>
      <c r="L475" s="140"/>
      <c r="M475" s="140"/>
      <c r="N475" s="140"/>
      <c r="O475" s="140"/>
      <c r="P475" s="164"/>
      <c r="Q475" s="165"/>
      <c r="R475" s="146"/>
      <c r="S475" s="146"/>
      <c r="T475" s="147"/>
      <c r="U475" s="400"/>
      <c r="V475" s="395"/>
    </row>
    <row r="476" spans="1:22" ht="15.75" hidden="1" customHeight="1" x14ac:dyDescent="0.35">
      <c r="A476" s="88" t="s">
        <v>767</v>
      </c>
      <c r="B476" s="138"/>
      <c r="C476" s="138"/>
      <c r="D476" s="163"/>
      <c r="E476" s="163"/>
      <c r="F476" s="163"/>
      <c r="G476" s="140"/>
      <c r="H476" s="140"/>
      <c r="I476" s="140"/>
      <c r="J476" s="140"/>
      <c r="K476" s="140"/>
      <c r="L476" s="140"/>
      <c r="M476" s="140"/>
      <c r="N476" s="140"/>
      <c r="O476" s="140"/>
      <c r="P476" s="164"/>
      <c r="Q476" s="165"/>
      <c r="R476" s="146"/>
      <c r="S476" s="146"/>
      <c r="T476" s="147"/>
      <c r="U476" s="400"/>
      <c r="V476" s="395"/>
    </row>
    <row r="477" spans="1:22" ht="15.75" hidden="1" customHeight="1" x14ac:dyDescent="0.35">
      <c r="A477" s="88" t="s">
        <v>768</v>
      </c>
      <c r="B477" s="138"/>
      <c r="C477" s="138"/>
      <c r="D477" s="163"/>
      <c r="E477" s="163"/>
      <c r="F477" s="163"/>
      <c r="G477" s="140"/>
      <c r="H477" s="140"/>
      <c r="I477" s="140"/>
      <c r="J477" s="140"/>
      <c r="K477" s="140"/>
      <c r="L477" s="140"/>
      <c r="M477" s="140"/>
      <c r="N477" s="140"/>
      <c r="O477" s="140"/>
      <c r="P477" s="164"/>
      <c r="Q477" s="165"/>
      <c r="R477" s="146"/>
      <c r="S477" s="146"/>
      <c r="T477" s="147"/>
      <c r="U477" s="400"/>
      <c r="V477" s="395"/>
    </row>
    <row r="478" spans="1:22" ht="15.75" hidden="1" customHeight="1" x14ac:dyDescent="0.35">
      <c r="A478" s="88" t="s">
        <v>769</v>
      </c>
      <c r="B478" s="138"/>
      <c r="C478" s="138"/>
      <c r="D478" s="163"/>
      <c r="E478" s="163"/>
      <c r="F478" s="163"/>
      <c r="G478" s="140"/>
      <c r="H478" s="140"/>
      <c r="I478" s="140"/>
      <c r="J478" s="140"/>
      <c r="K478" s="140"/>
      <c r="L478" s="140"/>
      <c r="M478" s="140"/>
      <c r="N478" s="140"/>
      <c r="O478" s="140"/>
      <c r="P478" s="164"/>
      <c r="Q478" s="165"/>
      <c r="R478" s="146"/>
      <c r="S478" s="146"/>
      <c r="T478" s="147"/>
      <c r="U478" s="400"/>
      <c r="V478" s="395"/>
    </row>
    <row r="479" spans="1:22" ht="15.75" hidden="1" customHeight="1" x14ac:dyDescent="0.35">
      <c r="A479" s="88" t="s">
        <v>770</v>
      </c>
      <c r="B479" s="138"/>
      <c r="C479" s="138"/>
      <c r="D479" s="163"/>
      <c r="E479" s="163"/>
      <c r="F479" s="163"/>
      <c r="G479" s="140"/>
      <c r="H479" s="140"/>
      <c r="I479" s="140"/>
      <c r="J479" s="140"/>
      <c r="K479" s="140"/>
      <c r="L479" s="140"/>
      <c r="M479" s="140"/>
      <c r="N479" s="140"/>
      <c r="O479" s="140"/>
      <c r="P479" s="164"/>
      <c r="Q479" s="165"/>
      <c r="R479" s="146"/>
      <c r="S479" s="146"/>
      <c r="T479" s="147"/>
      <c r="U479" s="400"/>
      <c r="V479" s="395"/>
    </row>
    <row r="480" spans="1:22" ht="15.75" hidden="1" customHeight="1" x14ac:dyDescent="0.35">
      <c r="A480" s="88" t="s">
        <v>771</v>
      </c>
      <c r="B480" s="138"/>
      <c r="C480" s="138"/>
      <c r="D480" s="163"/>
      <c r="E480" s="163"/>
      <c r="F480" s="163"/>
      <c r="G480" s="140"/>
      <c r="H480" s="140"/>
      <c r="I480" s="140"/>
      <c r="J480" s="140"/>
      <c r="K480" s="140"/>
      <c r="L480" s="140"/>
      <c r="M480" s="140"/>
      <c r="N480" s="140"/>
      <c r="O480" s="140"/>
      <c r="P480" s="164"/>
      <c r="Q480" s="165"/>
      <c r="R480" s="146"/>
      <c r="S480" s="146"/>
      <c r="T480" s="147"/>
      <c r="U480" s="400"/>
      <c r="V480" s="395"/>
    </row>
    <row r="481" spans="1:22" ht="15.75" hidden="1" customHeight="1" x14ac:dyDescent="0.35">
      <c r="A481" s="88" t="s">
        <v>772</v>
      </c>
      <c r="B481" s="138"/>
      <c r="C481" s="138"/>
      <c r="D481" s="163"/>
      <c r="E481" s="163"/>
      <c r="F481" s="163"/>
      <c r="G481" s="140"/>
      <c r="H481" s="140"/>
      <c r="I481" s="140"/>
      <c r="J481" s="140"/>
      <c r="K481" s="140"/>
      <c r="L481" s="140"/>
      <c r="M481" s="140"/>
      <c r="N481" s="140"/>
      <c r="O481" s="140"/>
      <c r="P481" s="164"/>
      <c r="Q481" s="165"/>
      <c r="R481" s="146"/>
      <c r="S481" s="146"/>
      <c r="T481" s="147"/>
      <c r="U481" s="400"/>
      <c r="V481" s="395"/>
    </row>
    <row r="482" spans="1:22" ht="15.75" hidden="1" customHeight="1" x14ac:dyDescent="0.35">
      <c r="A482" s="88" t="s">
        <v>773</v>
      </c>
      <c r="B482" s="138"/>
      <c r="C482" s="138"/>
      <c r="D482" s="163"/>
      <c r="E482" s="163"/>
      <c r="F482" s="163"/>
      <c r="G482" s="140"/>
      <c r="H482" s="140"/>
      <c r="I482" s="140"/>
      <c r="J482" s="140"/>
      <c r="K482" s="140"/>
      <c r="L482" s="140"/>
      <c r="M482" s="140"/>
      <c r="N482" s="140"/>
      <c r="O482" s="140"/>
      <c r="P482" s="164"/>
      <c r="Q482" s="165"/>
      <c r="R482" s="146"/>
      <c r="S482" s="146"/>
      <c r="T482" s="147"/>
      <c r="U482" s="400"/>
      <c r="V482" s="395"/>
    </row>
    <row r="483" spans="1:22" ht="15.75" hidden="1" customHeight="1" x14ac:dyDescent="0.35">
      <c r="A483" s="88" t="s">
        <v>774</v>
      </c>
      <c r="B483" s="138"/>
      <c r="C483" s="138"/>
      <c r="D483" s="163"/>
      <c r="E483" s="163"/>
      <c r="F483" s="163"/>
      <c r="G483" s="140"/>
      <c r="H483" s="140"/>
      <c r="I483" s="140"/>
      <c r="J483" s="140"/>
      <c r="K483" s="140"/>
      <c r="L483" s="140"/>
      <c r="M483" s="140"/>
      <c r="N483" s="140"/>
      <c r="O483" s="140"/>
      <c r="P483" s="164"/>
      <c r="Q483" s="165"/>
      <c r="R483" s="146"/>
      <c r="S483" s="146"/>
      <c r="T483" s="147"/>
      <c r="U483" s="400"/>
      <c r="V483" s="395"/>
    </row>
    <row r="484" spans="1:22" ht="15.75" hidden="1" customHeight="1" x14ac:dyDescent="0.35">
      <c r="A484" s="88" t="s">
        <v>775</v>
      </c>
      <c r="B484" s="138"/>
      <c r="C484" s="138"/>
      <c r="D484" s="163"/>
      <c r="E484" s="163"/>
      <c r="F484" s="163"/>
      <c r="G484" s="140"/>
      <c r="H484" s="140"/>
      <c r="I484" s="140"/>
      <c r="J484" s="140"/>
      <c r="K484" s="140"/>
      <c r="L484" s="140"/>
      <c r="M484" s="140"/>
      <c r="N484" s="140"/>
      <c r="O484" s="140"/>
      <c r="P484" s="164"/>
      <c r="Q484" s="165"/>
      <c r="R484" s="146"/>
      <c r="S484" s="146"/>
      <c r="T484" s="147"/>
      <c r="U484" s="400"/>
      <c r="V484" s="395"/>
    </row>
    <row r="485" spans="1:22" ht="15.75" hidden="1" customHeight="1" x14ac:dyDescent="0.35">
      <c r="A485" s="88" t="s">
        <v>776</v>
      </c>
      <c r="B485" s="138"/>
      <c r="C485" s="138"/>
      <c r="D485" s="163"/>
      <c r="E485" s="163"/>
      <c r="F485" s="163"/>
      <c r="G485" s="140"/>
      <c r="H485" s="140"/>
      <c r="I485" s="140"/>
      <c r="J485" s="140"/>
      <c r="K485" s="140"/>
      <c r="L485" s="140"/>
      <c r="M485" s="140"/>
      <c r="N485" s="140"/>
      <c r="O485" s="140"/>
      <c r="P485" s="164"/>
      <c r="Q485" s="165"/>
      <c r="R485" s="146"/>
      <c r="S485" s="146"/>
      <c r="T485" s="147"/>
      <c r="U485" s="400"/>
      <c r="V485" s="395"/>
    </row>
    <row r="486" spans="1:22" ht="15.75" hidden="1" customHeight="1" x14ac:dyDescent="0.35">
      <c r="A486" s="88" t="s">
        <v>777</v>
      </c>
      <c r="B486" s="138"/>
      <c r="C486" s="138"/>
      <c r="D486" s="163"/>
      <c r="E486" s="163"/>
      <c r="F486" s="163"/>
      <c r="G486" s="140"/>
      <c r="H486" s="140"/>
      <c r="I486" s="140"/>
      <c r="J486" s="140"/>
      <c r="K486" s="140"/>
      <c r="L486" s="140"/>
      <c r="M486" s="140"/>
      <c r="N486" s="140"/>
      <c r="O486" s="140"/>
      <c r="P486" s="164"/>
      <c r="Q486" s="165"/>
      <c r="R486" s="146"/>
      <c r="S486" s="146"/>
      <c r="T486" s="147"/>
      <c r="U486" s="400"/>
      <c r="V486" s="395"/>
    </row>
    <row r="487" spans="1:22" ht="15.75" hidden="1" customHeight="1" x14ac:dyDescent="0.35">
      <c r="A487" s="88" t="s">
        <v>778</v>
      </c>
      <c r="B487" s="138"/>
      <c r="C487" s="138"/>
      <c r="D487" s="163"/>
      <c r="E487" s="163"/>
      <c r="F487" s="163"/>
      <c r="G487" s="140"/>
      <c r="H487" s="140"/>
      <c r="I487" s="140"/>
      <c r="J487" s="140"/>
      <c r="K487" s="140"/>
      <c r="L487" s="140"/>
      <c r="M487" s="140"/>
      <c r="N487" s="140"/>
      <c r="O487" s="140"/>
      <c r="P487" s="164"/>
      <c r="Q487" s="165"/>
      <c r="R487" s="146"/>
      <c r="S487" s="146"/>
      <c r="T487" s="147"/>
      <c r="U487" s="400"/>
      <c r="V487" s="395"/>
    </row>
    <row r="488" spans="1:22" ht="15.75" hidden="1" customHeight="1" x14ac:dyDescent="0.35">
      <c r="A488" s="88" t="s">
        <v>779</v>
      </c>
      <c r="B488" s="138"/>
      <c r="C488" s="138"/>
      <c r="D488" s="163"/>
      <c r="E488" s="163"/>
      <c r="F488" s="163"/>
      <c r="G488" s="140"/>
      <c r="H488" s="140"/>
      <c r="I488" s="140"/>
      <c r="J488" s="140"/>
      <c r="K488" s="140"/>
      <c r="L488" s="140"/>
      <c r="M488" s="140"/>
      <c r="N488" s="140"/>
      <c r="O488" s="140"/>
      <c r="P488" s="164"/>
      <c r="Q488" s="165"/>
      <c r="R488" s="146"/>
      <c r="S488" s="146"/>
      <c r="T488" s="147"/>
      <c r="U488" s="400"/>
      <c r="V488" s="395"/>
    </row>
    <row r="489" spans="1:22" ht="15.75" hidden="1" customHeight="1" x14ac:dyDescent="0.35">
      <c r="A489" s="88" t="s">
        <v>780</v>
      </c>
      <c r="B489" s="138"/>
      <c r="C489" s="138"/>
      <c r="D489" s="163"/>
      <c r="E489" s="163"/>
      <c r="F489" s="163"/>
      <c r="G489" s="140"/>
      <c r="H489" s="140"/>
      <c r="I489" s="140"/>
      <c r="J489" s="140"/>
      <c r="K489" s="140"/>
      <c r="L489" s="140"/>
      <c r="M489" s="140"/>
      <c r="N489" s="140"/>
      <c r="O489" s="140"/>
      <c r="P489" s="164"/>
      <c r="Q489" s="165"/>
      <c r="R489" s="146"/>
      <c r="S489" s="146"/>
      <c r="T489" s="147"/>
      <c r="U489" s="400"/>
      <c r="V489" s="395"/>
    </row>
    <row r="490" spans="1:22" ht="15.75" hidden="1" customHeight="1" x14ac:dyDescent="0.35">
      <c r="A490" s="88" t="s">
        <v>781</v>
      </c>
      <c r="B490" s="138"/>
      <c r="C490" s="138"/>
      <c r="D490" s="163"/>
      <c r="E490" s="163"/>
      <c r="F490" s="163"/>
      <c r="G490" s="140"/>
      <c r="H490" s="140"/>
      <c r="I490" s="140"/>
      <c r="J490" s="140"/>
      <c r="K490" s="140"/>
      <c r="L490" s="140"/>
      <c r="M490" s="140"/>
      <c r="N490" s="140"/>
      <c r="O490" s="140"/>
      <c r="P490" s="164"/>
      <c r="Q490" s="165"/>
      <c r="R490" s="146"/>
      <c r="S490" s="146"/>
      <c r="T490" s="147"/>
      <c r="U490" s="400"/>
      <c r="V490" s="395"/>
    </row>
    <row r="491" spans="1:22" ht="15.75" hidden="1" customHeight="1" x14ac:dyDescent="0.35">
      <c r="A491" s="88" t="s">
        <v>782</v>
      </c>
      <c r="B491" s="138"/>
      <c r="C491" s="138"/>
      <c r="D491" s="163"/>
      <c r="E491" s="163"/>
      <c r="F491" s="163"/>
      <c r="G491" s="140"/>
      <c r="H491" s="140"/>
      <c r="I491" s="140"/>
      <c r="J491" s="140"/>
      <c r="K491" s="140"/>
      <c r="L491" s="140"/>
      <c r="M491" s="140"/>
      <c r="N491" s="140"/>
      <c r="O491" s="140"/>
      <c r="P491" s="164"/>
      <c r="Q491" s="165"/>
      <c r="R491" s="146"/>
      <c r="S491" s="146"/>
      <c r="T491" s="147"/>
      <c r="U491" s="400"/>
      <c r="V491" s="395"/>
    </row>
    <row r="492" spans="1:22" ht="15.75" hidden="1" customHeight="1" x14ac:dyDescent="0.35">
      <c r="A492" s="88" t="s">
        <v>783</v>
      </c>
      <c r="B492" s="138"/>
      <c r="C492" s="138"/>
      <c r="D492" s="163"/>
      <c r="E492" s="163"/>
      <c r="F492" s="163"/>
      <c r="G492" s="140"/>
      <c r="H492" s="140"/>
      <c r="I492" s="140"/>
      <c r="J492" s="140"/>
      <c r="K492" s="140"/>
      <c r="L492" s="140"/>
      <c r="M492" s="140"/>
      <c r="N492" s="140"/>
      <c r="O492" s="140"/>
      <c r="P492" s="164"/>
      <c r="Q492" s="165"/>
      <c r="R492" s="146"/>
      <c r="S492" s="146"/>
      <c r="T492" s="147"/>
      <c r="U492" s="400"/>
      <c r="V492" s="395"/>
    </row>
    <row r="493" spans="1:22" ht="15.75" hidden="1" customHeight="1" x14ac:dyDescent="0.35">
      <c r="A493" s="88" t="s">
        <v>784</v>
      </c>
      <c r="B493" s="138"/>
      <c r="C493" s="138"/>
      <c r="D493" s="163"/>
      <c r="E493" s="163"/>
      <c r="F493" s="163"/>
      <c r="G493" s="140"/>
      <c r="H493" s="140"/>
      <c r="I493" s="140"/>
      <c r="J493" s="140"/>
      <c r="K493" s="140"/>
      <c r="L493" s="140"/>
      <c r="M493" s="140"/>
      <c r="N493" s="140"/>
      <c r="O493" s="140"/>
      <c r="P493" s="164"/>
      <c r="Q493" s="165"/>
      <c r="R493" s="146"/>
      <c r="S493" s="146"/>
      <c r="T493" s="147"/>
      <c r="U493" s="400"/>
      <c r="V493" s="395"/>
    </row>
    <row r="494" spans="1:22" ht="15.75" hidden="1" customHeight="1" x14ac:dyDescent="0.35">
      <c r="A494" s="88" t="s">
        <v>785</v>
      </c>
      <c r="B494" s="138"/>
      <c r="C494" s="138"/>
      <c r="D494" s="163"/>
      <c r="E494" s="163"/>
      <c r="F494" s="163"/>
      <c r="G494" s="140"/>
      <c r="H494" s="140"/>
      <c r="I494" s="140"/>
      <c r="J494" s="140"/>
      <c r="K494" s="140"/>
      <c r="L494" s="140"/>
      <c r="M494" s="140"/>
      <c r="N494" s="140"/>
      <c r="O494" s="140"/>
      <c r="P494" s="164"/>
      <c r="Q494" s="165"/>
      <c r="R494" s="146"/>
      <c r="S494" s="146"/>
      <c r="T494" s="147"/>
      <c r="U494" s="400"/>
      <c r="V494" s="395"/>
    </row>
    <row r="495" spans="1:22" ht="15.75" hidden="1" customHeight="1" x14ac:dyDescent="0.35">
      <c r="A495" s="88" t="s">
        <v>786</v>
      </c>
      <c r="B495" s="138"/>
      <c r="C495" s="138"/>
      <c r="D495" s="163"/>
      <c r="E495" s="163"/>
      <c r="F495" s="163"/>
      <c r="G495" s="140"/>
      <c r="H495" s="140"/>
      <c r="I495" s="140"/>
      <c r="J495" s="140"/>
      <c r="K495" s="140"/>
      <c r="L495" s="140"/>
      <c r="M495" s="140"/>
      <c r="N495" s="140"/>
      <c r="O495" s="140"/>
      <c r="P495" s="164"/>
      <c r="Q495" s="165"/>
      <c r="R495" s="146"/>
      <c r="S495" s="146"/>
      <c r="T495" s="147"/>
      <c r="U495" s="400"/>
      <c r="V495" s="395"/>
    </row>
    <row r="496" spans="1:22" ht="15.75" hidden="1" customHeight="1" x14ac:dyDescent="0.35">
      <c r="A496" s="88" t="s">
        <v>787</v>
      </c>
      <c r="B496" s="138"/>
      <c r="C496" s="138"/>
      <c r="D496" s="163"/>
      <c r="E496" s="163"/>
      <c r="F496" s="163"/>
      <c r="G496" s="140"/>
      <c r="H496" s="140"/>
      <c r="I496" s="140"/>
      <c r="J496" s="140"/>
      <c r="K496" s="140"/>
      <c r="L496" s="140"/>
      <c r="M496" s="140"/>
      <c r="N496" s="140"/>
      <c r="O496" s="140"/>
      <c r="P496" s="164"/>
      <c r="Q496" s="165"/>
      <c r="R496" s="146"/>
      <c r="S496" s="146"/>
      <c r="T496" s="147"/>
      <c r="U496" s="400"/>
      <c r="V496" s="395"/>
    </row>
    <row r="497" spans="1:22" ht="15.75" hidden="1" customHeight="1" x14ac:dyDescent="0.35">
      <c r="A497" s="88" t="s">
        <v>788</v>
      </c>
      <c r="B497" s="138"/>
      <c r="C497" s="138"/>
      <c r="D497" s="163"/>
      <c r="E497" s="163"/>
      <c r="F497" s="163"/>
      <c r="G497" s="140"/>
      <c r="H497" s="140"/>
      <c r="I497" s="140"/>
      <c r="J497" s="140"/>
      <c r="K497" s="140"/>
      <c r="L497" s="140"/>
      <c r="M497" s="140"/>
      <c r="N497" s="140"/>
      <c r="O497" s="140"/>
      <c r="P497" s="164"/>
      <c r="Q497" s="165"/>
      <c r="R497" s="146"/>
      <c r="S497" s="146"/>
      <c r="T497" s="147"/>
      <c r="U497" s="400"/>
      <c r="V497" s="395"/>
    </row>
    <row r="498" spans="1:22" ht="15.75" hidden="1" customHeight="1" x14ac:dyDescent="0.35">
      <c r="A498" s="88" t="s">
        <v>789</v>
      </c>
      <c r="B498" s="138"/>
      <c r="C498" s="138"/>
      <c r="D498" s="163"/>
      <c r="E498" s="163"/>
      <c r="F498" s="163"/>
      <c r="G498" s="140"/>
      <c r="H498" s="140"/>
      <c r="I498" s="140"/>
      <c r="J498" s="140"/>
      <c r="K498" s="140"/>
      <c r="L498" s="140"/>
      <c r="M498" s="140"/>
      <c r="N498" s="140"/>
      <c r="O498" s="140"/>
      <c r="P498" s="164"/>
      <c r="Q498" s="165"/>
      <c r="R498" s="146"/>
      <c r="S498" s="146"/>
      <c r="T498" s="147"/>
      <c r="U498" s="400"/>
      <c r="V498" s="395"/>
    </row>
    <row r="499" spans="1:22" ht="15.75" hidden="1" customHeight="1" x14ac:dyDescent="0.35">
      <c r="A499" s="88" t="s">
        <v>790</v>
      </c>
      <c r="B499" s="138"/>
      <c r="C499" s="138"/>
      <c r="D499" s="163"/>
      <c r="E499" s="163"/>
      <c r="F499" s="163"/>
      <c r="G499" s="140"/>
      <c r="H499" s="140"/>
      <c r="I499" s="140"/>
      <c r="J499" s="140"/>
      <c r="K499" s="140"/>
      <c r="L499" s="140"/>
      <c r="M499" s="140"/>
      <c r="N499" s="140"/>
      <c r="O499" s="140"/>
      <c r="P499" s="164"/>
      <c r="Q499" s="165"/>
      <c r="R499" s="146"/>
      <c r="S499" s="146"/>
      <c r="T499" s="147"/>
      <c r="U499" s="400"/>
      <c r="V499" s="395"/>
    </row>
    <row r="500" spans="1:22" ht="15.75" hidden="1" customHeight="1" x14ac:dyDescent="0.35">
      <c r="A500" s="88" t="s">
        <v>791</v>
      </c>
      <c r="B500" s="138"/>
      <c r="C500" s="138"/>
      <c r="D500" s="163"/>
      <c r="E500" s="163"/>
      <c r="F500" s="163"/>
      <c r="G500" s="140"/>
      <c r="H500" s="140"/>
      <c r="I500" s="140"/>
      <c r="J500" s="140"/>
      <c r="K500" s="140"/>
      <c r="L500" s="140"/>
      <c r="M500" s="140"/>
      <c r="N500" s="140"/>
      <c r="O500" s="140"/>
      <c r="P500" s="164"/>
      <c r="Q500" s="165"/>
      <c r="R500" s="146"/>
      <c r="S500" s="146"/>
      <c r="T500" s="147"/>
      <c r="U500" s="400"/>
      <c r="V500" s="395"/>
    </row>
    <row r="501" spans="1:22" ht="15.75" hidden="1" customHeight="1" x14ac:dyDescent="0.35">
      <c r="A501" s="88" t="s">
        <v>792</v>
      </c>
      <c r="B501" s="138"/>
      <c r="C501" s="138"/>
      <c r="D501" s="163"/>
      <c r="E501" s="163"/>
      <c r="F501" s="163"/>
      <c r="G501" s="140"/>
      <c r="H501" s="140"/>
      <c r="I501" s="140"/>
      <c r="J501" s="140"/>
      <c r="K501" s="140"/>
      <c r="L501" s="140"/>
      <c r="M501" s="140"/>
      <c r="N501" s="140"/>
      <c r="O501" s="140"/>
      <c r="P501" s="164"/>
      <c r="Q501" s="165"/>
      <c r="R501" s="146"/>
      <c r="S501" s="146"/>
      <c r="T501" s="147"/>
      <c r="U501" s="400"/>
      <c r="V501" s="395"/>
    </row>
    <row r="502" spans="1:22" ht="15.75" hidden="1" customHeight="1" x14ac:dyDescent="0.35">
      <c r="A502" s="88" t="s">
        <v>793</v>
      </c>
      <c r="B502" s="138"/>
      <c r="C502" s="138"/>
      <c r="D502" s="163"/>
      <c r="E502" s="163"/>
      <c r="F502" s="163"/>
      <c r="G502" s="140"/>
      <c r="H502" s="140"/>
      <c r="I502" s="140"/>
      <c r="J502" s="140"/>
      <c r="K502" s="140"/>
      <c r="L502" s="140"/>
      <c r="M502" s="140"/>
      <c r="N502" s="140"/>
      <c r="O502" s="140"/>
      <c r="P502" s="164"/>
      <c r="Q502" s="165"/>
      <c r="R502" s="146"/>
      <c r="S502" s="146"/>
      <c r="T502" s="147"/>
      <c r="U502" s="400"/>
      <c r="V502" s="395"/>
    </row>
    <row r="503" spans="1:22" ht="15.75" hidden="1" customHeight="1" x14ac:dyDescent="0.35">
      <c r="A503" s="88" t="s">
        <v>794</v>
      </c>
      <c r="B503" s="138"/>
      <c r="C503" s="138"/>
      <c r="D503" s="163"/>
      <c r="E503" s="163"/>
      <c r="F503" s="163"/>
      <c r="G503" s="140"/>
      <c r="H503" s="140"/>
      <c r="I503" s="140"/>
      <c r="J503" s="140"/>
      <c r="K503" s="140"/>
      <c r="L503" s="140"/>
      <c r="M503" s="140"/>
      <c r="N503" s="140"/>
      <c r="O503" s="140"/>
      <c r="P503" s="164"/>
      <c r="Q503" s="165"/>
      <c r="R503" s="146"/>
      <c r="S503" s="146"/>
      <c r="T503" s="147"/>
      <c r="U503" s="400"/>
      <c r="V503" s="395"/>
    </row>
    <row r="504" spans="1:22" ht="15.75" hidden="1" customHeight="1" x14ac:dyDescent="0.35">
      <c r="A504" s="88" t="s">
        <v>795</v>
      </c>
      <c r="B504" s="138"/>
      <c r="C504" s="138"/>
      <c r="D504" s="163"/>
      <c r="E504" s="163"/>
      <c r="F504" s="163"/>
      <c r="G504" s="140"/>
      <c r="H504" s="140"/>
      <c r="I504" s="140"/>
      <c r="J504" s="140"/>
      <c r="K504" s="140"/>
      <c r="L504" s="140"/>
      <c r="M504" s="140"/>
      <c r="N504" s="140"/>
      <c r="O504" s="140"/>
      <c r="P504" s="164"/>
      <c r="Q504" s="165"/>
      <c r="R504" s="146"/>
      <c r="S504" s="146"/>
      <c r="T504" s="147"/>
      <c r="U504" s="400"/>
      <c r="V504" s="395"/>
    </row>
    <row r="505" spans="1:22" ht="15.75" hidden="1" customHeight="1" x14ac:dyDescent="0.35">
      <c r="A505" s="88" t="s">
        <v>796</v>
      </c>
      <c r="B505" s="138"/>
      <c r="C505" s="138"/>
      <c r="D505" s="163"/>
      <c r="E505" s="163"/>
      <c r="F505" s="163"/>
      <c r="G505" s="140"/>
      <c r="H505" s="140"/>
      <c r="I505" s="140"/>
      <c r="J505" s="140"/>
      <c r="K505" s="140"/>
      <c r="L505" s="140"/>
      <c r="M505" s="140"/>
      <c r="N505" s="140"/>
      <c r="O505" s="140"/>
      <c r="P505" s="164"/>
      <c r="Q505" s="165"/>
      <c r="R505" s="146"/>
      <c r="S505" s="146"/>
      <c r="T505" s="147"/>
      <c r="U505" s="400"/>
      <c r="V505" s="395"/>
    </row>
    <row r="506" spans="1:22" ht="15.75" hidden="1" customHeight="1" x14ac:dyDescent="0.35">
      <c r="A506" s="88" t="s">
        <v>797</v>
      </c>
      <c r="B506" s="138"/>
      <c r="C506" s="138"/>
      <c r="D506" s="163"/>
      <c r="E506" s="163"/>
      <c r="F506" s="163"/>
      <c r="G506" s="140"/>
      <c r="H506" s="140"/>
      <c r="I506" s="140"/>
      <c r="J506" s="140"/>
      <c r="K506" s="140"/>
      <c r="L506" s="140"/>
      <c r="M506" s="140"/>
      <c r="N506" s="140"/>
      <c r="O506" s="140"/>
      <c r="P506" s="164"/>
      <c r="Q506" s="165"/>
      <c r="R506" s="146"/>
      <c r="S506" s="146"/>
      <c r="T506" s="147"/>
      <c r="U506" s="400"/>
      <c r="V506" s="395"/>
    </row>
    <row r="507" spans="1:22" ht="15.75" hidden="1" customHeight="1" x14ac:dyDescent="0.35">
      <c r="A507" s="88" t="s">
        <v>798</v>
      </c>
      <c r="B507" s="138"/>
      <c r="C507" s="138"/>
      <c r="D507" s="163"/>
      <c r="E507" s="163"/>
      <c r="F507" s="163"/>
      <c r="G507" s="140"/>
      <c r="H507" s="140"/>
      <c r="I507" s="140"/>
      <c r="J507" s="140"/>
      <c r="K507" s="140"/>
      <c r="L507" s="140"/>
      <c r="M507" s="140"/>
      <c r="N507" s="140"/>
      <c r="O507" s="140"/>
      <c r="P507" s="164"/>
      <c r="Q507" s="165"/>
      <c r="R507" s="146"/>
      <c r="S507" s="146"/>
      <c r="T507" s="147"/>
      <c r="U507" s="400"/>
      <c r="V507" s="395"/>
    </row>
    <row r="508" spans="1:22" ht="15.75" hidden="1" customHeight="1" x14ac:dyDescent="0.35">
      <c r="A508" s="88" t="s">
        <v>799</v>
      </c>
      <c r="B508" s="138"/>
      <c r="C508" s="138"/>
      <c r="D508" s="163"/>
      <c r="E508" s="163"/>
      <c r="F508" s="163"/>
      <c r="G508" s="140"/>
      <c r="H508" s="140"/>
      <c r="I508" s="140"/>
      <c r="J508" s="140"/>
      <c r="K508" s="140"/>
      <c r="L508" s="140"/>
      <c r="M508" s="140"/>
      <c r="N508" s="140"/>
      <c r="O508" s="140"/>
      <c r="P508" s="164"/>
      <c r="Q508" s="165"/>
      <c r="R508" s="146"/>
      <c r="S508" s="146"/>
      <c r="T508" s="147"/>
      <c r="U508" s="400"/>
      <c r="V508" s="395"/>
    </row>
    <row r="509" spans="1:22" ht="15.75" hidden="1" customHeight="1" x14ac:dyDescent="0.35">
      <c r="A509" s="88" t="s">
        <v>800</v>
      </c>
      <c r="B509" s="138"/>
      <c r="C509" s="138"/>
      <c r="D509" s="163"/>
      <c r="E509" s="163"/>
      <c r="F509" s="163"/>
      <c r="G509" s="140"/>
      <c r="H509" s="140"/>
      <c r="I509" s="140"/>
      <c r="J509" s="140"/>
      <c r="K509" s="140"/>
      <c r="L509" s="140"/>
      <c r="M509" s="140"/>
      <c r="N509" s="140"/>
      <c r="O509" s="140"/>
      <c r="P509" s="164"/>
      <c r="Q509" s="165"/>
      <c r="R509" s="146"/>
      <c r="S509" s="146"/>
      <c r="T509" s="147"/>
      <c r="U509" s="400"/>
      <c r="V509" s="395"/>
    </row>
    <row r="510" spans="1:22" ht="15.75" hidden="1" customHeight="1" x14ac:dyDescent="0.35">
      <c r="A510" s="88" t="s">
        <v>801</v>
      </c>
      <c r="B510" s="138"/>
      <c r="C510" s="138"/>
      <c r="D510" s="163"/>
      <c r="E510" s="163"/>
      <c r="F510" s="163"/>
      <c r="G510" s="140"/>
      <c r="H510" s="140"/>
      <c r="I510" s="140"/>
      <c r="J510" s="140"/>
      <c r="K510" s="140"/>
      <c r="L510" s="140"/>
      <c r="M510" s="140"/>
      <c r="N510" s="140"/>
      <c r="O510" s="140"/>
      <c r="P510" s="164"/>
      <c r="Q510" s="165"/>
      <c r="R510" s="146"/>
      <c r="S510" s="146"/>
      <c r="T510" s="147"/>
      <c r="U510" s="400"/>
      <c r="V510" s="395"/>
    </row>
    <row r="511" spans="1:22" ht="15.75" hidden="1" customHeight="1" x14ac:dyDescent="0.35">
      <c r="A511" s="88" t="s">
        <v>802</v>
      </c>
      <c r="B511" s="138"/>
      <c r="C511" s="138"/>
      <c r="D511" s="163"/>
      <c r="E511" s="163"/>
      <c r="F511" s="163"/>
      <c r="G511" s="140"/>
      <c r="H511" s="140"/>
      <c r="I511" s="140"/>
      <c r="J511" s="140"/>
      <c r="K511" s="140"/>
      <c r="L511" s="140"/>
      <c r="M511" s="140"/>
      <c r="N511" s="140"/>
      <c r="O511" s="140"/>
      <c r="P511" s="164"/>
      <c r="Q511" s="165"/>
      <c r="R511" s="146"/>
      <c r="S511" s="146"/>
      <c r="T511" s="147"/>
      <c r="U511" s="400"/>
      <c r="V511" s="395"/>
    </row>
    <row r="512" spans="1:22" ht="15.75" hidden="1" customHeight="1" x14ac:dyDescent="0.35">
      <c r="A512" s="88" t="s">
        <v>803</v>
      </c>
      <c r="B512" s="138"/>
      <c r="C512" s="138"/>
      <c r="D512" s="163"/>
      <c r="E512" s="163"/>
      <c r="F512" s="163"/>
      <c r="G512" s="140"/>
      <c r="H512" s="140"/>
      <c r="I512" s="140"/>
      <c r="J512" s="140"/>
      <c r="K512" s="140"/>
      <c r="L512" s="140"/>
      <c r="M512" s="140"/>
      <c r="N512" s="140"/>
      <c r="O512" s="140"/>
      <c r="P512" s="164"/>
      <c r="Q512" s="165"/>
      <c r="R512" s="146"/>
      <c r="S512" s="146"/>
      <c r="T512" s="147"/>
      <c r="U512" s="400"/>
      <c r="V512" s="395"/>
    </row>
    <row r="513" spans="1:22" ht="15.75" hidden="1" customHeight="1" x14ac:dyDescent="0.35">
      <c r="A513" s="88" t="s">
        <v>804</v>
      </c>
      <c r="B513" s="138"/>
      <c r="C513" s="138"/>
      <c r="D513" s="163"/>
      <c r="E513" s="163"/>
      <c r="F513" s="163"/>
      <c r="G513" s="140"/>
      <c r="H513" s="140"/>
      <c r="I513" s="140"/>
      <c r="J513" s="140"/>
      <c r="K513" s="140"/>
      <c r="L513" s="140"/>
      <c r="M513" s="140"/>
      <c r="N513" s="140"/>
      <c r="O513" s="140"/>
      <c r="P513" s="164"/>
      <c r="Q513" s="165"/>
      <c r="R513" s="146"/>
      <c r="S513" s="146"/>
      <c r="T513" s="147"/>
      <c r="U513" s="400"/>
      <c r="V513" s="395"/>
    </row>
    <row r="514" spans="1:22" ht="15.75" hidden="1" customHeight="1" x14ac:dyDescent="0.35">
      <c r="A514" s="88" t="s">
        <v>805</v>
      </c>
      <c r="B514" s="138"/>
      <c r="C514" s="138"/>
      <c r="D514" s="163"/>
      <c r="E514" s="163"/>
      <c r="F514" s="163"/>
      <c r="G514" s="140"/>
      <c r="H514" s="140"/>
      <c r="I514" s="140"/>
      <c r="J514" s="140"/>
      <c r="K514" s="140"/>
      <c r="L514" s="140"/>
      <c r="M514" s="140"/>
      <c r="N514" s="140"/>
      <c r="O514" s="140"/>
      <c r="P514" s="164"/>
      <c r="Q514" s="165"/>
      <c r="R514" s="146"/>
      <c r="S514" s="146"/>
      <c r="T514" s="147"/>
      <c r="U514" s="400"/>
      <c r="V514" s="395"/>
    </row>
    <row r="515" spans="1:22" ht="15.75" hidden="1" customHeight="1" x14ac:dyDescent="0.35">
      <c r="A515" s="88" t="s">
        <v>806</v>
      </c>
      <c r="B515" s="138"/>
      <c r="C515" s="138"/>
      <c r="D515" s="163"/>
      <c r="E515" s="163"/>
      <c r="F515" s="163"/>
      <c r="G515" s="140"/>
      <c r="H515" s="140"/>
      <c r="I515" s="140"/>
      <c r="J515" s="140"/>
      <c r="K515" s="140"/>
      <c r="L515" s="140"/>
      <c r="M515" s="140"/>
      <c r="N515" s="140"/>
      <c r="O515" s="140"/>
      <c r="P515" s="164"/>
      <c r="Q515" s="165"/>
      <c r="R515" s="146"/>
      <c r="S515" s="146"/>
      <c r="T515" s="147"/>
      <c r="U515" s="400"/>
      <c r="V515" s="395"/>
    </row>
    <row r="516" spans="1:22" ht="15.75" hidden="1" customHeight="1" x14ac:dyDescent="0.35">
      <c r="A516" s="88" t="s">
        <v>807</v>
      </c>
      <c r="B516" s="138"/>
      <c r="C516" s="138"/>
      <c r="D516" s="163"/>
      <c r="E516" s="163"/>
      <c r="F516" s="163"/>
      <c r="G516" s="140"/>
      <c r="H516" s="140"/>
      <c r="I516" s="140"/>
      <c r="J516" s="140"/>
      <c r="K516" s="140"/>
      <c r="L516" s="140"/>
      <c r="M516" s="140"/>
      <c r="N516" s="140"/>
      <c r="O516" s="140"/>
      <c r="P516" s="164"/>
      <c r="Q516" s="165"/>
      <c r="R516" s="146"/>
      <c r="S516" s="146"/>
      <c r="T516" s="147"/>
      <c r="U516" s="400"/>
      <c r="V516" s="395"/>
    </row>
    <row r="517" spans="1:22" ht="15.75" hidden="1" customHeight="1" x14ac:dyDescent="0.35">
      <c r="A517" s="88" t="s">
        <v>808</v>
      </c>
      <c r="B517" s="138"/>
      <c r="C517" s="138"/>
      <c r="D517" s="163"/>
      <c r="E517" s="163"/>
      <c r="F517" s="163"/>
      <c r="G517" s="140"/>
      <c r="H517" s="140"/>
      <c r="I517" s="140"/>
      <c r="J517" s="140"/>
      <c r="K517" s="140"/>
      <c r="L517" s="140"/>
      <c r="M517" s="140"/>
      <c r="N517" s="140"/>
      <c r="O517" s="140"/>
      <c r="P517" s="164"/>
      <c r="Q517" s="165"/>
      <c r="R517" s="146"/>
      <c r="S517" s="146"/>
      <c r="T517" s="147"/>
      <c r="U517" s="400"/>
      <c r="V517" s="395"/>
    </row>
    <row r="518" spans="1:22" ht="15.75" hidden="1" customHeight="1" x14ac:dyDescent="0.35">
      <c r="A518" s="88" t="s">
        <v>809</v>
      </c>
      <c r="B518" s="138"/>
      <c r="C518" s="138"/>
      <c r="D518" s="163"/>
      <c r="E518" s="163"/>
      <c r="F518" s="163"/>
      <c r="G518" s="140"/>
      <c r="H518" s="140"/>
      <c r="I518" s="140"/>
      <c r="J518" s="140"/>
      <c r="K518" s="140"/>
      <c r="L518" s="140"/>
      <c r="M518" s="140"/>
      <c r="N518" s="140"/>
      <c r="O518" s="140"/>
      <c r="P518" s="164"/>
      <c r="Q518" s="165"/>
      <c r="R518" s="146"/>
      <c r="S518" s="146"/>
      <c r="T518" s="147"/>
      <c r="U518" s="400"/>
      <c r="V518" s="395"/>
    </row>
    <row r="519" spans="1:22" ht="15.75" hidden="1" customHeight="1" x14ac:dyDescent="0.35">
      <c r="A519" s="88" t="s">
        <v>810</v>
      </c>
      <c r="B519" s="138"/>
      <c r="C519" s="138"/>
      <c r="D519" s="163"/>
      <c r="E519" s="163"/>
      <c r="F519" s="163"/>
      <c r="G519" s="140"/>
      <c r="H519" s="140"/>
      <c r="I519" s="140"/>
      <c r="J519" s="140"/>
      <c r="K519" s="140"/>
      <c r="L519" s="140"/>
      <c r="M519" s="140"/>
      <c r="N519" s="140"/>
      <c r="O519" s="140"/>
      <c r="P519" s="164"/>
      <c r="Q519" s="165"/>
      <c r="R519" s="146"/>
      <c r="S519" s="146"/>
      <c r="T519" s="147"/>
      <c r="U519" s="400"/>
      <c r="V519" s="395"/>
    </row>
    <row r="520" spans="1:22" ht="15.75" hidden="1" customHeight="1" x14ac:dyDescent="0.35">
      <c r="A520" s="88" t="s">
        <v>811</v>
      </c>
      <c r="B520" s="138"/>
      <c r="C520" s="138"/>
      <c r="D520" s="163"/>
      <c r="E520" s="163"/>
      <c r="F520" s="163"/>
      <c r="G520" s="140"/>
      <c r="H520" s="140"/>
      <c r="I520" s="140"/>
      <c r="J520" s="140"/>
      <c r="K520" s="140"/>
      <c r="L520" s="140"/>
      <c r="M520" s="140"/>
      <c r="N520" s="140"/>
      <c r="O520" s="140"/>
      <c r="P520" s="164"/>
      <c r="Q520" s="165"/>
      <c r="R520" s="146"/>
      <c r="S520" s="146"/>
      <c r="T520" s="147"/>
      <c r="U520" s="400"/>
      <c r="V520" s="395"/>
    </row>
    <row r="521" spans="1:22" ht="15.75" hidden="1" customHeight="1" x14ac:dyDescent="0.35">
      <c r="A521" s="88" t="s">
        <v>812</v>
      </c>
      <c r="B521" s="138"/>
      <c r="C521" s="138"/>
      <c r="D521" s="163"/>
      <c r="E521" s="163"/>
      <c r="F521" s="163"/>
      <c r="G521" s="140"/>
      <c r="H521" s="140"/>
      <c r="I521" s="140"/>
      <c r="J521" s="140"/>
      <c r="K521" s="140"/>
      <c r="L521" s="140"/>
      <c r="M521" s="140"/>
      <c r="N521" s="140"/>
      <c r="O521" s="140"/>
      <c r="P521" s="164"/>
      <c r="Q521" s="165"/>
      <c r="R521" s="146"/>
      <c r="S521" s="146"/>
      <c r="T521" s="147"/>
      <c r="U521" s="400"/>
      <c r="V521" s="395"/>
    </row>
    <row r="522" spans="1:22" ht="15.75" hidden="1" customHeight="1" x14ac:dyDescent="0.35">
      <c r="A522" s="88" t="s">
        <v>813</v>
      </c>
      <c r="B522" s="138"/>
      <c r="C522" s="138"/>
      <c r="D522" s="163"/>
      <c r="E522" s="163"/>
      <c r="F522" s="163"/>
      <c r="G522" s="140"/>
      <c r="H522" s="140"/>
      <c r="I522" s="140"/>
      <c r="J522" s="140"/>
      <c r="K522" s="140"/>
      <c r="L522" s="140"/>
      <c r="M522" s="140"/>
      <c r="N522" s="140"/>
      <c r="O522" s="140"/>
      <c r="P522" s="164"/>
      <c r="Q522" s="165"/>
      <c r="R522" s="146"/>
      <c r="S522" s="146"/>
      <c r="T522" s="147"/>
      <c r="U522" s="400"/>
      <c r="V522" s="395"/>
    </row>
    <row r="523" spans="1:22" ht="15.75" hidden="1" customHeight="1" x14ac:dyDescent="0.35">
      <c r="A523" s="88" t="s">
        <v>814</v>
      </c>
      <c r="B523" s="138"/>
      <c r="C523" s="138"/>
      <c r="D523" s="163"/>
      <c r="E523" s="163"/>
      <c r="F523" s="163"/>
      <c r="G523" s="140"/>
      <c r="H523" s="140"/>
      <c r="I523" s="140"/>
      <c r="J523" s="140"/>
      <c r="K523" s="140"/>
      <c r="L523" s="140"/>
      <c r="M523" s="140"/>
      <c r="N523" s="140"/>
      <c r="O523" s="140"/>
      <c r="P523" s="164"/>
      <c r="Q523" s="165"/>
      <c r="R523" s="146"/>
      <c r="S523" s="146"/>
      <c r="T523" s="147"/>
      <c r="U523" s="400"/>
      <c r="V523" s="395"/>
    </row>
    <row r="524" spans="1:22" ht="15.75" hidden="1" customHeight="1" x14ac:dyDescent="0.35">
      <c r="A524" s="88" t="s">
        <v>815</v>
      </c>
      <c r="B524" s="138"/>
      <c r="C524" s="138"/>
      <c r="D524" s="163"/>
      <c r="E524" s="163"/>
      <c r="F524" s="163"/>
      <c r="G524" s="140"/>
      <c r="H524" s="140"/>
      <c r="I524" s="140"/>
      <c r="J524" s="140"/>
      <c r="K524" s="140"/>
      <c r="L524" s="140"/>
      <c r="M524" s="140"/>
      <c r="N524" s="140"/>
      <c r="O524" s="140"/>
      <c r="P524" s="164"/>
      <c r="Q524" s="165"/>
      <c r="R524" s="146"/>
      <c r="S524" s="146"/>
      <c r="T524" s="147"/>
      <c r="U524" s="400"/>
      <c r="V524" s="395"/>
    </row>
    <row r="525" spans="1:22" ht="15.75" hidden="1" customHeight="1" x14ac:dyDescent="0.35">
      <c r="A525" s="88" t="s">
        <v>816</v>
      </c>
      <c r="B525" s="138"/>
      <c r="C525" s="138"/>
      <c r="D525" s="163"/>
      <c r="E525" s="163"/>
      <c r="F525" s="163"/>
      <c r="G525" s="140"/>
      <c r="H525" s="140"/>
      <c r="I525" s="140"/>
      <c r="J525" s="140"/>
      <c r="K525" s="140"/>
      <c r="L525" s="140"/>
      <c r="M525" s="140"/>
      <c r="N525" s="140"/>
      <c r="O525" s="140"/>
      <c r="P525" s="164"/>
      <c r="Q525" s="165"/>
      <c r="R525" s="146"/>
      <c r="S525" s="146"/>
      <c r="T525" s="147"/>
      <c r="U525" s="400"/>
      <c r="V525" s="395"/>
    </row>
    <row r="526" spans="1:22" ht="15.75" hidden="1" customHeight="1" x14ac:dyDescent="0.35">
      <c r="A526" s="88" t="s">
        <v>817</v>
      </c>
      <c r="B526" s="138"/>
      <c r="C526" s="138"/>
      <c r="D526" s="163"/>
      <c r="E526" s="163"/>
      <c r="F526" s="163"/>
      <c r="G526" s="140"/>
      <c r="H526" s="140"/>
      <c r="I526" s="140"/>
      <c r="J526" s="140"/>
      <c r="K526" s="140"/>
      <c r="L526" s="140"/>
      <c r="M526" s="140"/>
      <c r="N526" s="140"/>
      <c r="O526" s="140"/>
      <c r="P526" s="164"/>
      <c r="Q526" s="165"/>
      <c r="R526" s="146"/>
      <c r="S526" s="146"/>
      <c r="T526" s="147"/>
      <c r="U526" s="400"/>
      <c r="V526" s="395"/>
    </row>
    <row r="527" spans="1:22" ht="15.75" hidden="1" customHeight="1" x14ac:dyDescent="0.35">
      <c r="A527" s="88" t="s">
        <v>818</v>
      </c>
      <c r="B527" s="138"/>
      <c r="C527" s="138"/>
      <c r="D527" s="163"/>
      <c r="E527" s="163"/>
      <c r="F527" s="163"/>
      <c r="G527" s="140"/>
      <c r="H527" s="140"/>
      <c r="I527" s="140"/>
      <c r="J527" s="140"/>
      <c r="K527" s="140"/>
      <c r="L527" s="140"/>
      <c r="M527" s="140"/>
      <c r="N527" s="140"/>
      <c r="O527" s="140"/>
      <c r="P527" s="164"/>
      <c r="Q527" s="165"/>
      <c r="R527" s="146"/>
      <c r="S527" s="146"/>
      <c r="T527" s="147"/>
      <c r="U527" s="400"/>
      <c r="V527" s="395"/>
    </row>
    <row r="528" spans="1:22" ht="15.75" hidden="1" customHeight="1" x14ac:dyDescent="0.35">
      <c r="A528" s="88" t="s">
        <v>819</v>
      </c>
      <c r="B528" s="138"/>
      <c r="C528" s="138"/>
      <c r="D528" s="163"/>
      <c r="E528" s="163"/>
      <c r="F528" s="163"/>
      <c r="G528" s="140"/>
      <c r="H528" s="140"/>
      <c r="I528" s="140"/>
      <c r="J528" s="140"/>
      <c r="K528" s="140"/>
      <c r="L528" s="140"/>
      <c r="M528" s="140"/>
      <c r="N528" s="140"/>
      <c r="O528" s="140"/>
      <c r="P528" s="164"/>
      <c r="Q528" s="165"/>
      <c r="R528" s="146"/>
      <c r="S528" s="146"/>
      <c r="T528" s="147"/>
      <c r="U528" s="400"/>
      <c r="V528" s="395"/>
    </row>
    <row r="529" spans="1:22" ht="15.75" hidden="1" customHeight="1" x14ac:dyDescent="0.35">
      <c r="A529" s="88" t="s">
        <v>820</v>
      </c>
      <c r="B529" s="138"/>
      <c r="C529" s="138"/>
      <c r="D529" s="163"/>
      <c r="E529" s="163"/>
      <c r="F529" s="163"/>
      <c r="G529" s="140"/>
      <c r="H529" s="140"/>
      <c r="I529" s="140"/>
      <c r="J529" s="140"/>
      <c r="K529" s="140"/>
      <c r="L529" s="140"/>
      <c r="M529" s="140"/>
      <c r="N529" s="140"/>
      <c r="O529" s="140"/>
      <c r="P529" s="164"/>
      <c r="Q529" s="165"/>
      <c r="R529" s="146"/>
      <c r="S529" s="146"/>
      <c r="T529" s="147"/>
      <c r="U529" s="400"/>
      <c r="V529" s="395"/>
    </row>
    <row r="530" spans="1:22" ht="15.75" hidden="1" customHeight="1" x14ac:dyDescent="0.35">
      <c r="A530" s="88" t="s">
        <v>821</v>
      </c>
      <c r="B530" s="138"/>
      <c r="C530" s="138"/>
      <c r="D530" s="163"/>
      <c r="E530" s="163"/>
      <c r="F530" s="163"/>
      <c r="G530" s="140"/>
      <c r="H530" s="140"/>
      <c r="I530" s="140"/>
      <c r="J530" s="140"/>
      <c r="K530" s="140"/>
      <c r="L530" s="140"/>
      <c r="M530" s="140"/>
      <c r="N530" s="140"/>
      <c r="O530" s="140"/>
      <c r="P530" s="164"/>
      <c r="Q530" s="165"/>
      <c r="R530" s="146"/>
      <c r="S530" s="146"/>
      <c r="T530" s="147"/>
      <c r="U530" s="400"/>
      <c r="V530" s="395"/>
    </row>
    <row r="531" spans="1:22" ht="15.75" hidden="1" customHeight="1" x14ac:dyDescent="0.35">
      <c r="A531" s="88" t="s">
        <v>822</v>
      </c>
      <c r="B531" s="138"/>
      <c r="C531" s="138"/>
      <c r="D531" s="163"/>
      <c r="E531" s="163"/>
      <c r="F531" s="163"/>
      <c r="G531" s="140"/>
      <c r="H531" s="140"/>
      <c r="I531" s="140"/>
      <c r="J531" s="140"/>
      <c r="K531" s="140"/>
      <c r="L531" s="140"/>
      <c r="M531" s="140"/>
      <c r="N531" s="140"/>
      <c r="O531" s="140"/>
      <c r="P531" s="164"/>
      <c r="Q531" s="165"/>
      <c r="R531" s="146"/>
      <c r="S531" s="146"/>
      <c r="T531" s="147"/>
      <c r="U531" s="400"/>
      <c r="V531" s="395"/>
    </row>
    <row r="532" spans="1:22" ht="15.75" hidden="1" customHeight="1" x14ac:dyDescent="0.35">
      <c r="A532" s="88" t="s">
        <v>823</v>
      </c>
      <c r="B532" s="138"/>
      <c r="C532" s="138"/>
      <c r="D532" s="163"/>
      <c r="E532" s="163"/>
      <c r="F532" s="163"/>
      <c r="G532" s="140"/>
      <c r="H532" s="140"/>
      <c r="I532" s="140"/>
      <c r="J532" s="140"/>
      <c r="K532" s="140"/>
      <c r="L532" s="140"/>
      <c r="M532" s="140"/>
      <c r="N532" s="140"/>
      <c r="O532" s="140"/>
      <c r="P532" s="164"/>
      <c r="Q532" s="165"/>
      <c r="R532" s="146"/>
      <c r="S532" s="146"/>
      <c r="T532" s="147"/>
      <c r="U532" s="400"/>
      <c r="V532" s="395"/>
    </row>
    <row r="533" spans="1:22" ht="15.75" hidden="1" customHeight="1" x14ac:dyDescent="0.35">
      <c r="A533" s="88" t="s">
        <v>824</v>
      </c>
      <c r="B533" s="138"/>
      <c r="C533" s="138"/>
      <c r="D533" s="163"/>
      <c r="E533" s="163"/>
      <c r="F533" s="163"/>
      <c r="G533" s="140"/>
      <c r="H533" s="140"/>
      <c r="I533" s="140"/>
      <c r="J533" s="140"/>
      <c r="K533" s="140"/>
      <c r="L533" s="140"/>
      <c r="M533" s="140"/>
      <c r="N533" s="140"/>
      <c r="O533" s="140"/>
      <c r="P533" s="164"/>
      <c r="Q533" s="165"/>
      <c r="R533" s="146"/>
      <c r="S533" s="146"/>
      <c r="T533" s="147"/>
      <c r="U533" s="400"/>
      <c r="V533" s="395"/>
    </row>
    <row r="534" spans="1:22" ht="15.75" hidden="1" customHeight="1" x14ac:dyDescent="0.35">
      <c r="A534" s="88" t="s">
        <v>825</v>
      </c>
      <c r="B534" s="138"/>
      <c r="C534" s="138"/>
      <c r="D534" s="163"/>
      <c r="E534" s="163"/>
      <c r="F534" s="163"/>
      <c r="G534" s="140"/>
      <c r="H534" s="140"/>
      <c r="I534" s="140"/>
      <c r="J534" s="140"/>
      <c r="K534" s="140"/>
      <c r="L534" s="140"/>
      <c r="M534" s="140"/>
      <c r="N534" s="140"/>
      <c r="O534" s="140"/>
      <c r="P534" s="164"/>
      <c r="Q534" s="165"/>
      <c r="R534" s="146"/>
      <c r="S534" s="146"/>
      <c r="T534" s="147"/>
      <c r="U534" s="400"/>
      <c r="V534" s="395"/>
    </row>
    <row r="535" spans="1:22" ht="15.75" hidden="1" customHeight="1" x14ac:dyDescent="0.35">
      <c r="A535" s="88" t="s">
        <v>826</v>
      </c>
      <c r="B535" s="138"/>
      <c r="C535" s="138"/>
      <c r="D535" s="163"/>
      <c r="E535" s="163"/>
      <c r="F535" s="163"/>
      <c r="G535" s="140"/>
      <c r="H535" s="140"/>
      <c r="I535" s="140"/>
      <c r="J535" s="140"/>
      <c r="K535" s="140"/>
      <c r="L535" s="140"/>
      <c r="M535" s="140"/>
      <c r="N535" s="140"/>
      <c r="O535" s="140"/>
      <c r="P535" s="164"/>
      <c r="Q535" s="165"/>
      <c r="R535" s="146"/>
      <c r="S535" s="146"/>
      <c r="T535" s="147"/>
      <c r="U535" s="400"/>
      <c r="V535" s="395"/>
    </row>
    <row r="536" spans="1:22" ht="15.75" hidden="1" customHeight="1" x14ac:dyDescent="0.35">
      <c r="A536" s="88" t="s">
        <v>827</v>
      </c>
      <c r="B536" s="138"/>
      <c r="C536" s="138"/>
      <c r="D536" s="163"/>
      <c r="E536" s="163"/>
      <c r="F536" s="163"/>
      <c r="G536" s="140"/>
      <c r="H536" s="140"/>
      <c r="I536" s="140"/>
      <c r="J536" s="140"/>
      <c r="K536" s="140"/>
      <c r="L536" s="140"/>
      <c r="M536" s="140"/>
      <c r="N536" s="140"/>
      <c r="O536" s="140"/>
      <c r="P536" s="164"/>
      <c r="Q536" s="165"/>
      <c r="R536" s="146"/>
      <c r="S536" s="146"/>
      <c r="T536" s="147"/>
      <c r="U536" s="400"/>
      <c r="V536" s="395"/>
    </row>
    <row r="537" spans="1:22" ht="15.75" hidden="1" customHeight="1" x14ac:dyDescent="0.35">
      <c r="A537" s="88" t="s">
        <v>828</v>
      </c>
      <c r="B537" s="138"/>
      <c r="C537" s="138"/>
      <c r="D537" s="163"/>
      <c r="E537" s="163"/>
      <c r="F537" s="163"/>
      <c r="G537" s="140"/>
      <c r="H537" s="140"/>
      <c r="I537" s="140"/>
      <c r="J537" s="140"/>
      <c r="K537" s="140"/>
      <c r="L537" s="140"/>
      <c r="M537" s="140"/>
      <c r="N537" s="140"/>
      <c r="O537" s="140"/>
      <c r="P537" s="164"/>
      <c r="Q537" s="165"/>
      <c r="R537" s="146"/>
      <c r="S537" s="146"/>
      <c r="T537" s="147"/>
      <c r="U537" s="400"/>
      <c r="V537" s="395"/>
    </row>
    <row r="538" spans="1:22" ht="15.75" hidden="1" customHeight="1" x14ac:dyDescent="0.35">
      <c r="A538" s="88" t="s">
        <v>829</v>
      </c>
      <c r="B538" s="138"/>
      <c r="C538" s="138"/>
      <c r="D538" s="163"/>
      <c r="E538" s="163"/>
      <c r="F538" s="163"/>
      <c r="G538" s="140"/>
      <c r="H538" s="140"/>
      <c r="I538" s="140"/>
      <c r="J538" s="140"/>
      <c r="K538" s="140"/>
      <c r="L538" s="140"/>
      <c r="M538" s="140"/>
      <c r="N538" s="140"/>
      <c r="O538" s="140"/>
      <c r="P538" s="164"/>
      <c r="Q538" s="165"/>
      <c r="R538" s="146"/>
      <c r="S538" s="146"/>
      <c r="T538" s="147"/>
      <c r="U538" s="400"/>
      <c r="V538" s="395"/>
    </row>
    <row r="539" spans="1:22" ht="15.75" hidden="1" customHeight="1" x14ac:dyDescent="0.35">
      <c r="A539" s="88" t="s">
        <v>830</v>
      </c>
      <c r="B539" s="138"/>
      <c r="C539" s="138"/>
      <c r="D539" s="163"/>
      <c r="E539" s="163"/>
      <c r="F539" s="163"/>
      <c r="G539" s="140"/>
      <c r="H539" s="140"/>
      <c r="I539" s="140"/>
      <c r="J539" s="140"/>
      <c r="K539" s="140"/>
      <c r="L539" s="140"/>
      <c r="M539" s="140"/>
      <c r="N539" s="140"/>
      <c r="O539" s="140"/>
      <c r="P539" s="164"/>
      <c r="Q539" s="165"/>
      <c r="R539" s="146"/>
      <c r="S539" s="146"/>
      <c r="T539" s="147"/>
      <c r="U539" s="400"/>
      <c r="V539" s="395"/>
    </row>
    <row r="540" spans="1:22" ht="15.75" hidden="1" customHeight="1" x14ac:dyDescent="0.35">
      <c r="A540" s="88" t="s">
        <v>831</v>
      </c>
      <c r="B540" s="138"/>
      <c r="C540" s="138"/>
      <c r="D540" s="163"/>
      <c r="E540" s="163"/>
      <c r="F540" s="163"/>
      <c r="G540" s="140"/>
      <c r="H540" s="140"/>
      <c r="I540" s="140"/>
      <c r="J540" s="140"/>
      <c r="K540" s="140"/>
      <c r="L540" s="140"/>
      <c r="M540" s="140"/>
      <c r="N540" s="140"/>
      <c r="O540" s="140"/>
      <c r="P540" s="164"/>
      <c r="Q540" s="165"/>
      <c r="R540" s="146"/>
      <c r="S540" s="146"/>
      <c r="T540" s="147"/>
      <c r="U540" s="400"/>
      <c r="V540" s="395"/>
    </row>
    <row r="541" spans="1:22" ht="15.75" hidden="1" customHeight="1" x14ac:dyDescent="0.35">
      <c r="A541" s="88" t="s">
        <v>832</v>
      </c>
      <c r="B541" s="138"/>
      <c r="C541" s="138"/>
      <c r="D541" s="163"/>
      <c r="E541" s="163"/>
      <c r="F541" s="163"/>
      <c r="G541" s="140"/>
      <c r="H541" s="140"/>
      <c r="I541" s="140"/>
      <c r="J541" s="140"/>
      <c r="K541" s="140"/>
      <c r="L541" s="140"/>
      <c r="M541" s="140"/>
      <c r="N541" s="140"/>
      <c r="O541" s="140"/>
      <c r="P541" s="164"/>
      <c r="Q541" s="165"/>
      <c r="R541" s="146"/>
      <c r="S541" s="146"/>
      <c r="T541" s="147"/>
      <c r="U541" s="400"/>
      <c r="V541" s="395"/>
    </row>
    <row r="542" spans="1:22" ht="15.75" hidden="1" customHeight="1" x14ac:dyDescent="0.35">
      <c r="A542" s="88" t="s">
        <v>833</v>
      </c>
      <c r="B542" s="138"/>
      <c r="C542" s="138"/>
      <c r="D542" s="163"/>
      <c r="E542" s="163"/>
      <c r="F542" s="163"/>
      <c r="G542" s="140"/>
      <c r="H542" s="140"/>
      <c r="I542" s="140"/>
      <c r="J542" s="140"/>
      <c r="K542" s="140"/>
      <c r="L542" s="140"/>
      <c r="M542" s="140"/>
      <c r="N542" s="140"/>
      <c r="O542" s="140"/>
      <c r="P542" s="164"/>
      <c r="Q542" s="165"/>
      <c r="R542" s="146"/>
      <c r="S542" s="146"/>
      <c r="T542" s="147"/>
      <c r="U542" s="400"/>
      <c r="V542" s="395"/>
    </row>
    <row r="543" spans="1:22" ht="15.75" hidden="1" customHeight="1" x14ac:dyDescent="0.35">
      <c r="A543" s="88" t="s">
        <v>834</v>
      </c>
      <c r="B543" s="138"/>
      <c r="C543" s="138"/>
      <c r="D543" s="163"/>
      <c r="E543" s="163"/>
      <c r="F543" s="163"/>
      <c r="G543" s="140"/>
      <c r="H543" s="140"/>
      <c r="I543" s="140"/>
      <c r="J543" s="140"/>
      <c r="K543" s="140"/>
      <c r="L543" s="140"/>
      <c r="M543" s="140"/>
      <c r="N543" s="140"/>
      <c r="O543" s="140"/>
      <c r="P543" s="164"/>
      <c r="Q543" s="165"/>
      <c r="R543" s="146"/>
      <c r="S543" s="146"/>
      <c r="T543" s="147"/>
      <c r="U543" s="400"/>
      <c r="V543" s="395"/>
    </row>
    <row r="544" spans="1:22" ht="15.75" hidden="1" customHeight="1" x14ac:dyDescent="0.35">
      <c r="A544" s="88" t="s">
        <v>835</v>
      </c>
      <c r="B544" s="138"/>
      <c r="C544" s="138"/>
      <c r="D544" s="163"/>
      <c r="E544" s="163"/>
      <c r="F544" s="163"/>
      <c r="G544" s="140"/>
      <c r="H544" s="140"/>
      <c r="I544" s="140"/>
      <c r="J544" s="140"/>
      <c r="K544" s="140"/>
      <c r="L544" s="140"/>
      <c r="M544" s="140"/>
      <c r="N544" s="140"/>
      <c r="O544" s="140"/>
      <c r="P544" s="164"/>
      <c r="Q544" s="165"/>
      <c r="R544" s="146"/>
      <c r="S544" s="146"/>
      <c r="T544" s="147"/>
      <c r="U544" s="400"/>
      <c r="V544" s="395"/>
    </row>
    <row r="545" spans="1:22" ht="15.75" hidden="1" customHeight="1" x14ac:dyDescent="0.35">
      <c r="A545" s="88" t="s">
        <v>836</v>
      </c>
      <c r="B545" s="138"/>
      <c r="C545" s="138"/>
      <c r="D545" s="163"/>
      <c r="E545" s="163"/>
      <c r="F545" s="163"/>
      <c r="G545" s="140"/>
      <c r="H545" s="140"/>
      <c r="I545" s="140"/>
      <c r="J545" s="140"/>
      <c r="K545" s="140"/>
      <c r="L545" s="140"/>
      <c r="M545" s="140"/>
      <c r="N545" s="140"/>
      <c r="O545" s="140"/>
      <c r="P545" s="164"/>
      <c r="Q545" s="165"/>
      <c r="R545" s="146"/>
      <c r="S545" s="146"/>
      <c r="T545" s="147"/>
      <c r="U545" s="400"/>
      <c r="V545" s="395"/>
    </row>
    <row r="546" spans="1:22" ht="15.75" hidden="1" customHeight="1" x14ac:dyDescent="0.35">
      <c r="A546" s="88" t="s">
        <v>837</v>
      </c>
      <c r="B546" s="138"/>
      <c r="C546" s="138"/>
      <c r="D546" s="163"/>
      <c r="E546" s="163"/>
      <c r="F546" s="163"/>
      <c r="G546" s="140"/>
      <c r="H546" s="140"/>
      <c r="I546" s="140"/>
      <c r="J546" s="140"/>
      <c r="K546" s="140"/>
      <c r="L546" s="140"/>
      <c r="M546" s="140"/>
      <c r="N546" s="140"/>
      <c r="O546" s="140"/>
      <c r="P546" s="164"/>
      <c r="Q546" s="165"/>
      <c r="R546" s="146"/>
      <c r="S546" s="146"/>
      <c r="T546" s="147"/>
      <c r="U546" s="400"/>
      <c r="V546" s="395"/>
    </row>
    <row r="547" spans="1:22" ht="15.75" hidden="1" customHeight="1" x14ac:dyDescent="0.35">
      <c r="A547" s="88" t="s">
        <v>838</v>
      </c>
      <c r="B547" s="138"/>
      <c r="C547" s="138"/>
      <c r="D547" s="163"/>
      <c r="E547" s="163"/>
      <c r="F547" s="163"/>
      <c r="G547" s="140"/>
      <c r="H547" s="140"/>
      <c r="I547" s="140"/>
      <c r="J547" s="140"/>
      <c r="K547" s="140"/>
      <c r="L547" s="140"/>
      <c r="M547" s="140"/>
      <c r="N547" s="140"/>
      <c r="O547" s="140"/>
      <c r="P547" s="164"/>
      <c r="Q547" s="165"/>
      <c r="R547" s="146"/>
      <c r="S547" s="146"/>
      <c r="T547" s="147"/>
      <c r="U547" s="400"/>
      <c r="V547" s="395"/>
    </row>
    <row r="548" spans="1:22" ht="15.75" hidden="1" customHeight="1" x14ac:dyDescent="0.35">
      <c r="A548" s="88" t="s">
        <v>839</v>
      </c>
      <c r="B548" s="138"/>
      <c r="C548" s="138"/>
      <c r="D548" s="163"/>
      <c r="E548" s="163"/>
      <c r="F548" s="163"/>
      <c r="G548" s="140"/>
      <c r="H548" s="140"/>
      <c r="I548" s="140"/>
      <c r="J548" s="140"/>
      <c r="K548" s="140"/>
      <c r="L548" s="140"/>
      <c r="M548" s="140"/>
      <c r="N548" s="140"/>
      <c r="O548" s="140"/>
      <c r="P548" s="164"/>
      <c r="Q548" s="165"/>
      <c r="R548" s="146"/>
      <c r="S548" s="146"/>
      <c r="T548" s="147"/>
      <c r="U548" s="400"/>
      <c r="V548" s="395"/>
    </row>
    <row r="549" spans="1:22" ht="15.75" hidden="1" customHeight="1" x14ac:dyDescent="0.35">
      <c r="A549" s="88" t="s">
        <v>840</v>
      </c>
      <c r="B549" s="138"/>
      <c r="C549" s="138"/>
      <c r="D549" s="163"/>
      <c r="E549" s="163"/>
      <c r="F549" s="163"/>
      <c r="G549" s="140"/>
      <c r="H549" s="140"/>
      <c r="I549" s="140"/>
      <c r="J549" s="140"/>
      <c r="K549" s="140"/>
      <c r="L549" s="140"/>
      <c r="M549" s="140"/>
      <c r="N549" s="140"/>
      <c r="O549" s="140"/>
      <c r="P549" s="164"/>
      <c r="Q549" s="165"/>
      <c r="R549" s="146"/>
      <c r="S549" s="146"/>
      <c r="T549" s="147"/>
      <c r="U549" s="400"/>
      <c r="V549" s="395"/>
    </row>
    <row r="550" spans="1:22" ht="15.75" hidden="1" customHeight="1" x14ac:dyDescent="0.35">
      <c r="A550" s="88" t="s">
        <v>841</v>
      </c>
      <c r="B550" s="138"/>
      <c r="C550" s="138"/>
      <c r="D550" s="163"/>
      <c r="E550" s="163"/>
      <c r="F550" s="163"/>
      <c r="G550" s="140"/>
      <c r="H550" s="140"/>
      <c r="I550" s="140"/>
      <c r="J550" s="140"/>
      <c r="K550" s="140"/>
      <c r="L550" s="140"/>
      <c r="M550" s="140"/>
      <c r="N550" s="140"/>
      <c r="O550" s="140"/>
      <c r="P550" s="164"/>
      <c r="Q550" s="165"/>
      <c r="R550" s="146"/>
      <c r="S550" s="146"/>
      <c r="T550" s="147"/>
      <c r="U550" s="400"/>
      <c r="V550" s="395"/>
    </row>
    <row r="551" spans="1:22" ht="15.75" hidden="1" customHeight="1" x14ac:dyDescent="0.35">
      <c r="A551" s="88" t="s">
        <v>842</v>
      </c>
      <c r="B551" s="138"/>
      <c r="C551" s="138"/>
      <c r="D551" s="163"/>
      <c r="E551" s="163"/>
      <c r="F551" s="163"/>
      <c r="G551" s="140"/>
      <c r="H551" s="140"/>
      <c r="I551" s="140"/>
      <c r="J551" s="140"/>
      <c r="K551" s="140"/>
      <c r="L551" s="140"/>
      <c r="M551" s="140"/>
      <c r="N551" s="140"/>
      <c r="O551" s="140"/>
      <c r="P551" s="164"/>
      <c r="Q551" s="165"/>
      <c r="R551" s="146"/>
      <c r="S551" s="146"/>
      <c r="T551" s="147"/>
      <c r="U551" s="400"/>
      <c r="V551" s="395"/>
    </row>
    <row r="552" spans="1:22" ht="15.75" hidden="1" customHeight="1" x14ac:dyDescent="0.35">
      <c r="A552" s="88" t="s">
        <v>843</v>
      </c>
      <c r="B552" s="138"/>
      <c r="C552" s="138"/>
      <c r="D552" s="163"/>
      <c r="E552" s="163"/>
      <c r="F552" s="163"/>
      <c r="G552" s="140"/>
      <c r="H552" s="140"/>
      <c r="I552" s="140"/>
      <c r="J552" s="140"/>
      <c r="K552" s="140"/>
      <c r="L552" s="140"/>
      <c r="M552" s="140"/>
      <c r="N552" s="140"/>
      <c r="O552" s="140"/>
      <c r="P552" s="164"/>
      <c r="Q552" s="165"/>
      <c r="R552" s="146"/>
      <c r="S552" s="146"/>
      <c r="T552" s="147"/>
      <c r="U552" s="400"/>
      <c r="V552" s="395"/>
    </row>
    <row r="553" spans="1:22" ht="15.75" hidden="1" customHeight="1" x14ac:dyDescent="0.35">
      <c r="A553" s="88" t="s">
        <v>844</v>
      </c>
      <c r="B553" s="138"/>
      <c r="C553" s="138"/>
      <c r="D553" s="163"/>
      <c r="E553" s="163"/>
      <c r="F553" s="163"/>
      <c r="G553" s="140"/>
      <c r="H553" s="140"/>
      <c r="I553" s="140"/>
      <c r="J553" s="140"/>
      <c r="K553" s="140"/>
      <c r="L553" s="140"/>
      <c r="M553" s="140"/>
      <c r="N553" s="140"/>
      <c r="O553" s="140"/>
      <c r="P553" s="164"/>
      <c r="Q553" s="165"/>
      <c r="R553" s="146"/>
      <c r="S553" s="146"/>
      <c r="T553" s="147"/>
      <c r="U553" s="400"/>
      <c r="V553" s="395"/>
    </row>
    <row r="554" spans="1:22" ht="15.75" hidden="1" customHeight="1" x14ac:dyDescent="0.35">
      <c r="A554" s="88" t="s">
        <v>845</v>
      </c>
      <c r="B554" s="138"/>
      <c r="C554" s="138"/>
      <c r="D554" s="163"/>
      <c r="E554" s="163"/>
      <c r="F554" s="163"/>
      <c r="G554" s="140"/>
      <c r="H554" s="140"/>
      <c r="I554" s="140"/>
      <c r="J554" s="140"/>
      <c r="K554" s="140"/>
      <c r="L554" s="140"/>
      <c r="M554" s="140"/>
      <c r="N554" s="140"/>
      <c r="O554" s="140"/>
      <c r="P554" s="164"/>
      <c r="Q554" s="165"/>
      <c r="R554" s="146"/>
      <c r="S554" s="146"/>
      <c r="T554" s="147"/>
      <c r="U554" s="400"/>
      <c r="V554" s="395"/>
    </row>
    <row r="555" spans="1:22" ht="15.75" hidden="1" customHeight="1" x14ac:dyDescent="0.35">
      <c r="A555" s="88" t="s">
        <v>846</v>
      </c>
      <c r="B555" s="138"/>
      <c r="C555" s="138"/>
      <c r="D555" s="163"/>
      <c r="E555" s="163"/>
      <c r="F555" s="163"/>
      <c r="G555" s="140"/>
      <c r="H555" s="140"/>
      <c r="I555" s="140"/>
      <c r="J555" s="140"/>
      <c r="K555" s="140"/>
      <c r="L555" s="140"/>
      <c r="M555" s="140"/>
      <c r="N555" s="140"/>
      <c r="O555" s="140"/>
      <c r="P555" s="164"/>
      <c r="Q555" s="165"/>
      <c r="R555" s="146"/>
      <c r="S555" s="146"/>
      <c r="T555" s="147"/>
      <c r="U555" s="400"/>
      <c r="V555" s="395"/>
    </row>
    <row r="556" spans="1:22" ht="15.75" hidden="1" customHeight="1" x14ac:dyDescent="0.35">
      <c r="A556" s="88" t="s">
        <v>847</v>
      </c>
      <c r="B556" s="138"/>
      <c r="C556" s="138"/>
      <c r="D556" s="163"/>
      <c r="E556" s="163"/>
      <c r="F556" s="163"/>
      <c r="G556" s="140"/>
      <c r="H556" s="140"/>
      <c r="I556" s="140"/>
      <c r="J556" s="140"/>
      <c r="K556" s="140"/>
      <c r="L556" s="140"/>
      <c r="M556" s="140"/>
      <c r="N556" s="140"/>
      <c r="O556" s="140"/>
      <c r="P556" s="164"/>
      <c r="Q556" s="165"/>
      <c r="R556" s="146"/>
      <c r="S556" s="146"/>
      <c r="T556" s="147"/>
      <c r="U556" s="400"/>
      <c r="V556" s="395"/>
    </row>
    <row r="557" spans="1:22" ht="15.75" hidden="1" customHeight="1" x14ac:dyDescent="0.35">
      <c r="A557" s="88" t="s">
        <v>848</v>
      </c>
      <c r="B557" s="138"/>
      <c r="C557" s="138"/>
      <c r="D557" s="163"/>
      <c r="E557" s="163"/>
      <c r="F557" s="163"/>
      <c r="G557" s="140"/>
      <c r="H557" s="140"/>
      <c r="I557" s="140"/>
      <c r="J557" s="140"/>
      <c r="K557" s="140"/>
      <c r="L557" s="140"/>
      <c r="M557" s="140"/>
      <c r="N557" s="140"/>
      <c r="O557" s="140"/>
      <c r="P557" s="164"/>
      <c r="Q557" s="165"/>
      <c r="R557" s="146"/>
      <c r="S557" s="146"/>
      <c r="T557" s="147"/>
      <c r="U557" s="400"/>
      <c r="V557" s="395"/>
    </row>
    <row r="558" spans="1:22" ht="15.75" hidden="1" customHeight="1" x14ac:dyDescent="0.35">
      <c r="A558" s="88" t="s">
        <v>849</v>
      </c>
      <c r="B558" s="138"/>
      <c r="C558" s="138"/>
      <c r="D558" s="163"/>
      <c r="E558" s="163"/>
      <c r="F558" s="163"/>
      <c r="G558" s="140"/>
      <c r="H558" s="140"/>
      <c r="I558" s="140"/>
      <c r="J558" s="140"/>
      <c r="K558" s="140"/>
      <c r="L558" s="140"/>
      <c r="M558" s="140"/>
      <c r="N558" s="140"/>
      <c r="O558" s="140"/>
      <c r="P558" s="164"/>
      <c r="Q558" s="165"/>
      <c r="R558" s="146"/>
      <c r="S558" s="146"/>
      <c r="T558" s="147"/>
      <c r="U558" s="400"/>
      <c r="V558" s="395"/>
    </row>
    <row r="559" spans="1:22" ht="15.75" hidden="1" customHeight="1" x14ac:dyDescent="0.35">
      <c r="A559" s="88" t="s">
        <v>850</v>
      </c>
      <c r="B559" s="138"/>
      <c r="C559" s="138"/>
      <c r="D559" s="163"/>
      <c r="E559" s="163"/>
      <c r="F559" s="163"/>
      <c r="G559" s="140"/>
      <c r="H559" s="140"/>
      <c r="I559" s="140"/>
      <c r="J559" s="140"/>
      <c r="K559" s="140"/>
      <c r="L559" s="140"/>
      <c r="M559" s="140"/>
      <c r="N559" s="140"/>
      <c r="O559" s="140"/>
      <c r="P559" s="164"/>
      <c r="Q559" s="165"/>
      <c r="R559" s="146"/>
      <c r="S559" s="146"/>
      <c r="T559" s="147"/>
      <c r="U559" s="400"/>
      <c r="V559" s="395"/>
    </row>
    <row r="560" spans="1:22" ht="15.75" hidden="1" customHeight="1" x14ac:dyDescent="0.35">
      <c r="A560" s="88" t="s">
        <v>851</v>
      </c>
      <c r="B560" s="138"/>
      <c r="C560" s="138"/>
      <c r="D560" s="163"/>
      <c r="E560" s="163"/>
      <c r="F560" s="163"/>
      <c r="G560" s="140"/>
      <c r="H560" s="140"/>
      <c r="I560" s="140"/>
      <c r="J560" s="140"/>
      <c r="K560" s="140"/>
      <c r="L560" s="140"/>
      <c r="M560" s="140"/>
      <c r="N560" s="140"/>
      <c r="O560" s="140"/>
      <c r="P560" s="164"/>
      <c r="Q560" s="165"/>
      <c r="R560" s="146"/>
      <c r="S560" s="146"/>
      <c r="T560" s="147"/>
      <c r="U560" s="400"/>
      <c r="V560" s="395"/>
    </row>
    <row r="561" spans="1:22" ht="15.75" hidden="1" customHeight="1" x14ac:dyDescent="0.35">
      <c r="A561" s="88" t="s">
        <v>852</v>
      </c>
      <c r="B561" s="138"/>
      <c r="C561" s="138"/>
      <c r="D561" s="163"/>
      <c r="E561" s="163"/>
      <c r="F561" s="163"/>
      <c r="G561" s="140"/>
      <c r="H561" s="140"/>
      <c r="I561" s="140"/>
      <c r="J561" s="140"/>
      <c r="K561" s="140"/>
      <c r="L561" s="140"/>
      <c r="M561" s="140"/>
      <c r="N561" s="140"/>
      <c r="O561" s="140"/>
      <c r="P561" s="164"/>
      <c r="Q561" s="165"/>
      <c r="R561" s="146"/>
      <c r="S561" s="146"/>
      <c r="T561" s="147"/>
      <c r="U561" s="400"/>
      <c r="V561" s="395"/>
    </row>
    <row r="562" spans="1:22" ht="15.75" hidden="1" customHeight="1" x14ac:dyDescent="0.35">
      <c r="A562" s="88" t="s">
        <v>853</v>
      </c>
      <c r="B562" s="138"/>
      <c r="C562" s="138"/>
      <c r="D562" s="163"/>
      <c r="E562" s="163"/>
      <c r="F562" s="163"/>
      <c r="G562" s="140"/>
      <c r="H562" s="140"/>
      <c r="I562" s="140"/>
      <c r="J562" s="140"/>
      <c r="K562" s="140"/>
      <c r="L562" s="140"/>
      <c r="M562" s="140"/>
      <c r="N562" s="140"/>
      <c r="O562" s="140"/>
      <c r="P562" s="164"/>
      <c r="Q562" s="165"/>
      <c r="R562" s="146"/>
      <c r="S562" s="146"/>
      <c r="T562" s="147"/>
      <c r="U562" s="400"/>
      <c r="V562" s="395"/>
    </row>
    <row r="563" spans="1:22" ht="15.75" hidden="1" customHeight="1" x14ac:dyDescent="0.35">
      <c r="A563" s="88" t="s">
        <v>854</v>
      </c>
      <c r="B563" s="138"/>
      <c r="C563" s="138"/>
      <c r="D563" s="163"/>
      <c r="E563" s="163"/>
      <c r="F563" s="163"/>
      <c r="G563" s="140"/>
      <c r="H563" s="140"/>
      <c r="I563" s="140"/>
      <c r="J563" s="140"/>
      <c r="K563" s="140"/>
      <c r="L563" s="140"/>
      <c r="M563" s="140"/>
      <c r="N563" s="140"/>
      <c r="O563" s="140"/>
      <c r="P563" s="164"/>
      <c r="Q563" s="165"/>
      <c r="R563" s="146"/>
      <c r="S563" s="146"/>
      <c r="T563" s="147"/>
      <c r="U563" s="400"/>
      <c r="V563" s="395"/>
    </row>
    <row r="564" spans="1:22" ht="15.75" hidden="1" customHeight="1" x14ac:dyDescent="0.35">
      <c r="A564" s="88" t="s">
        <v>855</v>
      </c>
      <c r="B564" s="138"/>
      <c r="C564" s="138"/>
      <c r="D564" s="163"/>
      <c r="E564" s="163"/>
      <c r="F564" s="163"/>
      <c r="G564" s="140"/>
      <c r="H564" s="140"/>
      <c r="I564" s="140"/>
      <c r="J564" s="140"/>
      <c r="K564" s="140"/>
      <c r="L564" s="140"/>
      <c r="M564" s="140"/>
      <c r="N564" s="140"/>
      <c r="O564" s="140"/>
      <c r="P564" s="164"/>
      <c r="Q564" s="165"/>
      <c r="R564" s="146"/>
      <c r="S564" s="146"/>
      <c r="T564" s="147"/>
      <c r="U564" s="400"/>
      <c r="V564" s="395"/>
    </row>
    <row r="565" spans="1:22" ht="15.75" hidden="1" customHeight="1" x14ac:dyDescent="0.35">
      <c r="A565" s="88" t="s">
        <v>856</v>
      </c>
      <c r="B565" s="138"/>
      <c r="C565" s="138"/>
      <c r="D565" s="163"/>
      <c r="E565" s="163"/>
      <c r="F565" s="163"/>
      <c r="G565" s="140"/>
      <c r="H565" s="140"/>
      <c r="I565" s="140"/>
      <c r="J565" s="140"/>
      <c r="K565" s="140"/>
      <c r="L565" s="140"/>
      <c r="M565" s="140"/>
      <c r="N565" s="140"/>
      <c r="O565" s="140"/>
      <c r="P565" s="164"/>
      <c r="Q565" s="165"/>
      <c r="R565" s="146"/>
      <c r="S565" s="146"/>
      <c r="T565" s="147"/>
      <c r="U565" s="400"/>
      <c r="V565" s="395"/>
    </row>
    <row r="566" spans="1:22" ht="15.75" hidden="1" customHeight="1" x14ac:dyDescent="0.35">
      <c r="A566" s="88" t="s">
        <v>857</v>
      </c>
      <c r="B566" s="138"/>
      <c r="C566" s="138"/>
      <c r="D566" s="163"/>
      <c r="E566" s="163"/>
      <c r="F566" s="163"/>
      <c r="G566" s="140"/>
      <c r="H566" s="140"/>
      <c r="I566" s="140"/>
      <c r="J566" s="140"/>
      <c r="K566" s="140"/>
      <c r="L566" s="140"/>
      <c r="M566" s="140"/>
      <c r="N566" s="140"/>
      <c r="O566" s="140"/>
      <c r="P566" s="164"/>
      <c r="Q566" s="165"/>
      <c r="R566" s="146"/>
      <c r="S566" s="146"/>
      <c r="T566" s="147"/>
      <c r="U566" s="400"/>
      <c r="V566" s="395"/>
    </row>
    <row r="567" spans="1:22" ht="15.75" hidden="1" customHeight="1" x14ac:dyDescent="0.35">
      <c r="A567" s="88" t="s">
        <v>858</v>
      </c>
      <c r="B567" s="138"/>
      <c r="C567" s="138"/>
      <c r="D567" s="163"/>
      <c r="E567" s="163"/>
      <c r="F567" s="163"/>
      <c r="G567" s="140"/>
      <c r="H567" s="140"/>
      <c r="I567" s="140"/>
      <c r="J567" s="140"/>
      <c r="K567" s="140"/>
      <c r="L567" s="140"/>
      <c r="M567" s="140"/>
      <c r="N567" s="140"/>
      <c r="O567" s="140"/>
      <c r="P567" s="164"/>
      <c r="Q567" s="165"/>
      <c r="R567" s="146"/>
      <c r="S567" s="146"/>
      <c r="T567" s="147"/>
      <c r="U567" s="400"/>
      <c r="V567" s="395"/>
    </row>
    <row r="568" spans="1:22" ht="15.75" hidden="1" customHeight="1" x14ac:dyDescent="0.35">
      <c r="A568" s="88" t="s">
        <v>859</v>
      </c>
      <c r="B568" s="138"/>
      <c r="C568" s="138"/>
      <c r="D568" s="163"/>
      <c r="E568" s="163"/>
      <c r="F568" s="163"/>
      <c r="G568" s="140"/>
      <c r="H568" s="140"/>
      <c r="I568" s="140"/>
      <c r="J568" s="140"/>
      <c r="K568" s="140"/>
      <c r="L568" s="140"/>
      <c r="M568" s="140"/>
      <c r="N568" s="140"/>
      <c r="O568" s="140"/>
      <c r="P568" s="164"/>
      <c r="Q568" s="165"/>
      <c r="R568" s="146"/>
      <c r="S568" s="146"/>
      <c r="T568" s="147"/>
      <c r="U568" s="400"/>
      <c r="V568" s="395"/>
    </row>
    <row r="569" spans="1:22" ht="15.75" hidden="1" customHeight="1" x14ac:dyDescent="0.35">
      <c r="A569" s="88" t="s">
        <v>860</v>
      </c>
      <c r="B569" s="138"/>
      <c r="C569" s="138"/>
      <c r="D569" s="163"/>
      <c r="E569" s="163"/>
      <c r="F569" s="163"/>
      <c r="G569" s="140"/>
      <c r="H569" s="140"/>
      <c r="I569" s="140"/>
      <c r="J569" s="140"/>
      <c r="K569" s="140"/>
      <c r="L569" s="140"/>
      <c r="M569" s="140"/>
      <c r="N569" s="140"/>
      <c r="O569" s="140"/>
      <c r="P569" s="164"/>
      <c r="Q569" s="165"/>
      <c r="R569" s="146"/>
      <c r="S569" s="146"/>
      <c r="T569" s="147"/>
      <c r="U569" s="400"/>
      <c r="V569" s="395"/>
    </row>
    <row r="570" spans="1:22" ht="15.75" hidden="1" customHeight="1" x14ac:dyDescent="0.35">
      <c r="A570" s="88" t="s">
        <v>861</v>
      </c>
      <c r="B570" s="138"/>
      <c r="C570" s="138"/>
      <c r="D570" s="163"/>
      <c r="E570" s="163"/>
      <c r="F570" s="163"/>
      <c r="G570" s="140"/>
      <c r="H570" s="140"/>
      <c r="I570" s="140"/>
      <c r="J570" s="140"/>
      <c r="K570" s="140"/>
      <c r="L570" s="140"/>
      <c r="M570" s="140"/>
      <c r="N570" s="140"/>
      <c r="O570" s="140"/>
      <c r="P570" s="164"/>
      <c r="Q570" s="165"/>
      <c r="R570" s="146"/>
      <c r="S570" s="146"/>
      <c r="T570" s="147"/>
      <c r="U570" s="400"/>
      <c r="V570" s="395"/>
    </row>
    <row r="571" spans="1:22" ht="15.75" hidden="1" customHeight="1" x14ac:dyDescent="0.35">
      <c r="A571" s="88" t="s">
        <v>862</v>
      </c>
      <c r="B571" s="138"/>
      <c r="C571" s="138"/>
      <c r="D571" s="163"/>
      <c r="E571" s="163"/>
      <c r="F571" s="163"/>
      <c r="G571" s="140"/>
      <c r="H571" s="140"/>
      <c r="I571" s="140"/>
      <c r="J571" s="140"/>
      <c r="K571" s="140"/>
      <c r="L571" s="140"/>
      <c r="M571" s="140"/>
      <c r="N571" s="140"/>
      <c r="O571" s="140"/>
      <c r="P571" s="164"/>
      <c r="Q571" s="165"/>
      <c r="R571" s="146"/>
      <c r="S571" s="146"/>
      <c r="T571" s="147"/>
      <c r="U571" s="400"/>
      <c r="V571" s="395"/>
    </row>
    <row r="572" spans="1:22" ht="15.75" hidden="1" customHeight="1" x14ac:dyDescent="0.35">
      <c r="A572" s="88" t="s">
        <v>863</v>
      </c>
      <c r="B572" s="138"/>
      <c r="C572" s="138"/>
      <c r="D572" s="163"/>
      <c r="E572" s="163"/>
      <c r="F572" s="163"/>
      <c r="G572" s="140"/>
      <c r="H572" s="140"/>
      <c r="I572" s="140"/>
      <c r="J572" s="140"/>
      <c r="K572" s="140"/>
      <c r="L572" s="140"/>
      <c r="M572" s="140"/>
      <c r="N572" s="140"/>
      <c r="O572" s="140"/>
      <c r="P572" s="164"/>
      <c r="Q572" s="165"/>
      <c r="R572" s="146"/>
      <c r="S572" s="146"/>
      <c r="T572" s="147"/>
      <c r="U572" s="400"/>
      <c r="V572" s="395"/>
    </row>
    <row r="573" spans="1:22" ht="15.75" hidden="1" customHeight="1" x14ac:dyDescent="0.35">
      <c r="A573" s="88" t="s">
        <v>864</v>
      </c>
      <c r="B573" s="138"/>
      <c r="C573" s="138"/>
      <c r="D573" s="163"/>
      <c r="E573" s="163"/>
      <c r="F573" s="163"/>
      <c r="G573" s="140"/>
      <c r="H573" s="140"/>
      <c r="I573" s="140"/>
      <c r="J573" s="140"/>
      <c r="K573" s="140"/>
      <c r="L573" s="140"/>
      <c r="M573" s="140"/>
      <c r="N573" s="140"/>
      <c r="O573" s="140"/>
      <c r="P573" s="164"/>
      <c r="Q573" s="165"/>
      <c r="R573" s="146"/>
      <c r="S573" s="146"/>
      <c r="T573" s="147"/>
      <c r="U573" s="400"/>
      <c r="V573" s="395"/>
    </row>
    <row r="574" spans="1:22" ht="15.75" hidden="1" customHeight="1" x14ac:dyDescent="0.35">
      <c r="A574" s="88" t="s">
        <v>865</v>
      </c>
      <c r="B574" s="138"/>
      <c r="C574" s="138"/>
      <c r="D574" s="163"/>
      <c r="E574" s="163"/>
      <c r="F574" s="163"/>
      <c r="G574" s="140"/>
      <c r="H574" s="140"/>
      <c r="I574" s="140"/>
      <c r="J574" s="140"/>
      <c r="K574" s="140"/>
      <c r="L574" s="140"/>
      <c r="M574" s="140"/>
      <c r="N574" s="140"/>
      <c r="O574" s="140"/>
      <c r="P574" s="164"/>
      <c r="Q574" s="165"/>
      <c r="R574" s="146"/>
      <c r="S574" s="146"/>
      <c r="T574" s="147"/>
      <c r="U574" s="400"/>
      <c r="V574" s="395"/>
    </row>
    <row r="575" spans="1:22" ht="15.75" hidden="1" customHeight="1" x14ac:dyDescent="0.35">
      <c r="A575" s="88" t="s">
        <v>866</v>
      </c>
      <c r="B575" s="138"/>
      <c r="C575" s="138"/>
      <c r="D575" s="163"/>
      <c r="E575" s="163"/>
      <c r="F575" s="163"/>
      <c r="G575" s="140"/>
      <c r="H575" s="140"/>
      <c r="I575" s="140"/>
      <c r="J575" s="140"/>
      <c r="K575" s="140"/>
      <c r="L575" s="140"/>
      <c r="M575" s="140"/>
      <c r="N575" s="140"/>
      <c r="O575" s="140"/>
      <c r="P575" s="164"/>
      <c r="Q575" s="165"/>
      <c r="R575" s="146"/>
      <c r="S575" s="146"/>
      <c r="T575" s="147"/>
      <c r="U575" s="400"/>
      <c r="V575" s="395"/>
    </row>
    <row r="576" spans="1:22" ht="15.75" hidden="1" customHeight="1" x14ac:dyDescent="0.35">
      <c r="A576" s="88" t="s">
        <v>867</v>
      </c>
      <c r="B576" s="138"/>
      <c r="C576" s="138"/>
      <c r="D576" s="163"/>
      <c r="E576" s="163"/>
      <c r="F576" s="163"/>
      <c r="G576" s="140"/>
      <c r="H576" s="140"/>
      <c r="I576" s="140"/>
      <c r="J576" s="140"/>
      <c r="K576" s="140"/>
      <c r="L576" s="140"/>
      <c r="M576" s="140"/>
      <c r="N576" s="140"/>
      <c r="O576" s="140"/>
      <c r="P576" s="164"/>
      <c r="Q576" s="165"/>
      <c r="R576" s="146"/>
      <c r="S576" s="146"/>
      <c r="T576" s="147"/>
      <c r="U576" s="400"/>
      <c r="V576" s="395"/>
    </row>
    <row r="577" spans="1:22" ht="15.75" hidden="1" customHeight="1" x14ac:dyDescent="0.35">
      <c r="A577" s="88" t="s">
        <v>868</v>
      </c>
      <c r="B577" s="138"/>
      <c r="C577" s="138"/>
      <c r="D577" s="163"/>
      <c r="E577" s="163"/>
      <c r="F577" s="163"/>
      <c r="G577" s="140"/>
      <c r="H577" s="140"/>
      <c r="I577" s="140"/>
      <c r="J577" s="140"/>
      <c r="K577" s="140"/>
      <c r="L577" s="140"/>
      <c r="M577" s="140"/>
      <c r="N577" s="140"/>
      <c r="O577" s="140"/>
      <c r="P577" s="164"/>
      <c r="Q577" s="165"/>
      <c r="R577" s="146"/>
      <c r="S577" s="146"/>
      <c r="T577" s="147"/>
      <c r="U577" s="400"/>
      <c r="V577" s="395"/>
    </row>
    <row r="578" spans="1:22" ht="15.75" hidden="1" customHeight="1" x14ac:dyDescent="0.35">
      <c r="A578" s="88" t="s">
        <v>869</v>
      </c>
      <c r="B578" s="138"/>
      <c r="C578" s="138"/>
      <c r="D578" s="163"/>
      <c r="E578" s="163"/>
      <c r="F578" s="163"/>
      <c r="G578" s="140"/>
      <c r="H578" s="140"/>
      <c r="I578" s="140"/>
      <c r="J578" s="140"/>
      <c r="K578" s="140"/>
      <c r="L578" s="140"/>
      <c r="M578" s="140"/>
      <c r="N578" s="140"/>
      <c r="O578" s="140"/>
      <c r="P578" s="164"/>
      <c r="Q578" s="165"/>
      <c r="R578" s="146"/>
      <c r="S578" s="146"/>
      <c r="T578" s="147"/>
      <c r="U578" s="400"/>
      <c r="V578" s="395"/>
    </row>
    <row r="579" spans="1:22" ht="15.75" hidden="1" customHeight="1" x14ac:dyDescent="0.35">
      <c r="A579" s="88" t="s">
        <v>870</v>
      </c>
      <c r="B579" s="138"/>
      <c r="C579" s="138"/>
      <c r="D579" s="163"/>
      <c r="E579" s="163"/>
      <c r="F579" s="163"/>
      <c r="G579" s="140"/>
      <c r="H579" s="140"/>
      <c r="I579" s="140"/>
      <c r="J579" s="140"/>
      <c r="K579" s="140"/>
      <c r="L579" s="140"/>
      <c r="M579" s="140"/>
      <c r="N579" s="140"/>
      <c r="O579" s="140"/>
      <c r="P579" s="164"/>
      <c r="Q579" s="165"/>
      <c r="R579" s="146"/>
      <c r="S579" s="146"/>
      <c r="T579" s="147"/>
      <c r="U579" s="400"/>
      <c r="V579" s="395"/>
    </row>
    <row r="580" spans="1:22" ht="15.75" hidden="1" customHeight="1" x14ac:dyDescent="0.35">
      <c r="A580" s="88" t="s">
        <v>871</v>
      </c>
      <c r="B580" s="138"/>
      <c r="C580" s="138"/>
      <c r="D580" s="163"/>
      <c r="E580" s="163"/>
      <c r="F580" s="163"/>
      <c r="G580" s="140"/>
      <c r="H580" s="140"/>
      <c r="I580" s="140"/>
      <c r="J580" s="140"/>
      <c r="K580" s="140"/>
      <c r="L580" s="140"/>
      <c r="M580" s="140"/>
      <c r="N580" s="140"/>
      <c r="O580" s="140"/>
      <c r="P580" s="164"/>
      <c r="Q580" s="165"/>
      <c r="R580" s="146"/>
      <c r="S580" s="146"/>
      <c r="T580" s="147"/>
      <c r="U580" s="400"/>
      <c r="V580" s="395"/>
    </row>
    <row r="581" spans="1:22" ht="15.75" hidden="1" customHeight="1" x14ac:dyDescent="0.35">
      <c r="A581" s="88" t="s">
        <v>872</v>
      </c>
      <c r="B581" s="138"/>
      <c r="C581" s="138"/>
      <c r="D581" s="163"/>
      <c r="E581" s="163"/>
      <c r="F581" s="163"/>
      <c r="G581" s="140"/>
      <c r="H581" s="140"/>
      <c r="I581" s="140"/>
      <c r="J581" s="140"/>
      <c r="K581" s="140"/>
      <c r="L581" s="140"/>
      <c r="M581" s="140"/>
      <c r="N581" s="140"/>
      <c r="O581" s="140"/>
      <c r="P581" s="164"/>
      <c r="Q581" s="165"/>
      <c r="R581" s="146"/>
      <c r="S581" s="146"/>
      <c r="T581" s="147"/>
      <c r="U581" s="400"/>
      <c r="V581" s="395"/>
    </row>
    <row r="582" spans="1:22" ht="15.75" hidden="1" customHeight="1" x14ac:dyDescent="0.35">
      <c r="A582" s="88" t="s">
        <v>873</v>
      </c>
      <c r="B582" s="138"/>
      <c r="C582" s="138"/>
      <c r="D582" s="163"/>
      <c r="E582" s="163"/>
      <c r="F582" s="163"/>
      <c r="G582" s="140"/>
      <c r="H582" s="140"/>
      <c r="I582" s="140"/>
      <c r="J582" s="140"/>
      <c r="K582" s="140"/>
      <c r="L582" s="140"/>
      <c r="M582" s="140"/>
      <c r="N582" s="140"/>
      <c r="O582" s="140"/>
      <c r="P582" s="164"/>
      <c r="Q582" s="165"/>
      <c r="R582" s="146"/>
      <c r="S582" s="146"/>
      <c r="T582" s="147"/>
      <c r="U582" s="400"/>
      <c r="V582" s="395"/>
    </row>
    <row r="583" spans="1:22" ht="15.75" hidden="1" customHeight="1" x14ac:dyDescent="0.35">
      <c r="A583" s="88" t="s">
        <v>874</v>
      </c>
      <c r="B583" s="138"/>
      <c r="C583" s="138"/>
      <c r="D583" s="163"/>
      <c r="E583" s="163"/>
      <c r="F583" s="163"/>
      <c r="G583" s="140"/>
      <c r="H583" s="140"/>
      <c r="I583" s="140"/>
      <c r="J583" s="140"/>
      <c r="K583" s="140"/>
      <c r="L583" s="140"/>
      <c r="M583" s="140"/>
      <c r="N583" s="140"/>
      <c r="O583" s="140"/>
      <c r="P583" s="164"/>
      <c r="Q583" s="165"/>
      <c r="R583" s="146"/>
      <c r="S583" s="146"/>
      <c r="T583" s="147"/>
      <c r="U583" s="400"/>
      <c r="V583" s="395"/>
    </row>
    <row r="584" spans="1:22" ht="15.75" hidden="1" customHeight="1" x14ac:dyDescent="0.35">
      <c r="A584" s="88" t="s">
        <v>875</v>
      </c>
      <c r="B584" s="138"/>
      <c r="C584" s="138"/>
      <c r="D584" s="163"/>
      <c r="E584" s="163"/>
      <c r="F584" s="163"/>
      <c r="G584" s="140"/>
      <c r="H584" s="140"/>
      <c r="I584" s="140"/>
      <c r="J584" s="140"/>
      <c r="K584" s="140"/>
      <c r="L584" s="140"/>
      <c r="M584" s="140"/>
      <c r="N584" s="140"/>
      <c r="O584" s="140"/>
      <c r="P584" s="164"/>
      <c r="Q584" s="165"/>
      <c r="R584" s="146"/>
      <c r="S584" s="146"/>
      <c r="T584" s="147"/>
      <c r="U584" s="400"/>
      <c r="V584" s="395"/>
    </row>
    <row r="585" spans="1:22" ht="15.75" hidden="1" customHeight="1" x14ac:dyDescent="0.35">
      <c r="A585" s="88" t="s">
        <v>876</v>
      </c>
      <c r="B585" s="138"/>
      <c r="C585" s="138"/>
      <c r="D585" s="163"/>
      <c r="E585" s="163"/>
      <c r="F585" s="163"/>
      <c r="G585" s="140"/>
      <c r="H585" s="140"/>
      <c r="I585" s="140"/>
      <c r="J585" s="140"/>
      <c r="K585" s="140"/>
      <c r="L585" s="140"/>
      <c r="M585" s="140"/>
      <c r="N585" s="140"/>
      <c r="O585" s="140"/>
      <c r="P585" s="164"/>
      <c r="Q585" s="165"/>
      <c r="R585" s="146"/>
      <c r="S585" s="146"/>
      <c r="T585" s="147"/>
      <c r="U585" s="400"/>
      <c r="V585" s="395"/>
    </row>
    <row r="586" spans="1:22" ht="15.75" hidden="1" customHeight="1" x14ac:dyDescent="0.35">
      <c r="A586" s="88" t="s">
        <v>877</v>
      </c>
      <c r="B586" s="138"/>
      <c r="C586" s="138"/>
      <c r="D586" s="163"/>
      <c r="E586" s="163"/>
      <c r="F586" s="163"/>
      <c r="G586" s="140"/>
      <c r="H586" s="140"/>
      <c r="I586" s="140"/>
      <c r="J586" s="140"/>
      <c r="K586" s="140"/>
      <c r="L586" s="140"/>
      <c r="M586" s="140"/>
      <c r="N586" s="140"/>
      <c r="O586" s="140"/>
      <c r="P586" s="164"/>
      <c r="Q586" s="165"/>
      <c r="R586" s="146"/>
      <c r="S586" s="146"/>
      <c r="T586" s="147"/>
      <c r="U586" s="400"/>
      <c r="V586" s="395"/>
    </row>
    <row r="587" spans="1:22" ht="15.75" hidden="1" customHeight="1" x14ac:dyDescent="0.35">
      <c r="A587" s="88" t="s">
        <v>878</v>
      </c>
      <c r="B587" s="138"/>
      <c r="C587" s="138"/>
      <c r="D587" s="163"/>
      <c r="E587" s="163"/>
      <c r="F587" s="163"/>
      <c r="G587" s="140"/>
      <c r="H587" s="140"/>
      <c r="I587" s="140"/>
      <c r="J587" s="140"/>
      <c r="K587" s="140"/>
      <c r="L587" s="140"/>
      <c r="M587" s="140"/>
      <c r="N587" s="140"/>
      <c r="O587" s="140"/>
      <c r="P587" s="164"/>
      <c r="Q587" s="165"/>
      <c r="R587" s="146"/>
      <c r="S587" s="146"/>
      <c r="T587" s="147"/>
      <c r="U587" s="400"/>
      <c r="V587" s="395"/>
    </row>
    <row r="588" spans="1:22" ht="15.75" hidden="1" customHeight="1" x14ac:dyDescent="0.35">
      <c r="A588" s="88" t="s">
        <v>879</v>
      </c>
      <c r="B588" s="138"/>
      <c r="C588" s="138"/>
      <c r="D588" s="163"/>
      <c r="E588" s="163"/>
      <c r="F588" s="163"/>
      <c r="G588" s="140"/>
      <c r="H588" s="140"/>
      <c r="I588" s="140"/>
      <c r="J588" s="140"/>
      <c r="K588" s="140"/>
      <c r="L588" s="140"/>
      <c r="M588" s="140"/>
      <c r="N588" s="140"/>
      <c r="O588" s="140"/>
      <c r="P588" s="164"/>
      <c r="Q588" s="165"/>
      <c r="R588" s="146"/>
      <c r="S588" s="146"/>
      <c r="T588" s="147"/>
      <c r="U588" s="400"/>
      <c r="V588" s="395"/>
    </row>
    <row r="589" spans="1:22" ht="15.75" hidden="1" customHeight="1" x14ac:dyDescent="0.35">
      <c r="A589" s="88" t="s">
        <v>880</v>
      </c>
      <c r="B589" s="138"/>
      <c r="C589" s="138"/>
      <c r="D589" s="163"/>
      <c r="E589" s="163"/>
      <c r="F589" s="163"/>
      <c r="G589" s="140"/>
      <c r="H589" s="140"/>
      <c r="I589" s="140"/>
      <c r="J589" s="140"/>
      <c r="K589" s="140"/>
      <c r="L589" s="140"/>
      <c r="M589" s="140"/>
      <c r="N589" s="140"/>
      <c r="O589" s="140"/>
      <c r="P589" s="164"/>
      <c r="Q589" s="165"/>
      <c r="R589" s="146"/>
      <c r="S589" s="146"/>
      <c r="T589" s="147"/>
      <c r="U589" s="400"/>
      <c r="V589" s="395"/>
    </row>
    <row r="590" spans="1:22" ht="15.75" hidden="1" customHeight="1" x14ac:dyDescent="0.35">
      <c r="A590" s="88" t="s">
        <v>881</v>
      </c>
      <c r="B590" s="138"/>
      <c r="C590" s="138"/>
      <c r="D590" s="163"/>
      <c r="E590" s="163"/>
      <c r="F590" s="163"/>
      <c r="G590" s="140"/>
      <c r="H590" s="140"/>
      <c r="I590" s="140"/>
      <c r="J590" s="140"/>
      <c r="K590" s="140"/>
      <c r="L590" s="140"/>
      <c r="M590" s="140"/>
      <c r="N590" s="140"/>
      <c r="O590" s="140"/>
      <c r="P590" s="164"/>
      <c r="Q590" s="165"/>
      <c r="R590" s="146"/>
      <c r="S590" s="146"/>
      <c r="T590" s="147"/>
      <c r="U590" s="400"/>
      <c r="V590" s="395"/>
    </row>
    <row r="591" spans="1:22" ht="15.75" hidden="1" customHeight="1" x14ac:dyDescent="0.35">
      <c r="A591" s="88" t="s">
        <v>882</v>
      </c>
      <c r="B591" s="138"/>
      <c r="C591" s="138"/>
      <c r="D591" s="163"/>
      <c r="E591" s="163"/>
      <c r="F591" s="163"/>
      <c r="G591" s="140"/>
      <c r="H591" s="140"/>
      <c r="I591" s="140"/>
      <c r="J591" s="140"/>
      <c r="K591" s="140"/>
      <c r="L591" s="140"/>
      <c r="M591" s="140"/>
      <c r="N591" s="140"/>
      <c r="O591" s="140"/>
      <c r="P591" s="164"/>
      <c r="Q591" s="165"/>
      <c r="R591" s="146"/>
      <c r="S591" s="146"/>
      <c r="T591" s="147"/>
      <c r="U591" s="400"/>
      <c r="V591" s="395"/>
    </row>
    <row r="592" spans="1:22" ht="15.75" hidden="1" customHeight="1" x14ac:dyDescent="0.35">
      <c r="A592" s="88" t="s">
        <v>883</v>
      </c>
      <c r="B592" s="138"/>
      <c r="C592" s="138"/>
      <c r="D592" s="163"/>
      <c r="E592" s="163"/>
      <c r="F592" s="163"/>
      <c r="G592" s="140"/>
      <c r="H592" s="140"/>
      <c r="I592" s="140"/>
      <c r="J592" s="140"/>
      <c r="K592" s="140"/>
      <c r="L592" s="140"/>
      <c r="M592" s="140"/>
      <c r="N592" s="140"/>
      <c r="O592" s="140"/>
      <c r="P592" s="164"/>
      <c r="Q592" s="165"/>
      <c r="R592" s="146"/>
      <c r="S592" s="146"/>
      <c r="T592" s="147"/>
      <c r="U592" s="400"/>
      <c r="V592" s="395"/>
    </row>
    <row r="593" spans="1:22" ht="15.75" hidden="1" customHeight="1" x14ac:dyDescent="0.35">
      <c r="A593" s="88" t="s">
        <v>884</v>
      </c>
      <c r="B593" s="138"/>
      <c r="C593" s="138"/>
      <c r="D593" s="163"/>
      <c r="E593" s="163"/>
      <c r="F593" s="163"/>
      <c r="G593" s="140"/>
      <c r="H593" s="140"/>
      <c r="I593" s="140"/>
      <c r="J593" s="140"/>
      <c r="K593" s="140"/>
      <c r="L593" s="140"/>
      <c r="M593" s="140"/>
      <c r="N593" s="140"/>
      <c r="O593" s="140"/>
      <c r="P593" s="164"/>
      <c r="Q593" s="165"/>
      <c r="R593" s="146"/>
      <c r="S593" s="146"/>
      <c r="T593" s="147"/>
      <c r="U593" s="400"/>
      <c r="V593" s="395"/>
    </row>
    <row r="594" spans="1:22" ht="15.75" hidden="1" customHeight="1" x14ac:dyDescent="0.35">
      <c r="A594" s="88" t="s">
        <v>885</v>
      </c>
      <c r="B594" s="138"/>
      <c r="C594" s="138"/>
      <c r="D594" s="163"/>
      <c r="E594" s="163"/>
      <c r="F594" s="163"/>
      <c r="G594" s="140"/>
      <c r="H594" s="140"/>
      <c r="I594" s="140"/>
      <c r="J594" s="140"/>
      <c r="K594" s="140"/>
      <c r="L594" s="140"/>
      <c r="M594" s="140"/>
      <c r="N594" s="140"/>
      <c r="O594" s="140"/>
      <c r="P594" s="164"/>
      <c r="Q594" s="165"/>
      <c r="R594" s="146"/>
      <c r="S594" s="146"/>
      <c r="T594" s="147"/>
      <c r="U594" s="400"/>
      <c r="V594" s="395"/>
    </row>
    <row r="595" spans="1:22" ht="15.75" hidden="1" customHeight="1" x14ac:dyDescent="0.35">
      <c r="A595" s="88" t="s">
        <v>886</v>
      </c>
      <c r="B595" s="138"/>
      <c r="C595" s="138"/>
      <c r="D595" s="163"/>
      <c r="E595" s="163"/>
      <c r="F595" s="163"/>
      <c r="G595" s="140"/>
      <c r="H595" s="140"/>
      <c r="I595" s="140"/>
      <c r="J595" s="140"/>
      <c r="K595" s="140"/>
      <c r="L595" s="140"/>
      <c r="M595" s="140"/>
      <c r="N595" s="140"/>
      <c r="O595" s="140"/>
      <c r="P595" s="164"/>
      <c r="Q595" s="165"/>
      <c r="R595" s="146"/>
      <c r="S595" s="146"/>
      <c r="T595" s="147"/>
      <c r="U595" s="400"/>
      <c r="V595" s="395"/>
    </row>
    <row r="596" spans="1:22" ht="15.75" hidden="1" customHeight="1" x14ac:dyDescent="0.35">
      <c r="A596" s="88" t="s">
        <v>887</v>
      </c>
      <c r="B596" s="138"/>
      <c r="C596" s="138"/>
      <c r="D596" s="163"/>
      <c r="E596" s="163"/>
      <c r="F596" s="163"/>
      <c r="G596" s="140"/>
      <c r="H596" s="140"/>
      <c r="I596" s="140"/>
      <c r="J596" s="140"/>
      <c r="K596" s="140"/>
      <c r="L596" s="140"/>
      <c r="M596" s="140"/>
      <c r="N596" s="140"/>
      <c r="O596" s="140"/>
      <c r="P596" s="164"/>
      <c r="Q596" s="165"/>
      <c r="R596" s="146"/>
      <c r="S596" s="146"/>
      <c r="T596" s="147"/>
      <c r="U596" s="400"/>
      <c r="V596" s="395"/>
    </row>
    <row r="597" spans="1:22" ht="15.75" hidden="1" customHeight="1" x14ac:dyDescent="0.35">
      <c r="A597" s="88" t="s">
        <v>888</v>
      </c>
      <c r="B597" s="138"/>
      <c r="C597" s="138"/>
      <c r="D597" s="163"/>
      <c r="E597" s="163"/>
      <c r="F597" s="163"/>
      <c r="G597" s="140"/>
      <c r="H597" s="140"/>
      <c r="I597" s="140"/>
      <c r="J597" s="140"/>
      <c r="K597" s="140"/>
      <c r="L597" s="140"/>
      <c r="M597" s="140"/>
      <c r="N597" s="140"/>
      <c r="O597" s="140"/>
      <c r="P597" s="164"/>
      <c r="Q597" s="165"/>
      <c r="R597" s="146"/>
      <c r="S597" s="146"/>
      <c r="T597" s="147"/>
      <c r="U597" s="400"/>
      <c r="V597" s="395"/>
    </row>
    <row r="598" spans="1:22" ht="15.75" hidden="1" customHeight="1" x14ac:dyDescent="0.35">
      <c r="A598" s="88" t="s">
        <v>889</v>
      </c>
      <c r="B598" s="138"/>
      <c r="C598" s="138"/>
      <c r="D598" s="163"/>
      <c r="E598" s="163"/>
      <c r="F598" s="163"/>
      <c r="G598" s="140"/>
      <c r="H598" s="140"/>
      <c r="I598" s="140"/>
      <c r="J598" s="140"/>
      <c r="K598" s="140"/>
      <c r="L598" s="140"/>
      <c r="M598" s="140"/>
      <c r="N598" s="140"/>
      <c r="O598" s="140"/>
      <c r="P598" s="164"/>
      <c r="Q598" s="165"/>
      <c r="R598" s="146"/>
      <c r="S598" s="146"/>
      <c r="T598" s="147"/>
      <c r="U598" s="400"/>
      <c r="V598" s="395"/>
    </row>
    <row r="599" spans="1:22" ht="15.75" hidden="1" customHeight="1" x14ac:dyDescent="0.35">
      <c r="A599" s="88" t="s">
        <v>890</v>
      </c>
      <c r="B599" s="138"/>
      <c r="C599" s="138"/>
      <c r="D599" s="163"/>
      <c r="E599" s="163"/>
      <c r="F599" s="163"/>
      <c r="G599" s="140"/>
      <c r="H599" s="140"/>
      <c r="I599" s="140"/>
      <c r="J599" s="140"/>
      <c r="K599" s="140"/>
      <c r="L599" s="140"/>
      <c r="M599" s="140"/>
      <c r="N599" s="140"/>
      <c r="O599" s="140"/>
      <c r="P599" s="164"/>
      <c r="Q599" s="165"/>
      <c r="R599" s="146"/>
      <c r="S599" s="146"/>
      <c r="T599" s="147"/>
      <c r="U599" s="400"/>
      <c r="V599" s="395"/>
    </row>
    <row r="600" spans="1:22" ht="15.75" hidden="1" customHeight="1" x14ac:dyDescent="0.35">
      <c r="A600" s="88" t="s">
        <v>891</v>
      </c>
      <c r="B600" s="138"/>
      <c r="C600" s="138"/>
      <c r="D600" s="163"/>
      <c r="E600" s="163"/>
      <c r="F600" s="163"/>
      <c r="G600" s="140"/>
      <c r="H600" s="140"/>
      <c r="I600" s="140"/>
      <c r="J600" s="140"/>
      <c r="K600" s="140"/>
      <c r="L600" s="140"/>
      <c r="M600" s="140"/>
      <c r="N600" s="140"/>
      <c r="O600" s="140"/>
      <c r="P600" s="164"/>
      <c r="Q600" s="165"/>
      <c r="R600" s="146"/>
      <c r="S600" s="146"/>
      <c r="T600" s="147"/>
      <c r="U600" s="400"/>
      <c r="V600" s="395"/>
    </row>
    <row r="601" spans="1:22" ht="15.75" hidden="1" customHeight="1" x14ac:dyDescent="0.35">
      <c r="A601" s="88" t="s">
        <v>892</v>
      </c>
      <c r="B601" s="138"/>
      <c r="C601" s="138"/>
      <c r="D601" s="163"/>
      <c r="E601" s="163"/>
      <c r="F601" s="163"/>
      <c r="G601" s="140"/>
      <c r="H601" s="140"/>
      <c r="I601" s="140"/>
      <c r="J601" s="140"/>
      <c r="K601" s="140"/>
      <c r="L601" s="140"/>
      <c r="M601" s="140"/>
      <c r="N601" s="140"/>
      <c r="O601" s="140"/>
      <c r="P601" s="164"/>
      <c r="Q601" s="165"/>
      <c r="R601" s="146"/>
      <c r="S601" s="146"/>
      <c r="T601" s="147"/>
      <c r="U601" s="400"/>
      <c r="V601" s="395"/>
    </row>
    <row r="602" spans="1:22" ht="15.75" hidden="1" customHeight="1" x14ac:dyDescent="0.35">
      <c r="A602" s="88" t="s">
        <v>893</v>
      </c>
      <c r="B602" s="138"/>
      <c r="C602" s="138"/>
      <c r="D602" s="163"/>
      <c r="E602" s="163"/>
      <c r="F602" s="163"/>
      <c r="G602" s="140"/>
      <c r="H602" s="140"/>
      <c r="I602" s="140"/>
      <c r="J602" s="140"/>
      <c r="K602" s="140"/>
      <c r="L602" s="140"/>
      <c r="M602" s="140"/>
      <c r="N602" s="140"/>
      <c r="O602" s="140"/>
      <c r="P602" s="164"/>
      <c r="Q602" s="165"/>
      <c r="R602" s="146"/>
      <c r="S602" s="146"/>
      <c r="T602" s="147"/>
      <c r="U602" s="400"/>
      <c r="V602" s="395"/>
    </row>
    <row r="603" spans="1:22" ht="15.75" hidden="1" customHeight="1" x14ac:dyDescent="0.35">
      <c r="A603" s="88" t="s">
        <v>894</v>
      </c>
      <c r="B603" s="138"/>
      <c r="C603" s="138"/>
      <c r="D603" s="163"/>
      <c r="E603" s="163"/>
      <c r="F603" s="163"/>
      <c r="G603" s="140"/>
      <c r="H603" s="140"/>
      <c r="I603" s="140"/>
      <c r="J603" s="140"/>
      <c r="K603" s="140"/>
      <c r="L603" s="140"/>
      <c r="M603" s="140"/>
      <c r="N603" s="140"/>
      <c r="O603" s="140"/>
      <c r="P603" s="164"/>
      <c r="Q603" s="165"/>
      <c r="R603" s="146"/>
      <c r="S603" s="146"/>
      <c r="T603" s="147"/>
      <c r="U603" s="400"/>
      <c r="V603" s="395"/>
    </row>
    <row r="604" spans="1:22" ht="15.75" hidden="1" customHeight="1" x14ac:dyDescent="0.35">
      <c r="A604" s="88" t="s">
        <v>895</v>
      </c>
      <c r="B604" s="138"/>
      <c r="C604" s="138"/>
      <c r="D604" s="163"/>
      <c r="E604" s="163"/>
      <c r="F604" s="163"/>
      <c r="G604" s="140"/>
      <c r="H604" s="140"/>
      <c r="I604" s="140"/>
      <c r="J604" s="140"/>
      <c r="K604" s="140"/>
      <c r="L604" s="140"/>
      <c r="M604" s="140"/>
      <c r="N604" s="140"/>
      <c r="O604" s="140"/>
      <c r="P604" s="164"/>
      <c r="Q604" s="165"/>
      <c r="R604" s="146"/>
      <c r="S604" s="146"/>
      <c r="T604" s="147"/>
      <c r="U604" s="400"/>
      <c r="V604" s="395"/>
    </row>
    <row r="605" spans="1:22" ht="15.75" hidden="1" customHeight="1" x14ac:dyDescent="0.35">
      <c r="A605" s="88" t="s">
        <v>896</v>
      </c>
      <c r="B605" s="138"/>
      <c r="C605" s="138"/>
      <c r="D605" s="163"/>
      <c r="E605" s="163"/>
      <c r="F605" s="163"/>
      <c r="G605" s="140"/>
      <c r="H605" s="140"/>
      <c r="I605" s="140"/>
      <c r="J605" s="140"/>
      <c r="K605" s="140"/>
      <c r="L605" s="140"/>
      <c r="M605" s="140"/>
      <c r="N605" s="140"/>
      <c r="O605" s="140"/>
      <c r="P605" s="164"/>
      <c r="Q605" s="165"/>
      <c r="R605" s="146"/>
      <c r="S605" s="146"/>
      <c r="T605" s="147"/>
      <c r="U605" s="400"/>
      <c r="V605" s="395"/>
    </row>
    <row r="606" spans="1:22" ht="15.75" hidden="1" customHeight="1" x14ac:dyDescent="0.35">
      <c r="A606" s="88" t="s">
        <v>897</v>
      </c>
      <c r="B606" s="138"/>
      <c r="C606" s="138"/>
      <c r="D606" s="163"/>
      <c r="E606" s="163"/>
      <c r="F606" s="163"/>
      <c r="G606" s="140"/>
      <c r="H606" s="140"/>
      <c r="I606" s="140"/>
      <c r="J606" s="140"/>
      <c r="K606" s="140"/>
      <c r="L606" s="140"/>
      <c r="M606" s="140"/>
      <c r="N606" s="140"/>
      <c r="O606" s="140"/>
      <c r="P606" s="164"/>
      <c r="Q606" s="165"/>
      <c r="R606" s="146"/>
      <c r="S606" s="146"/>
      <c r="T606" s="147"/>
      <c r="U606" s="400"/>
      <c r="V606" s="395"/>
    </row>
    <row r="607" spans="1:22" ht="15.75" hidden="1" customHeight="1" x14ac:dyDescent="0.35">
      <c r="A607" s="88" t="s">
        <v>898</v>
      </c>
      <c r="B607" s="138"/>
      <c r="C607" s="138"/>
      <c r="D607" s="163"/>
      <c r="E607" s="163"/>
      <c r="F607" s="163"/>
      <c r="G607" s="140"/>
      <c r="H607" s="140"/>
      <c r="I607" s="140"/>
      <c r="J607" s="140"/>
      <c r="K607" s="140"/>
      <c r="L607" s="140"/>
      <c r="M607" s="140"/>
      <c r="N607" s="140"/>
      <c r="O607" s="140"/>
      <c r="P607" s="164"/>
      <c r="Q607" s="165"/>
      <c r="R607" s="146"/>
      <c r="S607" s="146"/>
      <c r="T607" s="147"/>
      <c r="U607" s="400"/>
      <c r="V607" s="395"/>
    </row>
    <row r="608" spans="1:22" ht="15.75" hidden="1" customHeight="1" x14ac:dyDescent="0.35">
      <c r="A608" s="88" t="s">
        <v>899</v>
      </c>
      <c r="B608" s="138"/>
      <c r="C608" s="138"/>
      <c r="D608" s="163"/>
      <c r="E608" s="163"/>
      <c r="F608" s="163"/>
      <c r="G608" s="140"/>
      <c r="H608" s="140"/>
      <c r="I608" s="140"/>
      <c r="J608" s="140"/>
      <c r="K608" s="140"/>
      <c r="L608" s="140"/>
      <c r="M608" s="140"/>
      <c r="N608" s="140"/>
      <c r="O608" s="140"/>
      <c r="P608" s="164"/>
      <c r="Q608" s="165"/>
      <c r="R608" s="146"/>
      <c r="S608" s="146"/>
      <c r="T608" s="147"/>
      <c r="U608" s="400"/>
      <c r="V608" s="395"/>
    </row>
    <row r="609" spans="1:22" ht="15.75" hidden="1" customHeight="1" x14ac:dyDescent="0.35">
      <c r="A609" s="88" t="s">
        <v>900</v>
      </c>
      <c r="B609" s="138"/>
      <c r="C609" s="138"/>
      <c r="D609" s="163"/>
      <c r="E609" s="163"/>
      <c r="F609" s="163"/>
      <c r="G609" s="140"/>
      <c r="H609" s="140"/>
      <c r="I609" s="140"/>
      <c r="J609" s="140"/>
      <c r="K609" s="140"/>
      <c r="L609" s="140"/>
      <c r="M609" s="140"/>
      <c r="N609" s="140"/>
      <c r="O609" s="140"/>
      <c r="P609" s="164"/>
      <c r="Q609" s="165"/>
      <c r="R609" s="146"/>
      <c r="S609" s="146"/>
      <c r="T609" s="147"/>
      <c r="U609" s="400"/>
      <c r="V609" s="395"/>
    </row>
    <row r="610" spans="1:22" ht="15.75" hidden="1" customHeight="1" x14ac:dyDescent="0.35">
      <c r="A610" s="88" t="s">
        <v>901</v>
      </c>
      <c r="B610" s="138"/>
      <c r="C610" s="138"/>
      <c r="D610" s="163"/>
      <c r="E610" s="163"/>
      <c r="F610" s="163"/>
      <c r="G610" s="140"/>
      <c r="H610" s="140"/>
      <c r="I610" s="140"/>
      <c r="J610" s="140"/>
      <c r="K610" s="140"/>
      <c r="L610" s="140"/>
      <c r="M610" s="140"/>
      <c r="N610" s="140"/>
      <c r="O610" s="140"/>
      <c r="P610" s="164"/>
      <c r="Q610" s="165"/>
      <c r="R610" s="146"/>
      <c r="S610" s="146"/>
      <c r="T610" s="147"/>
      <c r="U610" s="400"/>
      <c r="V610" s="395"/>
    </row>
    <row r="611" spans="1:22" ht="15.75" hidden="1" customHeight="1" x14ac:dyDescent="0.35">
      <c r="A611" s="88" t="s">
        <v>902</v>
      </c>
      <c r="B611" s="138"/>
      <c r="C611" s="138"/>
      <c r="D611" s="163"/>
      <c r="E611" s="163"/>
      <c r="F611" s="163"/>
      <c r="G611" s="140"/>
      <c r="H611" s="140"/>
      <c r="I611" s="140"/>
      <c r="J611" s="140"/>
      <c r="K611" s="140"/>
      <c r="L611" s="140"/>
      <c r="M611" s="140"/>
      <c r="N611" s="140"/>
      <c r="O611" s="140"/>
      <c r="P611" s="164"/>
      <c r="Q611" s="165"/>
      <c r="R611" s="146"/>
      <c r="S611" s="146"/>
      <c r="T611" s="147"/>
      <c r="U611" s="400"/>
      <c r="V611" s="395"/>
    </row>
    <row r="612" spans="1:22" ht="15.75" hidden="1" customHeight="1" x14ac:dyDescent="0.35">
      <c r="A612" s="88" t="s">
        <v>903</v>
      </c>
      <c r="B612" s="138"/>
      <c r="C612" s="138"/>
      <c r="D612" s="163"/>
      <c r="E612" s="163"/>
      <c r="F612" s="163"/>
      <c r="G612" s="140"/>
      <c r="H612" s="140"/>
      <c r="I612" s="140"/>
      <c r="J612" s="140"/>
      <c r="K612" s="140"/>
      <c r="L612" s="140"/>
      <c r="M612" s="140"/>
      <c r="N612" s="140"/>
      <c r="O612" s="140"/>
      <c r="P612" s="164"/>
      <c r="Q612" s="165"/>
      <c r="R612" s="146"/>
      <c r="S612" s="146"/>
      <c r="T612" s="147"/>
      <c r="U612" s="400"/>
      <c r="V612" s="395"/>
    </row>
    <row r="613" spans="1:22" ht="15.75" hidden="1" customHeight="1" x14ac:dyDescent="0.35">
      <c r="A613" s="88" t="s">
        <v>904</v>
      </c>
      <c r="B613" s="138"/>
      <c r="C613" s="138"/>
      <c r="D613" s="163"/>
      <c r="E613" s="163"/>
      <c r="F613" s="163"/>
      <c r="G613" s="140"/>
      <c r="H613" s="140"/>
      <c r="I613" s="140"/>
      <c r="J613" s="140"/>
      <c r="K613" s="140"/>
      <c r="L613" s="140"/>
      <c r="M613" s="140"/>
      <c r="N613" s="140"/>
      <c r="O613" s="140"/>
      <c r="P613" s="164"/>
      <c r="Q613" s="165"/>
      <c r="R613" s="146"/>
      <c r="S613" s="146"/>
      <c r="T613" s="147"/>
      <c r="U613" s="400"/>
      <c r="V613" s="395"/>
    </row>
    <row r="614" spans="1:22" ht="15.75" hidden="1" customHeight="1" x14ac:dyDescent="0.35">
      <c r="A614" s="88" t="s">
        <v>905</v>
      </c>
      <c r="B614" s="138"/>
      <c r="C614" s="138"/>
      <c r="D614" s="163"/>
      <c r="E614" s="163"/>
      <c r="F614" s="163"/>
      <c r="G614" s="140"/>
      <c r="H614" s="140"/>
      <c r="I614" s="140"/>
      <c r="J614" s="140"/>
      <c r="K614" s="140"/>
      <c r="L614" s="140"/>
      <c r="M614" s="140"/>
      <c r="N614" s="140"/>
      <c r="O614" s="140"/>
      <c r="P614" s="164"/>
      <c r="Q614" s="165"/>
      <c r="R614" s="146"/>
      <c r="S614" s="146"/>
      <c r="T614" s="147"/>
      <c r="U614" s="400"/>
      <c r="V614" s="395"/>
    </row>
    <row r="615" spans="1:22" ht="15.75" hidden="1" customHeight="1" x14ac:dyDescent="0.35">
      <c r="A615" s="88" t="s">
        <v>906</v>
      </c>
      <c r="B615" s="138"/>
      <c r="C615" s="138"/>
      <c r="D615" s="163"/>
      <c r="E615" s="163"/>
      <c r="F615" s="163"/>
      <c r="G615" s="140"/>
      <c r="H615" s="140"/>
      <c r="I615" s="140"/>
      <c r="J615" s="140"/>
      <c r="K615" s="140"/>
      <c r="L615" s="140"/>
      <c r="M615" s="140"/>
      <c r="N615" s="140"/>
      <c r="O615" s="140"/>
      <c r="P615" s="164"/>
      <c r="Q615" s="165"/>
      <c r="R615" s="146"/>
      <c r="S615" s="146"/>
      <c r="T615" s="147"/>
      <c r="U615" s="400"/>
      <c r="V615" s="395"/>
    </row>
    <row r="616" spans="1:22" ht="15.75" hidden="1" customHeight="1" x14ac:dyDescent="0.35">
      <c r="A616" s="88" t="s">
        <v>907</v>
      </c>
      <c r="B616" s="138"/>
      <c r="C616" s="138"/>
      <c r="D616" s="163"/>
      <c r="E616" s="163"/>
      <c r="F616" s="163"/>
      <c r="G616" s="140"/>
      <c r="H616" s="140"/>
      <c r="I616" s="140"/>
      <c r="J616" s="140"/>
      <c r="K616" s="140"/>
      <c r="L616" s="140"/>
      <c r="M616" s="140"/>
      <c r="N616" s="140"/>
      <c r="O616" s="140"/>
      <c r="P616" s="164"/>
      <c r="Q616" s="165"/>
      <c r="R616" s="146"/>
      <c r="S616" s="146"/>
      <c r="T616" s="147"/>
      <c r="U616" s="400"/>
      <c r="V616" s="395"/>
    </row>
    <row r="617" spans="1:22" ht="15.75" hidden="1" customHeight="1" x14ac:dyDescent="0.35">
      <c r="A617" s="88" t="s">
        <v>908</v>
      </c>
      <c r="B617" s="138"/>
      <c r="C617" s="138"/>
      <c r="D617" s="163"/>
      <c r="E617" s="163"/>
      <c r="F617" s="163"/>
      <c r="G617" s="140"/>
      <c r="H617" s="140"/>
      <c r="I617" s="140"/>
      <c r="J617" s="140"/>
      <c r="K617" s="140"/>
      <c r="L617" s="140"/>
      <c r="M617" s="140"/>
      <c r="N617" s="140"/>
      <c r="O617" s="140"/>
      <c r="P617" s="164"/>
      <c r="Q617" s="165"/>
      <c r="R617" s="146"/>
      <c r="S617" s="146"/>
      <c r="T617" s="147"/>
      <c r="U617" s="400"/>
      <c r="V617" s="395"/>
    </row>
    <row r="618" spans="1:22" ht="15.75" hidden="1" customHeight="1" x14ac:dyDescent="0.35">
      <c r="A618" s="88" t="s">
        <v>909</v>
      </c>
      <c r="B618" s="138"/>
      <c r="C618" s="138"/>
      <c r="D618" s="163"/>
      <c r="E618" s="163"/>
      <c r="F618" s="163"/>
      <c r="G618" s="140"/>
      <c r="H618" s="140"/>
      <c r="I618" s="140"/>
      <c r="J618" s="140"/>
      <c r="K618" s="140"/>
      <c r="L618" s="140"/>
      <c r="M618" s="140"/>
      <c r="N618" s="140"/>
      <c r="O618" s="140"/>
      <c r="P618" s="164"/>
      <c r="Q618" s="165"/>
      <c r="R618" s="146"/>
      <c r="S618" s="146"/>
      <c r="T618" s="147"/>
      <c r="U618" s="400"/>
      <c r="V618" s="395"/>
    </row>
    <row r="619" spans="1:22" ht="15.75" hidden="1" customHeight="1" x14ac:dyDescent="0.35">
      <c r="A619" s="88" t="s">
        <v>910</v>
      </c>
      <c r="B619" s="138"/>
      <c r="C619" s="138"/>
      <c r="D619" s="163"/>
      <c r="E619" s="163"/>
      <c r="F619" s="163"/>
      <c r="G619" s="140"/>
      <c r="H619" s="140"/>
      <c r="I619" s="140"/>
      <c r="J619" s="140"/>
      <c r="K619" s="140"/>
      <c r="L619" s="140"/>
      <c r="M619" s="140"/>
      <c r="N619" s="140"/>
      <c r="O619" s="140"/>
      <c r="P619" s="164"/>
      <c r="Q619" s="165"/>
      <c r="R619" s="146"/>
      <c r="S619" s="146"/>
      <c r="T619" s="147"/>
      <c r="U619" s="400"/>
      <c r="V619" s="395"/>
    </row>
    <row r="620" spans="1:22" ht="15.75" hidden="1" customHeight="1" x14ac:dyDescent="0.35">
      <c r="A620" s="88" t="s">
        <v>911</v>
      </c>
      <c r="B620" s="138"/>
      <c r="C620" s="138"/>
      <c r="D620" s="163"/>
      <c r="E620" s="163"/>
      <c r="F620" s="163"/>
      <c r="G620" s="140"/>
      <c r="H620" s="140"/>
      <c r="I620" s="140"/>
      <c r="J620" s="140"/>
      <c r="K620" s="140"/>
      <c r="L620" s="140"/>
      <c r="M620" s="140"/>
      <c r="N620" s="140"/>
      <c r="O620" s="140"/>
      <c r="P620" s="164"/>
      <c r="Q620" s="165"/>
      <c r="R620" s="146"/>
      <c r="S620" s="146"/>
      <c r="T620" s="147"/>
      <c r="U620" s="400"/>
      <c r="V620" s="395"/>
    </row>
    <row r="621" spans="1:22" ht="15.75" hidden="1" customHeight="1" x14ac:dyDescent="0.35">
      <c r="A621" s="88" t="s">
        <v>912</v>
      </c>
      <c r="B621" s="138"/>
      <c r="C621" s="138"/>
      <c r="D621" s="163"/>
      <c r="E621" s="163"/>
      <c r="F621" s="163"/>
      <c r="G621" s="140"/>
      <c r="H621" s="140"/>
      <c r="I621" s="140"/>
      <c r="J621" s="140"/>
      <c r="K621" s="140"/>
      <c r="L621" s="140"/>
      <c r="M621" s="140"/>
      <c r="N621" s="140"/>
      <c r="O621" s="140"/>
      <c r="P621" s="164"/>
      <c r="Q621" s="165"/>
      <c r="R621" s="146"/>
      <c r="S621" s="146"/>
      <c r="T621" s="147"/>
      <c r="U621" s="400"/>
      <c r="V621" s="395"/>
    </row>
    <row r="622" spans="1:22" ht="15.75" hidden="1" customHeight="1" x14ac:dyDescent="0.35">
      <c r="A622" s="88" t="s">
        <v>913</v>
      </c>
      <c r="B622" s="138"/>
      <c r="C622" s="138"/>
      <c r="D622" s="163"/>
      <c r="E622" s="163"/>
      <c r="F622" s="163"/>
      <c r="G622" s="140"/>
      <c r="H622" s="140"/>
      <c r="I622" s="140"/>
      <c r="J622" s="140"/>
      <c r="K622" s="140"/>
      <c r="L622" s="140"/>
      <c r="M622" s="140"/>
      <c r="N622" s="140"/>
      <c r="O622" s="140"/>
      <c r="P622" s="164"/>
      <c r="Q622" s="165"/>
      <c r="R622" s="146"/>
      <c r="S622" s="146"/>
      <c r="T622" s="147"/>
      <c r="U622" s="400"/>
      <c r="V622" s="395"/>
    </row>
    <row r="623" spans="1:22" ht="15.75" hidden="1" customHeight="1" x14ac:dyDescent="0.35">
      <c r="A623" s="88" t="s">
        <v>914</v>
      </c>
      <c r="B623" s="138"/>
      <c r="C623" s="138"/>
      <c r="D623" s="163"/>
      <c r="E623" s="163"/>
      <c r="F623" s="163"/>
      <c r="G623" s="140"/>
      <c r="H623" s="140"/>
      <c r="I623" s="140"/>
      <c r="J623" s="140"/>
      <c r="K623" s="140"/>
      <c r="L623" s="140"/>
      <c r="M623" s="140"/>
      <c r="N623" s="140"/>
      <c r="O623" s="140"/>
      <c r="P623" s="164"/>
      <c r="Q623" s="165"/>
      <c r="R623" s="146"/>
      <c r="S623" s="146"/>
      <c r="T623" s="147"/>
      <c r="U623" s="400"/>
      <c r="V623" s="395"/>
    </row>
    <row r="624" spans="1:22" ht="15.75" hidden="1" customHeight="1" x14ac:dyDescent="0.35">
      <c r="A624" s="88" t="s">
        <v>915</v>
      </c>
      <c r="B624" s="138"/>
      <c r="C624" s="138"/>
      <c r="D624" s="163"/>
      <c r="E624" s="163"/>
      <c r="F624" s="163"/>
      <c r="G624" s="140"/>
      <c r="H624" s="140"/>
      <c r="I624" s="140"/>
      <c r="J624" s="140"/>
      <c r="K624" s="140"/>
      <c r="L624" s="140"/>
      <c r="M624" s="140"/>
      <c r="N624" s="140"/>
      <c r="O624" s="140"/>
      <c r="P624" s="164"/>
      <c r="Q624" s="165"/>
      <c r="R624" s="146"/>
      <c r="S624" s="146"/>
      <c r="T624" s="147"/>
      <c r="U624" s="400"/>
      <c r="V624" s="395"/>
    </row>
    <row r="625" spans="1:22" ht="15.75" hidden="1" customHeight="1" x14ac:dyDescent="0.35">
      <c r="A625" s="88" t="s">
        <v>916</v>
      </c>
      <c r="B625" s="138"/>
      <c r="C625" s="138"/>
      <c r="D625" s="163"/>
      <c r="E625" s="163"/>
      <c r="F625" s="163"/>
      <c r="G625" s="140"/>
      <c r="H625" s="140"/>
      <c r="I625" s="140"/>
      <c r="J625" s="140"/>
      <c r="K625" s="140"/>
      <c r="L625" s="140"/>
      <c r="M625" s="140"/>
      <c r="N625" s="140"/>
      <c r="O625" s="140"/>
      <c r="P625" s="164"/>
      <c r="Q625" s="165"/>
      <c r="R625" s="146"/>
      <c r="S625" s="146"/>
      <c r="T625" s="147"/>
      <c r="U625" s="400"/>
      <c r="V625" s="395"/>
    </row>
    <row r="626" spans="1:22" ht="15.75" hidden="1" customHeight="1" x14ac:dyDescent="0.35">
      <c r="A626" s="88" t="s">
        <v>917</v>
      </c>
      <c r="B626" s="138"/>
      <c r="C626" s="138"/>
      <c r="D626" s="163"/>
      <c r="E626" s="163"/>
      <c r="F626" s="163"/>
      <c r="G626" s="140"/>
      <c r="H626" s="140"/>
      <c r="I626" s="140"/>
      <c r="J626" s="140"/>
      <c r="K626" s="140"/>
      <c r="L626" s="140"/>
      <c r="M626" s="140"/>
      <c r="N626" s="140"/>
      <c r="O626" s="140"/>
      <c r="P626" s="164"/>
      <c r="Q626" s="165"/>
      <c r="R626" s="146"/>
      <c r="S626" s="146"/>
      <c r="T626" s="147"/>
      <c r="U626" s="400"/>
      <c r="V626" s="395"/>
    </row>
    <row r="627" spans="1:22" ht="15.75" hidden="1" customHeight="1" x14ac:dyDescent="0.35">
      <c r="A627" s="88" t="s">
        <v>918</v>
      </c>
      <c r="B627" s="138"/>
      <c r="C627" s="138"/>
      <c r="D627" s="163"/>
      <c r="E627" s="163"/>
      <c r="F627" s="163"/>
      <c r="G627" s="140"/>
      <c r="H627" s="140"/>
      <c r="I627" s="140"/>
      <c r="J627" s="140"/>
      <c r="K627" s="140"/>
      <c r="L627" s="140"/>
      <c r="M627" s="140"/>
      <c r="N627" s="140"/>
      <c r="O627" s="140"/>
      <c r="P627" s="164"/>
      <c r="Q627" s="165"/>
      <c r="R627" s="146"/>
      <c r="S627" s="146"/>
      <c r="T627" s="147"/>
      <c r="U627" s="400"/>
      <c r="V627" s="395"/>
    </row>
    <row r="628" spans="1:22" ht="15.75" hidden="1" customHeight="1" x14ac:dyDescent="0.35">
      <c r="A628" s="88" t="s">
        <v>919</v>
      </c>
      <c r="B628" s="138"/>
      <c r="C628" s="138"/>
      <c r="D628" s="163"/>
      <c r="E628" s="163"/>
      <c r="F628" s="163"/>
      <c r="G628" s="140"/>
      <c r="H628" s="140"/>
      <c r="I628" s="140"/>
      <c r="J628" s="140"/>
      <c r="K628" s="140"/>
      <c r="L628" s="140"/>
      <c r="M628" s="140"/>
      <c r="N628" s="140"/>
      <c r="O628" s="140"/>
      <c r="P628" s="164"/>
      <c r="Q628" s="165"/>
      <c r="R628" s="146"/>
      <c r="S628" s="146"/>
      <c r="T628" s="147"/>
      <c r="U628" s="400"/>
      <c r="V628" s="395"/>
    </row>
    <row r="629" spans="1:22" ht="15.75" hidden="1" customHeight="1" x14ac:dyDescent="0.35">
      <c r="A629" s="88" t="s">
        <v>920</v>
      </c>
      <c r="B629" s="138"/>
      <c r="C629" s="138"/>
      <c r="D629" s="163"/>
      <c r="E629" s="163"/>
      <c r="F629" s="163"/>
      <c r="G629" s="140"/>
      <c r="H629" s="140"/>
      <c r="I629" s="140"/>
      <c r="J629" s="140"/>
      <c r="K629" s="140"/>
      <c r="L629" s="140"/>
      <c r="M629" s="140"/>
      <c r="N629" s="140"/>
      <c r="O629" s="140"/>
      <c r="P629" s="164"/>
      <c r="Q629" s="165"/>
      <c r="R629" s="146"/>
      <c r="S629" s="146"/>
      <c r="T629" s="147"/>
      <c r="U629" s="400"/>
      <c r="V629" s="395"/>
    </row>
    <row r="630" spans="1:22" ht="15.75" hidden="1" customHeight="1" x14ac:dyDescent="0.35">
      <c r="A630" s="88" t="s">
        <v>921</v>
      </c>
      <c r="B630" s="138"/>
      <c r="C630" s="138"/>
      <c r="D630" s="163"/>
      <c r="E630" s="163"/>
      <c r="F630" s="163"/>
      <c r="G630" s="140"/>
      <c r="H630" s="140"/>
      <c r="I630" s="140"/>
      <c r="J630" s="140"/>
      <c r="K630" s="140"/>
      <c r="L630" s="140"/>
      <c r="M630" s="140"/>
      <c r="N630" s="140"/>
      <c r="O630" s="140"/>
      <c r="P630" s="164"/>
      <c r="Q630" s="165"/>
      <c r="R630" s="146"/>
      <c r="S630" s="146"/>
      <c r="T630" s="147"/>
      <c r="U630" s="400"/>
      <c r="V630" s="395"/>
    </row>
    <row r="631" spans="1:22" ht="15.75" hidden="1" customHeight="1" x14ac:dyDescent="0.35">
      <c r="A631" s="88" t="s">
        <v>922</v>
      </c>
      <c r="B631" s="138"/>
      <c r="C631" s="138"/>
      <c r="D631" s="163"/>
      <c r="E631" s="163"/>
      <c r="F631" s="163"/>
      <c r="G631" s="140"/>
      <c r="H631" s="140"/>
      <c r="I631" s="140"/>
      <c r="J631" s="140"/>
      <c r="K631" s="140"/>
      <c r="L631" s="140"/>
      <c r="M631" s="140"/>
      <c r="N631" s="140"/>
      <c r="O631" s="140"/>
      <c r="P631" s="164"/>
      <c r="Q631" s="165"/>
      <c r="R631" s="146"/>
      <c r="S631" s="146"/>
      <c r="T631" s="147"/>
      <c r="U631" s="400"/>
      <c r="V631" s="395"/>
    </row>
    <row r="632" spans="1:22" ht="15.75" hidden="1" customHeight="1" x14ac:dyDescent="0.35">
      <c r="A632" s="88" t="s">
        <v>923</v>
      </c>
      <c r="B632" s="138"/>
      <c r="C632" s="138"/>
      <c r="D632" s="163"/>
      <c r="E632" s="163"/>
      <c r="F632" s="163"/>
      <c r="G632" s="140"/>
      <c r="H632" s="140"/>
      <c r="I632" s="140"/>
      <c r="J632" s="140"/>
      <c r="K632" s="140"/>
      <c r="L632" s="140"/>
      <c r="M632" s="140"/>
      <c r="N632" s="140"/>
      <c r="O632" s="140"/>
      <c r="P632" s="164"/>
      <c r="Q632" s="165"/>
      <c r="R632" s="146"/>
      <c r="S632" s="146"/>
      <c r="T632" s="147"/>
      <c r="U632" s="400"/>
      <c r="V632" s="395"/>
    </row>
    <row r="633" spans="1:22" ht="15.75" hidden="1" customHeight="1" x14ac:dyDescent="0.35">
      <c r="A633" s="88" t="s">
        <v>924</v>
      </c>
      <c r="B633" s="138"/>
      <c r="C633" s="138"/>
      <c r="D633" s="163"/>
      <c r="E633" s="163"/>
      <c r="F633" s="163"/>
      <c r="G633" s="140"/>
      <c r="H633" s="140"/>
      <c r="I633" s="140"/>
      <c r="J633" s="140"/>
      <c r="K633" s="140"/>
      <c r="L633" s="140"/>
      <c r="M633" s="140"/>
      <c r="N633" s="140"/>
      <c r="O633" s="140"/>
      <c r="P633" s="164"/>
      <c r="Q633" s="165"/>
      <c r="R633" s="146"/>
      <c r="S633" s="146"/>
      <c r="T633" s="147"/>
      <c r="U633" s="400"/>
      <c r="V633" s="395"/>
    </row>
    <row r="634" spans="1:22" ht="15.75" hidden="1" customHeight="1" x14ac:dyDescent="0.35">
      <c r="A634" s="88" t="s">
        <v>925</v>
      </c>
      <c r="B634" s="138"/>
      <c r="C634" s="138"/>
      <c r="D634" s="163"/>
      <c r="E634" s="163"/>
      <c r="F634" s="163"/>
      <c r="G634" s="140"/>
      <c r="H634" s="140"/>
      <c r="I634" s="140"/>
      <c r="J634" s="140"/>
      <c r="K634" s="140"/>
      <c r="L634" s="140"/>
      <c r="M634" s="140"/>
      <c r="N634" s="140"/>
      <c r="O634" s="140"/>
      <c r="P634" s="164"/>
      <c r="Q634" s="165"/>
      <c r="R634" s="146"/>
      <c r="S634" s="146"/>
      <c r="T634" s="147"/>
      <c r="U634" s="400"/>
      <c r="V634" s="395"/>
    </row>
    <row r="635" spans="1:22" ht="15.75" hidden="1" customHeight="1" x14ac:dyDescent="0.35">
      <c r="A635" s="88" t="s">
        <v>926</v>
      </c>
      <c r="B635" s="138"/>
      <c r="C635" s="138"/>
      <c r="D635" s="163"/>
      <c r="E635" s="163"/>
      <c r="F635" s="163"/>
      <c r="G635" s="140"/>
      <c r="H635" s="140"/>
      <c r="I635" s="140"/>
      <c r="J635" s="140"/>
      <c r="K635" s="140"/>
      <c r="L635" s="140"/>
      <c r="M635" s="140"/>
      <c r="N635" s="140"/>
      <c r="O635" s="140"/>
      <c r="P635" s="164"/>
      <c r="Q635" s="165"/>
      <c r="R635" s="146"/>
      <c r="S635" s="146"/>
      <c r="T635" s="147"/>
      <c r="U635" s="400"/>
      <c r="V635" s="395"/>
    </row>
    <row r="636" spans="1:22" ht="15.75" hidden="1" customHeight="1" x14ac:dyDescent="0.35">
      <c r="A636" s="88" t="s">
        <v>927</v>
      </c>
      <c r="B636" s="138"/>
      <c r="C636" s="138"/>
      <c r="D636" s="163"/>
      <c r="E636" s="163"/>
      <c r="F636" s="163"/>
      <c r="G636" s="140"/>
      <c r="H636" s="140"/>
      <c r="I636" s="140"/>
      <c r="J636" s="140"/>
      <c r="K636" s="140"/>
      <c r="L636" s="140"/>
      <c r="M636" s="140"/>
      <c r="N636" s="140"/>
      <c r="O636" s="140"/>
      <c r="P636" s="164"/>
      <c r="Q636" s="165"/>
      <c r="R636" s="146"/>
      <c r="S636" s="146"/>
      <c r="T636" s="147"/>
      <c r="U636" s="400"/>
      <c r="V636" s="395"/>
    </row>
    <row r="637" spans="1:22" ht="15.75" hidden="1" customHeight="1" x14ac:dyDescent="0.35">
      <c r="A637" s="88" t="s">
        <v>928</v>
      </c>
      <c r="B637" s="138"/>
      <c r="C637" s="138"/>
      <c r="D637" s="163"/>
      <c r="E637" s="163"/>
      <c r="F637" s="163"/>
      <c r="G637" s="140"/>
      <c r="H637" s="140"/>
      <c r="I637" s="140"/>
      <c r="J637" s="140"/>
      <c r="K637" s="140"/>
      <c r="L637" s="140"/>
      <c r="M637" s="140"/>
      <c r="N637" s="140"/>
      <c r="O637" s="140"/>
      <c r="P637" s="164"/>
      <c r="Q637" s="165"/>
      <c r="R637" s="146"/>
      <c r="S637" s="146"/>
      <c r="T637" s="147"/>
      <c r="U637" s="400"/>
      <c r="V637" s="395"/>
    </row>
    <row r="638" spans="1:22" ht="15.75" hidden="1" customHeight="1" x14ac:dyDescent="0.35">
      <c r="A638" s="88" t="s">
        <v>929</v>
      </c>
      <c r="B638" s="138"/>
      <c r="C638" s="138"/>
      <c r="D638" s="163"/>
      <c r="E638" s="163"/>
      <c r="F638" s="163"/>
      <c r="G638" s="140"/>
      <c r="H638" s="140"/>
      <c r="I638" s="140"/>
      <c r="J638" s="140"/>
      <c r="K638" s="140"/>
      <c r="L638" s="140"/>
      <c r="M638" s="140"/>
      <c r="N638" s="140"/>
      <c r="O638" s="140"/>
      <c r="P638" s="164"/>
      <c r="Q638" s="165"/>
      <c r="R638" s="146"/>
      <c r="S638" s="146"/>
      <c r="T638" s="147"/>
      <c r="U638" s="400"/>
      <c r="V638" s="395"/>
    </row>
    <row r="639" spans="1:22" ht="15.75" hidden="1" customHeight="1" x14ac:dyDescent="0.35">
      <c r="A639" s="88" t="s">
        <v>930</v>
      </c>
      <c r="B639" s="138"/>
      <c r="C639" s="138"/>
      <c r="D639" s="163"/>
      <c r="E639" s="163"/>
      <c r="F639" s="163"/>
      <c r="G639" s="140"/>
      <c r="H639" s="140"/>
      <c r="I639" s="140"/>
      <c r="J639" s="140"/>
      <c r="K639" s="140"/>
      <c r="L639" s="140"/>
      <c r="M639" s="140"/>
      <c r="N639" s="140"/>
      <c r="O639" s="140"/>
      <c r="P639" s="164"/>
      <c r="Q639" s="165"/>
      <c r="R639" s="146"/>
      <c r="S639" s="146"/>
      <c r="T639" s="147"/>
      <c r="U639" s="400"/>
      <c r="V639" s="395"/>
    </row>
    <row r="640" spans="1:22" ht="15.75" hidden="1" customHeight="1" x14ac:dyDescent="0.35">
      <c r="A640" s="88" t="s">
        <v>931</v>
      </c>
      <c r="B640" s="138"/>
      <c r="C640" s="138"/>
      <c r="D640" s="163"/>
      <c r="E640" s="163"/>
      <c r="F640" s="163"/>
      <c r="G640" s="140"/>
      <c r="H640" s="140"/>
      <c r="I640" s="140"/>
      <c r="J640" s="140"/>
      <c r="K640" s="140"/>
      <c r="L640" s="140"/>
      <c r="M640" s="140"/>
      <c r="N640" s="140"/>
      <c r="O640" s="140"/>
      <c r="P640" s="164"/>
      <c r="Q640" s="165"/>
      <c r="R640" s="146"/>
      <c r="S640" s="146"/>
      <c r="T640" s="147"/>
      <c r="U640" s="400"/>
      <c r="V640" s="395"/>
    </row>
    <row r="641" spans="1:22" ht="15.75" hidden="1" customHeight="1" x14ac:dyDescent="0.35">
      <c r="A641" s="88" t="s">
        <v>932</v>
      </c>
      <c r="B641" s="138"/>
      <c r="C641" s="138"/>
      <c r="D641" s="163"/>
      <c r="E641" s="163"/>
      <c r="F641" s="163"/>
      <c r="G641" s="140"/>
      <c r="H641" s="140"/>
      <c r="I641" s="140"/>
      <c r="J641" s="140"/>
      <c r="K641" s="140"/>
      <c r="L641" s="140"/>
      <c r="M641" s="140"/>
      <c r="N641" s="140"/>
      <c r="O641" s="140"/>
      <c r="P641" s="164"/>
      <c r="Q641" s="165"/>
      <c r="R641" s="146"/>
      <c r="S641" s="146"/>
      <c r="T641" s="147"/>
      <c r="U641" s="400"/>
      <c r="V641" s="395"/>
    </row>
    <row r="642" spans="1:22" ht="15.75" hidden="1" customHeight="1" x14ac:dyDescent="0.35">
      <c r="A642" s="88" t="s">
        <v>933</v>
      </c>
      <c r="B642" s="138"/>
      <c r="C642" s="138"/>
      <c r="D642" s="163"/>
      <c r="E642" s="163"/>
      <c r="F642" s="163"/>
      <c r="G642" s="140"/>
      <c r="H642" s="140"/>
      <c r="I642" s="140"/>
      <c r="J642" s="140"/>
      <c r="K642" s="140"/>
      <c r="L642" s="140"/>
      <c r="M642" s="140"/>
      <c r="N642" s="140"/>
      <c r="O642" s="140"/>
      <c r="P642" s="164"/>
      <c r="Q642" s="165"/>
      <c r="R642" s="146"/>
      <c r="S642" s="146"/>
      <c r="T642" s="147"/>
      <c r="U642" s="400"/>
      <c r="V642" s="395"/>
    </row>
    <row r="643" spans="1:22" ht="15.75" hidden="1" customHeight="1" x14ac:dyDescent="0.35">
      <c r="A643" s="88" t="s">
        <v>934</v>
      </c>
      <c r="B643" s="138"/>
      <c r="C643" s="138"/>
      <c r="D643" s="163"/>
      <c r="E643" s="163"/>
      <c r="F643" s="163"/>
      <c r="G643" s="140"/>
      <c r="H643" s="140"/>
      <c r="I643" s="140"/>
      <c r="J643" s="140"/>
      <c r="K643" s="140"/>
      <c r="L643" s="140"/>
      <c r="M643" s="140"/>
      <c r="N643" s="140"/>
      <c r="O643" s="140"/>
      <c r="P643" s="164"/>
      <c r="Q643" s="165"/>
      <c r="R643" s="146"/>
      <c r="S643" s="146"/>
      <c r="T643" s="147"/>
      <c r="U643" s="400"/>
      <c r="V643" s="395"/>
    </row>
    <row r="644" spans="1:22" ht="15.75" hidden="1" customHeight="1" x14ac:dyDescent="0.35">
      <c r="A644" s="88" t="s">
        <v>935</v>
      </c>
      <c r="B644" s="138"/>
      <c r="C644" s="138"/>
      <c r="D644" s="163"/>
      <c r="E644" s="163"/>
      <c r="F644" s="163"/>
      <c r="G644" s="140"/>
      <c r="H644" s="140"/>
      <c r="I644" s="140"/>
      <c r="J644" s="140"/>
      <c r="K644" s="140"/>
      <c r="L644" s="140"/>
      <c r="M644" s="140"/>
      <c r="N644" s="140"/>
      <c r="O644" s="140"/>
      <c r="P644" s="164"/>
      <c r="Q644" s="165"/>
      <c r="R644" s="146"/>
      <c r="S644" s="146"/>
      <c r="T644" s="147"/>
      <c r="U644" s="400"/>
      <c r="V644" s="395"/>
    </row>
    <row r="645" spans="1:22" ht="15.75" hidden="1" customHeight="1" x14ac:dyDescent="0.35">
      <c r="A645" s="88" t="s">
        <v>936</v>
      </c>
      <c r="B645" s="138"/>
      <c r="C645" s="138"/>
      <c r="D645" s="163"/>
      <c r="E645" s="163"/>
      <c r="F645" s="163"/>
      <c r="G645" s="140"/>
      <c r="H645" s="140"/>
      <c r="I645" s="140"/>
      <c r="J645" s="140"/>
      <c r="K645" s="140"/>
      <c r="L645" s="140"/>
      <c r="M645" s="140"/>
      <c r="N645" s="140"/>
      <c r="O645" s="140"/>
      <c r="P645" s="164"/>
      <c r="Q645" s="165"/>
      <c r="R645" s="146"/>
      <c r="S645" s="146"/>
      <c r="T645" s="147"/>
      <c r="U645" s="400"/>
      <c r="V645" s="395"/>
    </row>
    <row r="646" spans="1:22" ht="15.75" hidden="1" customHeight="1" x14ac:dyDescent="0.35">
      <c r="A646" s="88" t="s">
        <v>937</v>
      </c>
      <c r="B646" s="138"/>
      <c r="C646" s="138"/>
      <c r="D646" s="163"/>
      <c r="E646" s="163"/>
      <c r="F646" s="163"/>
      <c r="G646" s="140"/>
      <c r="H646" s="140"/>
      <c r="I646" s="140"/>
      <c r="J646" s="140"/>
      <c r="K646" s="140"/>
      <c r="L646" s="140"/>
      <c r="M646" s="140"/>
      <c r="N646" s="140"/>
      <c r="O646" s="140"/>
      <c r="P646" s="164"/>
      <c r="Q646" s="165"/>
      <c r="R646" s="146"/>
      <c r="S646" s="146"/>
      <c r="T646" s="147"/>
      <c r="U646" s="400"/>
      <c r="V646" s="395"/>
    </row>
    <row r="647" spans="1:22" ht="15.75" hidden="1" customHeight="1" x14ac:dyDescent="0.35">
      <c r="A647" s="88" t="s">
        <v>938</v>
      </c>
      <c r="B647" s="138"/>
      <c r="C647" s="138"/>
      <c r="D647" s="163"/>
      <c r="E647" s="163"/>
      <c r="F647" s="163"/>
      <c r="G647" s="140"/>
      <c r="H647" s="140"/>
      <c r="I647" s="140"/>
      <c r="J647" s="140"/>
      <c r="K647" s="140"/>
      <c r="L647" s="140"/>
      <c r="M647" s="140"/>
      <c r="N647" s="140"/>
      <c r="O647" s="140"/>
      <c r="P647" s="164"/>
      <c r="Q647" s="165"/>
      <c r="R647" s="146"/>
      <c r="S647" s="146"/>
      <c r="T647" s="147"/>
      <c r="U647" s="400"/>
      <c r="V647" s="395"/>
    </row>
    <row r="648" spans="1:22" ht="15.75" hidden="1" customHeight="1" x14ac:dyDescent="0.35">
      <c r="A648" s="88" t="s">
        <v>939</v>
      </c>
      <c r="B648" s="138"/>
      <c r="C648" s="138"/>
      <c r="D648" s="163"/>
      <c r="E648" s="163"/>
      <c r="F648" s="163"/>
      <c r="G648" s="140"/>
      <c r="H648" s="140"/>
      <c r="I648" s="140"/>
      <c r="J648" s="140"/>
      <c r="K648" s="140"/>
      <c r="L648" s="140"/>
      <c r="M648" s="140"/>
      <c r="N648" s="140"/>
      <c r="O648" s="140"/>
      <c r="P648" s="164"/>
      <c r="Q648" s="165"/>
      <c r="R648" s="146"/>
      <c r="S648" s="146"/>
      <c r="T648" s="147"/>
      <c r="U648" s="400"/>
      <c r="V648" s="395"/>
    </row>
    <row r="649" spans="1:22" ht="15.75" hidden="1" customHeight="1" x14ac:dyDescent="0.35">
      <c r="A649" s="88" t="s">
        <v>940</v>
      </c>
      <c r="B649" s="138"/>
      <c r="C649" s="138"/>
      <c r="D649" s="163"/>
      <c r="E649" s="163"/>
      <c r="F649" s="163"/>
      <c r="G649" s="140"/>
      <c r="H649" s="140"/>
      <c r="I649" s="140"/>
      <c r="J649" s="140"/>
      <c r="K649" s="140"/>
      <c r="L649" s="140"/>
      <c r="M649" s="140"/>
      <c r="N649" s="140"/>
      <c r="O649" s="140"/>
      <c r="P649" s="164"/>
      <c r="Q649" s="165"/>
      <c r="R649" s="146"/>
      <c r="S649" s="146"/>
      <c r="T649" s="147"/>
      <c r="U649" s="400"/>
      <c r="V649" s="395"/>
    </row>
    <row r="650" spans="1:22" ht="15.75" hidden="1" customHeight="1" x14ac:dyDescent="0.35">
      <c r="A650" s="88" t="s">
        <v>941</v>
      </c>
      <c r="B650" s="138"/>
      <c r="C650" s="138"/>
      <c r="D650" s="163"/>
      <c r="E650" s="163"/>
      <c r="F650" s="163"/>
      <c r="G650" s="140"/>
      <c r="H650" s="140"/>
      <c r="I650" s="140"/>
      <c r="J650" s="140"/>
      <c r="K650" s="140"/>
      <c r="L650" s="140"/>
      <c r="M650" s="140"/>
      <c r="N650" s="140"/>
      <c r="O650" s="140"/>
      <c r="P650" s="164"/>
      <c r="Q650" s="165"/>
      <c r="R650" s="146"/>
      <c r="S650" s="146"/>
      <c r="T650" s="147"/>
      <c r="U650" s="400"/>
      <c r="V650" s="395"/>
    </row>
    <row r="651" spans="1:22" ht="15.75" hidden="1" customHeight="1" x14ac:dyDescent="0.35">
      <c r="A651" s="88" t="s">
        <v>942</v>
      </c>
      <c r="B651" s="138"/>
      <c r="C651" s="138"/>
      <c r="D651" s="163"/>
      <c r="E651" s="163"/>
      <c r="F651" s="163"/>
      <c r="G651" s="140"/>
      <c r="H651" s="140"/>
      <c r="I651" s="140"/>
      <c r="J651" s="140"/>
      <c r="K651" s="140"/>
      <c r="L651" s="140"/>
      <c r="M651" s="140"/>
      <c r="N651" s="140"/>
      <c r="O651" s="140"/>
      <c r="P651" s="164"/>
      <c r="Q651" s="165"/>
      <c r="R651" s="146"/>
      <c r="S651" s="146"/>
      <c r="T651" s="147"/>
      <c r="U651" s="400"/>
      <c r="V651" s="395"/>
    </row>
    <row r="652" spans="1:22" ht="15.75" hidden="1" customHeight="1" x14ac:dyDescent="0.35">
      <c r="A652" s="88" t="s">
        <v>943</v>
      </c>
      <c r="B652" s="138"/>
      <c r="C652" s="138"/>
      <c r="D652" s="163"/>
      <c r="E652" s="163"/>
      <c r="F652" s="163"/>
      <c r="G652" s="140"/>
      <c r="H652" s="140"/>
      <c r="I652" s="140"/>
      <c r="J652" s="140"/>
      <c r="K652" s="140"/>
      <c r="L652" s="140"/>
      <c r="M652" s="140"/>
      <c r="N652" s="140"/>
      <c r="O652" s="140"/>
      <c r="P652" s="164"/>
      <c r="Q652" s="165"/>
      <c r="R652" s="146"/>
      <c r="S652" s="146"/>
      <c r="T652" s="147"/>
      <c r="U652" s="400"/>
      <c r="V652" s="395"/>
    </row>
    <row r="653" spans="1:22" ht="15.75" hidden="1" customHeight="1" x14ac:dyDescent="0.35">
      <c r="A653" s="88" t="s">
        <v>944</v>
      </c>
      <c r="B653" s="138"/>
      <c r="C653" s="138"/>
      <c r="D653" s="163"/>
      <c r="E653" s="163"/>
      <c r="F653" s="163"/>
      <c r="G653" s="140"/>
      <c r="H653" s="140"/>
      <c r="I653" s="140"/>
      <c r="J653" s="140"/>
      <c r="K653" s="140"/>
      <c r="L653" s="140"/>
      <c r="M653" s="140"/>
      <c r="N653" s="140"/>
      <c r="O653" s="140"/>
      <c r="P653" s="164"/>
      <c r="Q653" s="165"/>
      <c r="R653" s="146"/>
      <c r="S653" s="146"/>
      <c r="T653" s="147"/>
      <c r="U653" s="400"/>
      <c r="V653" s="395"/>
    </row>
    <row r="654" spans="1:22" ht="15.75" hidden="1" customHeight="1" x14ac:dyDescent="0.35">
      <c r="A654" s="88" t="s">
        <v>945</v>
      </c>
      <c r="B654" s="138"/>
      <c r="C654" s="138"/>
      <c r="D654" s="163"/>
      <c r="E654" s="163"/>
      <c r="F654" s="163"/>
      <c r="G654" s="140"/>
      <c r="H654" s="140"/>
      <c r="I654" s="140"/>
      <c r="J654" s="140"/>
      <c r="K654" s="140"/>
      <c r="L654" s="140"/>
      <c r="M654" s="140"/>
      <c r="N654" s="140"/>
      <c r="O654" s="140"/>
      <c r="P654" s="164"/>
      <c r="Q654" s="165"/>
      <c r="R654" s="146"/>
      <c r="S654" s="146"/>
      <c r="T654" s="147"/>
      <c r="U654" s="400"/>
      <c r="V654" s="395"/>
    </row>
    <row r="655" spans="1:22" ht="15.75" hidden="1" customHeight="1" x14ac:dyDescent="0.35">
      <c r="A655" s="88" t="s">
        <v>946</v>
      </c>
      <c r="B655" s="138"/>
      <c r="C655" s="138"/>
      <c r="D655" s="163"/>
      <c r="E655" s="163"/>
      <c r="F655" s="163"/>
      <c r="G655" s="140"/>
      <c r="H655" s="140"/>
      <c r="I655" s="140"/>
      <c r="J655" s="140"/>
      <c r="K655" s="140"/>
      <c r="L655" s="140"/>
      <c r="M655" s="140"/>
      <c r="N655" s="140"/>
      <c r="O655" s="140"/>
      <c r="P655" s="164"/>
      <c r="Q655" s="165"/>
      <c r="R655" s="146"/>
      <c r="S655" s="146"/>
      <c r="T655" s="147"/>
      <c r="U655" s="400"/>
      <c r="V655" s="395"/>
    </row>
    <row r="656" spans="1:22" ht="15.75" hidden="1" customHeight="1" x14ac:dyDescent="0.35">
      <c r="A656" s="88" t="s">
        <v>947</v>
      </c>
      <c r="B656" s="138"/>
      <c r="C656" s="138"/>
      <c r="D656" s="163"/>
      <c r="E656" s="163"/>
      <c r="F656" s="163"/>
      <c r="G656" s="140"/>
      <c r="H656" s="140"/>
      <c r="I656" s="140"/>
      <c r="J656" s="140"/>
      <c r="K656" s="140"/>
      <c r="L656" s="140"/>
      <c r="M656" s="140"/>
      <c r="N656" s="140"/>
      <c r="O656" s="140"/>
      <c r="P656" s="164"/>
      <c r="Q656" s="165"/>
      <c r="R656" s="146"/>
      <c r="S656" s="146"/>
      <c r="T656" s="147"/>
      <c r="U656" s="400"/>
      <c r="V656" s="395"/>
    </row>
    <row r="657" spans="1:22" ht="15.75" hidden="1" customHeight="1" x14ac:dyDescent="0.35">
      <c r="A657" s="88" t="s">
        <v>948</v>
      </c>
      <c r="B657" s="138"/>
      <c r="C657" s="138"/>
      <c r="D657" s="163"/>
      <c r="E657" s="163"/>
      <c r="F657" s="163"/>
      <c r="G657" s="140"/>
      <c r="H657" s="140"/>
      <c r="I657" s="140"/>
      <c r="J657" s="140"/>
      <c r="K657" s="140"/>
      <c r="L657" s="140"/>
      <c r="M657" s="140"/>
      <c r="N657" s="140"/>
      <c r="O657" s="140"/>
      <c r="P657" s="164"/>
      <c r="Q657" s="165"/>
      <c r="R657" s="146"/>
      <c r="S657" s="146"/>
      <c r="T657" s="147"/>
      <c r="U657" s="400"/>
      <c r="V657" s="395"/>
    </row>
    <row r="658" spans="1:22" ht="15.75" hidden="1" customHeight="1" x14ac:dyDescent="0.35">
      <c r="A658" s="88" t="s">
        <v>949</v>
      </c>
      <c r="B658" s="138"/>
      <c r="C658" s="138"/>
      <c r="D658" s="163"/>
      <c r="E658" s="163"/>
      <c r="F658" s="163"/>
      <c r="G658" s="140"/>
      <c r="H658" s="140"/>
      <c r="I658" s="140"/>
      <c r="J658" s="140"/>
      <c r="K658" s="140"/>
      <c r="L658" s="140"/>
      <c r="M658" s="140"/>
      <c r="N658" s="140"/>
      <c r="O658" s="140"/>
      <c r="P658" s="164"/>
      <c r="Q658" s="165"/>
      <c r="R658" s="146"/>
      <c r="S658" s="146"/>
      <c r="T658" s="147"/>
      <c r="U658" s="400"/>
      <c r="V658" s="395"/>
    </row>
    <row r="659" spans="1:22" ht="15.75" hidden="1" customHeight="1" x14ac:dyDescent="0.35">
      <c r="A659" s="88" t="s">
        <v>950</v>
      </c>
      <c r="B659" s="138"/>
      <c r="C659" s="138"/>
      <c r="D659" s="163"/>
      <c r="E659" s="163"/>
      <c r="F659" s="163"/>
      <c r="G659" s="140"/>
      <c r="H659" s="140"/>
      <c r="I659" s="140"/>
      <c r="J659" s="140"/>
      <c r="K659" s="140"/>
      <c r="L659" s="140"/>
      <c r="M659" s="140"/>
      <c r="N659" s="140"/>
      <c r="O659" s="140"/>
      <c r="P659" s="164"/>
      <c r="Q659" s="165"/>
      <c r="R659" s="146"/>
      <c r="S659" s="146"/>
      <c r="T659" s="147"/>
      <c r="U659" s="400"/>
      <c r="V659" s="395"/>
    </row>
    <row r="660" spans="1:22" ht="15.75" hidden="1" customHeight="1" x14ac:dyDescent="0.35">
      <c r="A660" s="88" t="s">
        <v>951</v>
      </c>
      <c r="B660" s="138"/>
      <c r="C660" s="138"/>
      <c r="D660" s="163"/>
      <c r="E660" s="163"/>
      <c r="F660" s="163"/>
      <c r="G660" s="140"/>
      <c r="H660" s="140"/>
      <c r="I660" s="140"/>
      <c r="J660" s="140"/>
      <c r="K660" s="140"/>
      <c r="L660" s="140"/>
      <c r="M660" s="140"/>
      <c r="N660" s="140"/>
      <c r="O660" s="140"/>
      <c r="P660" s="164"/>
      <c r="Q660" s="165"/>
      <c r="R660" s="146"/>
      <c r="S660" s="146"/>
      <c r="T660" s="147"/>
      <c r="U660" s="400"/>
      <c r="V660" s="395"/>
    </row>
    <row r="661" spans="1:22" ht="15.75" hidden="1" customHeight="1" x14ac:dyDescent="0.35">
      <c r="A661" s="88" t="s">
        <v>952</v>
      </c>
      <c r="B661" s="138"/>
      <c r="C661" s="138"/>
      <c r="D661" s="163"/>
      <c r="E661" s="163"/>
      <c r="F661" s="163"/>
      <c r="G661" s="140"/>
      <c r="H661" s="140"/>
      <c r="I661" s="140"/>
      <c r="J661" s="140"/>
      <c r="K661" s="140"/>
      <c r="L661" s="140"/>
      <c r="M661" s="140"/>
      <c r="N661" s="140"/>
      <c r="O661" s="140"/>
      <c r="P661" s="164"/>
      <c r="Q661" s="165"/>
      <c r="R661" s="146"/>
      <c r="S661" s="146"/>
      <c r="T661" s="147"/>
      <c r="U661" s="400"/>
      <c r="V661" s="395"/>
    </row>
    <row r="662" spans="1:22" ht="15.75" hidden="1" customHeight="1" x14ac:dyDescent="0.35">
      <c r="A662" s="88" t="s">
        <v>953</v>
      </c>
      <c r="B662" s="138"/>
      <c r="C662" s="138"/>
      <c r="D662" s="163"/>
      <c r="E662" s="163"/>
      <c r="F662" s="163"/>
      <c r="G662" s="140"/>
      <c r="H662" s="140"/>
      <c r="I662" s="140"/>
      <c r="J662" s="140"/>
      <c r="K662" s="140"/>
      <c r="L662" s="140"/>
      <c r="M662" s="140"/>
      <c r="N662" s="140"/>
      <c r="O662" s="140"/>
      <c r="P662" s="164"/>
      <c r="Q662" s="165"/>
      <c r="R662" s="146"/>
      <c r="S662" s="146"/>
      <c r="T662" s="147"/>
      <c r="U662" s="400"/>
      <c r="V662" s="395"/>
    </row>
    <row r="663" spans="1:22" ht="15.75" hidden="1" customHeight="1" x14ac:dyDescent="0.35">
      <c r="A663" s="88" t="s">
        <v>954</v>
      </c>
      <c r="B663" s="138"/>
      <c r="C663" s="138"/>
      <c r="D663" s="163"/>
      <c r="E663" s="163"/>
      <c r="F663" s="163"/>
      <c r="G663" s="140"/>
      <c r="H663" s="140"/>
      <c r="I663" s="140"/>
      <c r="J663" s="140"/>
      <c r="K663" s="140"/>
      <c r="L663" s="140"/>
      <c r="M663" s="140"/>
      <c r="N663" s="140"/>
      <c r="O663" s="140"/>
      <c r="P663" s="164"/>
      <c r="Q663" s="165"/>
      <c r="R663" s="146"/>
      <c r="S663" s="146"/>
      <c r="T663" s="147"/>
      <c r="U663" s="400"/>
      <c r="V663" s="395"/>
    </row>
    <row r="664" spans="1:22" ht="15.75" hidden="1" customHeight="1" x14ac:dyDescent="0.35">
      <c r="A664" s="88" t="s">
        <v>955</v>
      </c>
      <c r="B664" s="138"/>
      <c r="C664" s="138"/>
      <c r="D664" s="163"/>
      <c r="E664" s="163"/>
      <c r="F664" s="163"/>
      <c r="G664" s="140"/>
      <c r="H664" s="140"/>
      <c r="I664" s="140"/>
      <c r="J664" s="140"/>
      <c r="K664" s="140"/>
      <c r="L664" s="140"/>
      <c r="M664" s="140"/>
      <c r="N664" s="140"/>
      <c r="O664" s="140"/>
      <c r="P664" s="164"/>
      <c r="Q664" s="165"/>
      <c r="R664" s="146"/>
      <c r="S664" s="146"/>
      <c r="T664" s="147"/>
      <c r="U664" s="400"/>
      <c r="V664" s="395"/>
    </row>
    <row r="665" spans="1:22" ht="15.75" hidden="1" customHeight="1" x14ac:dyDescent="0.35">
      <c r="A665" s="88" t="s">
        <v>956</v>
      </c>
      <c r="B665" s="138"/>
      <c r="C665" s="138"/>
      <c r="D665" s="163"/>
      <c r="E665" s="163"/>
      <c r="F665" s="163"/>
      <c r="G665" s="140"/>
      <c r="H665" s="140"/>
      <c r="I665" s="140"/>
      <c r="J665" s="140"/>
      <c r="K665" s="140"/>
      <c r="L665" s="140"/>
      <c r="M665" s="140"/>
      <c r="N665" s="140"/>
      <c r="O665" s="140"/>
      <c r="P665" s="164"/>
      <c r="Q665" s="165"/>
      <c r="R665" s="146"/>
      <c r="S665" s="146"/>
      <c r="T665" s="147"/>
      <c r="U665" s="400"/>
      <c r="V665" s="395"/>
    </row>
    <row r="666" spans="1:22" ht="15.75" hidden="1" customHeight="1" x14ac:dyDescent="0.35">
      <c r="A666" s="88" t="s">
        <v>957</v>
      </c>
      <c r="B666" s="138"/>
      <c r="C666" s="138"/>
      <c r="D666" s="163"/>
      <c r="E666" s="163"/>
      <c r="F666" s="163"/>
      <c r="G666" s="140"/>
      <c r="H666" s="140"/>
      <c r="I666" s="140"/>
      <c r="J666" s="140"/>
      <c r="K666" s="140"/>
      <c r="L666" s="140"/>
      <c r="M666" s="140"/>
      <c r="N666" s="140"/>
      <c r="O666" s="140"/>
      <c r="P666" s="164"/>
      <c r="Q666" s="165"/>
      <c r="R666" s="146"/>
      <c r="S666" s="146"/>
      <c r="T666" s="147"/>
      <c r="U666" s="400"/>
      <c r="V666" s="395"/>
    </row>
    <row r="667" spans="1:22" ht="15.75" hidden="1" customHeight="1" x14ac:dyDescent="0.35">
      <c r="A667" s="88" t="s">
        <v>958</v>
      </c>
      <c r="B667" s="138"/>
      <c r="C667" s="138"/>
      <c r="D667" s="163"/>
      <c r="E667" s="163"/>
      <c r="F667" s="163"/>
      <c r="G667" s="140"/>
      <c r="H667" s="140"/>
      <c r="I667" s="140"/>
      <c r="J667" s="140"/>
      <c r="K667" s="140"/>
      <c r="L667" s="140"/>
      <c r="M667" s="140"/>
      <c r="N667" s="140"/>
      <c r="O667" s="140"/>
      <c r="P667" s="164"/>
      <c r="Q667" s="165"/>
      <c r="R667" s="146"/>
      <c r="S667" s="146"/>
      <c r="T667" s="147"/>
      <c r="U667" s="400"/>
      <c r="V667" s="395"/>
    </row>
    <row r="668" spans="1:22" ht="15.75" hidden="1" customHeight="1" x14ac:dyDescent="0.35">
      <c r="A668" s="88" t="s">
        <v>959</v>
      </c>
      <c r="B668" s="138"/>
      <c r="C668" s="138"/>
      <c r="D668" s="163"/>
      <c r="E668" s="163"/>
      <c r="F668" s="163"/>
      <c r="G668" s="140"/>
      <c r="H668" s="140"/>
      <c r="I668" s="140"/>
      <c r="J668" s="140"/>
      <c r="K668" s="140"/>
      <c r="L668" s="140"/>
      <c r="M668" s="140"/>
      <c r="N668" s="140"/>
      <c r="O668" s="140"/>
      <c r="P668" s="164"/>
      <c r="Q668" s="165"/>
      <c r="R668" s="146"/>
      <c r="S668" s="146"/>
      <c r="T668" s="147"/>
      <c r="U668" s="400"/>
      <c r="V668" s="395"/>
    </row>
    <row r="669" spans="1:22" ht="15.75" hidden="1" customHeight="1" x14ac:dyDescent="0.35">
      <c r="A669" s="88" t="s">
        <v>960</v>
      </c>
      <c r="B669" s="138"/>
      <c r="C669" s="138"/>
      <c r="D669" s="163"/>
      <c r="E669" s="163"/>
      <c r="F669" s="163"/>
      <c r="G669" s="140"/>
      <c r="H669" s="140"/>
      <c r="I669" s="140"/>
      <c r="J669" s="140"/>
      <c r="K669" s="140"/>
      <c r="L669" s="140"/>
      <c r="M669" s="140"/>
      <c r="N669" s="140"/>
      <c r="O669" s="140"/>
      <c r="P669" s="164"/>
      <c r="Q669" s="165"/>
      <c r="R669" s="146"/>
      <c r="S669" s="146"/>
      <c r="T669" s="147"/>
      <c r="U669" s="400"/>
      <c r="V669" s="395"/>
    </row>
    <row r="670" spans="1:22" ht="15.75" hidden="1" customHeight="1" x14ac:dyDescent="0.35">
      <c r="A670" s="88" t="s">
        <v>961</v>
      </c>
      <c r="B670" s="138"/>
      <c r="C670" s="138"/>
      <c r="D670" s="163"/>
      <c r="E670" s="163"/>
      <c r="F670" s="163"/>
      <c r="G670" s="140"/>
      <c r="H670" s="140"/>
      <c r="I670" s="140"/>
      <c r="J670" s="140"/>
      <c r="K670" s="140"/>
      <c r="L670" s="140"/>
      <c r="M670" s="140"/>
      <c r="N670" s="140"/>
      <c r="O670" s="140"/>
      <c r="P670" s="164"/>
      <c r="Q670" s="165"/>
      <c r="R670" s="146"/>
      <c r="S670" s="146"/>
      <c r="T670" s="147"/>
      <c r="U670" s="400"/>
      <c r="V670" s="395"/>
    </row>
    <row r="671" spans="1:22" ht="15.75" hidden="1" customHeight="1" x14ac:dyDescent="0.35">
      <c r="A671" s="88" t="s">
        <v>962</v>
      </c>
      <c r="B671" s="138"/>
      <c r="C671" s="138"/>
      <c r="D671" s="163"/>
      <c r="E671" s="163"/>
      <c r="F671" s="163"/>
      <c r="G671" s="140"/>
      <c r="H671" s="140"/>
      <c r="I671" s="140"/>
      <c r="J671" s="140"/>
      <c r="K671" s="140"/>
      <c r="L671" s="140"/>
      <c r="M671" s="140"/>
      <c r="N671" s="140"/>
      <c r="O671" s="140"/>
      <c r="P671" s="164"/>
      <c r="Q671" s="165"/>
      <c r="R671" s="146"/>
      <c r="S671" s="146"/>
      <c r="T671" s="147"/>
      <c r="U671" s="400"/>
      <c r="V671" s="395"/>
    </row>
    <row r="672" spans="1:22" ht="15.75" hidden="1" customHeight="1" x14ac:dyDescent="0.35">
      <c r="A672" s="88" t="s">
        <v>963</v>
      </c>
      <c r="B672" s="138"/>
      <c r="C672" s="138"/>
      <c r="D672" s="163"/>
      <c r="E672" s="163"/>
      <c r="F672" s="163"/>
      <c r="G672" s="140"/>
      <c r="H672" s="140"/>
      <c r="I672" s="140"/>
      <c r="J672" s="140"/>
      <c r="K672" s="140"/>
      <c r="L672" s="140"/>
      <c r="M672" s="140"/>
      <c r="N672" s="140"/>
      <c r="O672" s="140"/>
      <c r="P672" s="164"/>
      <c r="Q672" s="165"/>
      <c r="R672" s="146"/>
      <c r="S672" s="146"/>
      <c r="T672" s="147"/>
      <c r="U672" s="400"/>
      <c r="V672" s="395"/>
    </row>
    <row r="673" spans="1:22" ht="15.75" hidden="1" customHeight="1" x14ac:dyDescent="0.35">
      <c r="A673" s="88" t="s">
        <v>964</v>
      </c>
      <c r="B673" s="138"/>
      <c r="C673" s="138"/>
      <c r="D673" s="163"/>
      <c r="E673" s="163"/>
      <c r="F673" s="163"/>
      <c r="G673" s="140"/>
      <c r="H673" s="140"/>
      <c r="I673" s="140"/>
      <c r="J673" s="140"/>
      <c r="K673" s="140"/>
      <c r="L673" s="140"/>
      <c r="M673" s="140"/>
      <c r="N673" s="140"/>
      <c r="O673" s="140"/>
      <c r="P673" s="164"/>
      <c r="Q673" s="165"/>
      <c r="R673" s="146"/>
      <c r="S673" s="146"/>
      <c r="T673" s="147"/>
      <c r="U673" s="400"/>
      <c r="V673" s="395"/>
    </row>
    <row r="674" spans="1:22" ht="15.75" hidden="1" customHeight="1" x14ac:dyDescent="0.35">
      <c r="A674" s="88" t="s">
        <v>965</v>
      </c>
      <c r="B674" s="138"/>
      <c r="C674" s="138"/>
      <c r="D674" s="163"/>
      <c r="E674" s="163"/>
      <c r="F674" s="163"/>
      <c r="G674" s="140"/>
      <c r="H674" s="140"/>
      <c r="I674" s="140"/>
      <c r="J674" s="140"/>
      <c r="K674" s="140"/>
      <c r="L674" s="140"/>
      <c r="M674" s="140"/>
      <c r="N674" s="140"/>
      <c r="O674" s="140"/>
      <c r="P674" s="164"/>
      <c r="Q674" s="165"/>
      <c r="R674" s="146"/>
      <c r="S674" s="146"/>
      <c r="T674" s="147"/>
      <c r="U674" s="400"/>
      <c r="V674" s="395"/>
    </row>
    <row r="675" spans="1:22" ht="15.75" hidden="1" customHeight="1" x14ac:dyDescent="0.35">
      <c r="A675" s="88" t="s">
        <v>966</v>
      </c>
      <c r="B675" s="138"/>
      <c r="C675" s="138"/>
      <c r="D675" s="163"/>
      <c r="E675" s="163"/>
      <c r="F675" s="163"/>
      <c r="G675" s="140"/>
      <c r="H675" s="140"/>
      <c r="I675" s="140"/>
      <c r="J675" s="140"/>
      <c r="K675" s="140"/>
      <c r="L675" s="140"/>
      <c r="M675" s="140"/>
      <c r="N675" s="140"/>
      <c r="O675" s="140"/>
      <c r="P675" s="164"/>
      <c r="Q675" s="165"/>
      <c r="R675" s="146"/>
      <c r="S675" s="146"/>
      <c r="T675" s="147"/>
      <c r="U675" s="400"/>
      <c r="V675" s="395"/>
    </row>
    <row r="676" spans="1:22" ht="15.75" hidden="1" customHeight="1" x14ac:dyDescent="0.35">
      <c r="A676" s="88" t="s">
        <v>967</v>
      </c>
      <c r="B676" s="138"/>
      <c r="C676" s="138"/>
      <c r="D676" s="163"/>
      <c r="E676" s="163"/>
      <c r="F676" s="163"/>
      <c r="G676" s="140"/>
      <c r="H676" s="140"/>
      <c r="I676" s="140"/>
      <c r="J676" s="140"/>
      <c r="K676" s="140"/>
      <c r="L676" s="140"/>
      <c r="M676" s="140"/>
      <c r="N676" s="140"/>
      <c r="O676" s="140"/>
      <c r="P676" s="164"/>
      <c r="Q676" s="165"/>
      <c r="R676" s="146"/>
      <c r="S676" s="146"/>
      <c r="T676" s="147"/>
      <c r="U676" s="400"/>
      <c r="V676" s="395"/>
    </row>
    <row r="677" spans="1:22" ht="15.75" hidden="1" customHeight="1" x14ac:dyDescent="0.35">
      <c r="A677" s="88" t="s">
        <v>968</v>
      </c>
      <c r="B677" s="138"/>
      <c r="C677" s="138"/>
      <c r="D677" s="163"/>
      <c r="E677" s="163"/>
      <c r="F677" s="163"/>
      <c r="G677" s="140"/>
      <c r="H677" s="140"/>
      <c r="I677" s="140"/>
      <c r="J677" s="140"/>
      <c r="K677" s="140"/>
      <c r="L677" s="140"/>
      <c r="M677" s="140"/>
      <c r="N677" s="140"/>
      <c r="O677" s="140"/>
      <c r="P677" s="164"/>
      <c r="Q677" s="165"/>
      <c r="R677" s="146"/>
      <c r="S677" s="146"/>
      <c r="T677" s="147"/>
      <c r="U677" s="400"/>
      <c r="V677" s="395"/>
    </row>
    <row r="678" spans="1:22" ht="15.75" hidden="1" customHeight="1" x14ac:dyDescent="0.35">
      <c r="A678" s="88" t="s">
        <v>969</v>
      </c>
      <c r="B678" s="138"/>
      <c r="C678" s="138"/>
      <c r="D678" s="163"/>
      <c r="E678" s="163"/>
      <c r="F678" s="163"/>
      <c r="G678" s="140"/>
      <c r="H678" s="140"/>
      <c r="I678" s="140"/>
      <c r="J678" s="140"/>
      <c r="K678" s="140"/>
      <c r="L678" s="140"/>
      <c r="M678" s="140"/>
      <c r="N678" s="140"/>
      <c r="O678" s="140"/>
      <c r="P678" s="164"/>
      <c r="Q678" s="165"/>
      <c r="R678" s="146"/>
      <c r="S678" s="146"/>
      <c r="T678" s="147"/>
      <c r="U678" s="400"/>
      <c r="V678" s="395"/>
    </row>
    <row r="679" spans="1:22" ht="15.75" hidden="1" customHeight="1" x14ac:dyDescent="0.35">
      <c r="A679" s="88" t="s">
        <v>970</v>
      </c>
      <c r="B679" s="138"/>
      <c r="C679" s="138"/>
      <c r="D679" s="163"/>
      <c r="E679" s="163"/>
      <c r="F679" s="163"/>
      <c r="G679" s="140"/>
      <c r="H679" s="140"/>
      <c r="I679" s="140"/>
      <c r="J679" s="140"/>
      <c r="K679" s="140"/>
      <c r="L679" s="140"/>
      <c r="M679" s="140"/>
      <c r="N679" s="140"/>
      <c r="O679" s="140"/>
      <c r="P679" s="164"/>
      <c r="Q679" s="165"/>
      <c r="R679" s="146"/>
      <c r="S679" s="146"/>
      <c r="T679" s="147"/>
      <c r="U679" s="400"/>
      <c r="V679" s="395"/>
    </row>
    <row r="680" spans="1:22" ht="15.75" hidden="1" customHeight="1" x14ac:dyDescent="0.35">
      <c r="A680" s="88" t="s">
        <v>971</v>
      </c>
      <c r="B680" s="138"/>
      <c r="C680" s="138"/>
      <c r="D680" s="163"/>
      <c r="E680" s="163"/>
      <c r="F680" s="163"/>
      <c r="G680" s="140"/>
      <c r="H680" s="140"/>
      <c r="I680" s="140"/>
      <c r="J680" s="140"/>
      <c r="K680" s="140"/>
      <c r="L680" s="140"/>
      <c r="M680" s="140"/>
      <c r="N680" s="140"/>
      <c r="O680" s="140"/>
      <c r="P680" s="164"/>
      <c r="Q680" s="165"/>
      <c r="R680" s="146"/>
      <c r="S680" s="146"/>
      <c r="T680" s="147"/>
      <c r="U680" s="400"/>
      <c r="V680" s="395"/>
    </row>
    <row r="681" spans="1:22" ht="15.75" hidden="1" customHeight="1" x14ac:dyDescent="0.35">
      <c r="A681" s="88" t="s">
        <v>972</v>
      </c>
      <c r="B681" s="138"/>
      <c r="C681" s="138"/>
      <c r="D681" s="163"/>
      <c r="E681" s="163"/>
      <c r="F681" s="163"/>
      <c r="G681" s="140"/>
      <c r="H681" s="140"/>
      <c r="I681" s="140"/>
      <c r="J681" s="140"/>
      <c r="K681" s="140"/>
      <c r="L681" s="140"/>
      <c r="M681" s="140"/>
      <c r="N681" s="140"/>
      <c r="O681" s="140"/>
      <c r="P681" s="164"/>
      <c r="Q681" s="165"/>
      <c r="R681" s="146"/>
      <c r="S681" s="146"/>
      <c r="T681" s="147"/>
      <c r="U681" s="400"/>
      <c r="V681" s="395"/>
    </row>
    <row r="682" spans="1:22" ht="15.75" hidden="1" customHeight="1" x14ac:dyDescent="0.35">
      <c r="A682" s="88" t="s">
        <v>973</v>
      </c>
      <c r="B682" s="138"/>
      <c r="C682" s="138"/>
      <c r="D682" s="163"/>
      <c r="E682" s="163"/>
      <c r="F682" s="163"/>
      <c r="G682" s="140"/>
      <c r="H682" s="140"/>
      <c r="I682" s="140"/>
      <c r="J682" s="140"/>
      <c r="K682" s="140"/>
      <c r="L682" s="140"/>
      <c r="M682" s="140"/>
      <c r="N682" s="140"/>
      <c r="O682" s="140"/>
      <c r="P682" s="164"/>
      <c r="Q682" s="165"/>
      <c r="R682" s="146"/>
      <c r="S682" s="146"/>
      <c r="T682" s="147"/>
      <c r="U682" s="400"/>
      <c r="V682" s="395"/>
    </row>
    <row r="683" spans="1:22" ht="15.75" hidden="1" customHeight="1" x14ac:dyDescent="0.35">
      <c r="A683" s="88" t="s">
        <v>974</v>
      </c>
      <c r="B683" s="138"/>
      <c r="C683" s="138"/>
      <c r="D683" s="163"/>
      <c r="E683" s="163"/>
      <c r="F683" s="163"/>
      <c r="G683" s="140"/>
      <c r="H683" s="140"/>
      <c r="I683" s="140"/>
      <c r="J683" s="140"/>
      <c r="K683" s="140"/>
      <c r="L683" s="140"/>
      <c r="M683" s="140"/>
      <c r="N683" s="140"/>
      <c r="O683" s="140"/>
      <c r="P683" s="164"/>
      <c r="Q683" s="165"/>
      <c r="R683" s="146"/>
      <c r="S683" s="146"/>
      <c r="T683" s="147"/>
      <c r="U683" s="400"/>
      <c r="V683" s="395"/>
    </row>
    <row r="684" spans="1:22" ht="15.75" hidden="1" customHeight="1" x14ac:dyDescent="0.35">
      <c r="A684" s="88" t="s">
        <v>975</v>
      </c>
      <c r="B684" s="138"/>
      <c r="C684" s="138"/>
      <c r="D684" s="163"/>
      <c r="E684" s="163"/>
      <c r="F684" s="163"/>
      <c r="G684" s="140"/>
      <c r="H684" s="140"/>
      <c r="I684" s="140"/>
      <c r="J684" s="140"/>
      <c r="K684" s="140"/>
      <c r="L684" s="140"/>
      <c r="M684" s="140"/>
      <c r="N684" s="140"/>
      <c r="O684" s="140"/>
      <c r="P684" s="164"/>
      <c r="Q684" s="165"/>
      <c r="R684" s="146"/>
      <c r="S684" s="146"/>
      <c r="T684" s="147"/>
      <c r="U684" s="400"/>
      <c r="V684" s="395"/>
    </row>
    <row r="685" spans="1:22" ht="15.75" hidden="1" customHeight="1" x14ac:dyDescent="0.35">
      <c r="A685" s="88" t="s">
        <v>976</v>
      </c>
      <c r="B685" s="138"/>
      <c r="C685" s="138"/>
      <c r="D685" s="163"/>
      <c r="E685" s="163"/>
      <c r="F685" s="163"/>
      <c r="G685" s="140"/>
      <c r="H685" s="140"/>
      <c r="I685" s="140"/>
      <c r="J685" s="140"/>
      <c r="K685" s="140"/>
      <c r="L685" s="140"/>
      <c r="M685" s="140"/>
      <c r="N685" s="140"/>
      <c r="O685" s="140"/>
      <c r="P685" s="164"/>
      <c r="Q685" s="165"/>
      <c r="R685" s="146"/>
      <c r="S685" s="146"/>
      <c r="T685" s="147"/>
      <c r="U685" s="400"/>
      <c r="V685" s="395"/>
    </row>
    <row r="686" spans="1:22" ht="15.75" hidden="1" customHeight="1" x14ac:dyDescent="0.35">
      <c r="A686" s="88" t="s">
        <v>977</v>
      </c>
      <c r="B686" s="138"/>
      <c r="C686" s="138"/>
      <c r="D686" s="163"/>
      <c r="E686" s="163"/>
      <c r="F686" s="163"/>
      <c r="G686" s="140"/>
      <c r="H686" s="140"/>
      <c r="I686" s="140"/>
      <c r="J686" s="140"/>
      <c r="K686" s="140"/>
      <c r="L686" s="140"/>
      <c r="M686" s="140"/>
      <c r="N686" s="140"/>
      <c r="O686" s="140"/>
      <c r="P686" s="164"/>
      <c r="Q686" s="165"/>
      <c r="R686" s="146"/>
      <c r="S686" s="146"/>
      <c r="T686" s="147"/>
      <c r="U686" s="400"/>
      <c r="V686" s="395"/>
    </row>
    <row r="687" spans="1:22" ht="15.75" hidden="1" customHeight="1" x14ac:dyDescent="0.35">
      <c r="A687" s="88" t="s">
        <v>978</v>
      </c>
      <c r="B687" s="138"/>
      <c r="C687" s="138"/>
      <c r="D687" s="163"/>
      <c r="E687" s="163"/>
      <c r="F687" s="163"/>
      <c r="G687" s="140"/>
      <c r="H687" s="140"/>
      <c r="I687" s="140"/>
      <c r="J687" s="140"/>
      <c r="K687" s="140"/>
      <c r="L687" s="140"/>
      <c r="M687" s="140"/>
      <c r="N687" s="140"/>
      <c r="O687" s="140"/>
      <c r="P687" s="164"/>
      <c r="Q687" s="165"/>
      <c r="R687" s="146"/>
      <c r="S687" s="146"/>
      <c r="T687" s="147"/>
      <c r="U687" s="400"/>
      <c r="V687" s="395"/>
    </row>
    <row r="688" spans="1:22" ht="15.75" hidden="1" customHeight="1" x14ac:dyDescent="0.35">
      <c r="A688" s="88" t="s">
        <v>979</v>
      </c>
      <c r="B688" s="138"/>
      <c r="C688" s="138"/>
      <c r="D688" s="163"/>
      <c r="E688" s="163"/>
      <c r="F688" s="163"/>
      <c r="G688" s="140"/>
      <c r="H688" s="140"/>
      <c r="I688" s="140"/>
      <c r="J688" s="140"/>
      <c r="K688" s="140"/>
      <c r="L688" s="140"/>
      <c r="M688" s="140"/>
      <c r="N688" s="140"/>
      <c r="O688" s="140"/>
      <c r="P688" s="164"/>
      <c r="Q688" s="165"/>
      <c r="R688" s="146"/>
      <c r="S688" s="146"/>
      <c r="T688" s="147"/>
      <c r="U688" s="400"/>
      <c r="V688" s="395"/>
    </row>
    <row r="689" spans="1:22" ht="15.75" hidden="1" customHeight="1" x14ac:dyDescent="0.35">
      <c r="A689" s="88" t="s">
        <v>980</v>
      </c>
      <c r="B689" s="138"/>
      <c r="C689" s="138"/>
      <c r="D689" s="163"/>
      <c r="E689" s="163"/>
      <c r="F689" s="163"/>
      <c r="G689" s="140"/>
      <c r="H689" s="140"/>
      <c r="I689" s="140"/>
      <c r="J689" s="140"/>
      <c r="K689" s="140"/>
      <c r="L689" s="140"/>
      <c r="M689" s="140"/>
      <c r="N689" s="140"/>
      <c r="O689" s="140"/>
      <c r="P689" s="164"/>
      <c r="Q689" s="165"/>
      <c r="R689" s="146"/>
      <c r="S689" s="146"/>
      <c r="T689" s="147"/>
      <c r="U689" s="400"/>
      <c r="V689" s="395"/>
    </row>
    <row r="690" spans="1:22" ht="15.75" hidden="1" customHeight="1" x14ac:dyDescent="0.35">
      <c r="A690" s="88" t="s">
        <v>981</v>
      </c>
      <c r="B690" s="138"/>
      <c r="C690" s="138"/>
      <c r="D690" s="163"/>
      <c r="E690" s="163"/>
      <c r="F690" s="163"/>
      <c r="G690" s="140"/>
      <c r="H690" s="140"/>
      <c r="I690" s="140"/>
      <c r="J690" s="140"/>
      <c r="K690" s="140"/>
      <c r="L690" s="140"/>
      <c r="M690" s="140"/>
      <c r="N690" s="140"/>
      <c r="O690" s="140"/>
      <c r="P690" s="164"/>
      <c r="Q690" s="165"/>
      <c r="R690" s="146"/>
      <c r="S690" s="146"/>
      <c r="T690" s="147"/>
      <c r="U690" s="400"/>
      <c r="V690" s="395"/>
    </row>
    <row r="691" spans="1:22" ht="15.75" hidden="1" customHeight="1" x14ac:dyDescent="0.35">
      <c r="A691" s="88" t="s">
        <v>982</v>
      </c>
      <c r="B691" s="138"/>
      <c r="C691" s="138"/>
      <c r="D691" s="163"/>
      <c r="E691" s="163"/>
      <c r="F691" s="163"/>
      <c r="G691" s="140"/>
      <c r="H691" s="140"/>
      <c r="I691" s="140"/>
      <c r="J691" s="140"/>
      <c r="K691" s="140"/>
      <c r="L691" s="140"/>
      <c r="M691" s="140"/>
      <c r="N691" s="140"/>
      <c r="O691" s="140"/>
      <c r="P691" s="164"/>
      <c r="Q691" s="165"/>
      <c r="R691" s="146"/>
      <c r="S691" s="146"/>
      <c r="T691" s="147"/>
      <c r="U691" s="400"/>
      <c r="V691" s="395"/>
    </row>
    <row r="692" spans="1:22" ht="15.75" hidden="1" customHeight="1" x14ac:dyDescent="0.35">
      <c r="A692" s="88" t="s">
        <v>983</v>
      </c>
      <c r="B692" s="138"/>
      <c r="C692" s="138"/>
      <c r="D692" s="163"/>
      <c r="E692" s="163"/>
      <c r="F692" s="163"/>
      <c r="G692" s="140"/>
      <c r="H692" s="140"/>
      <c r="I692" s="140"/>
      <c r="J692" s="140"/>
      <c r="K692" s="140"/>
      <c r="L692" s="140"/>
      <c r="M692" s="140"/>
      <c r="N692" s="140"/>
      <c r="O692" s="140"/>
      <c r="P692" s="164"/>
      <c r="Q692" s="165"/>
      <c r="R692" s="146"/>
      <c r="S692" s="146"/>
      <c r="T692" s="147"/>
      <c r="U692" s="400"/>
      <c r="V692" s="395"/>
    </row>
    <row r="693" spans="1:22" ht="15.75" hidden="1" customHeight="1" x14ac:dyDescent="0.35">
      <c r="A693" s="88" t="s">
        <v>984</v>
      </c>
      <c r="B693" s="138"/>
      <c r="C693" s="138"/>
      <c r="D693" s="163"/>
      <c r="E693" s="163"/>
      <c r="F693" s="163"/>
      <c r="G693" s="140"/>
      <c r="H693" s="140"/>
      <c r="I693" s="140"/>
      <c r="J693" s="140"/>
      <c r="K693" s="140"/>
      <c r="L693" s="140"/>
      <c r="M693" s="140"/>
      <c r="N693" s="140"/>
      <c r="O693" s="140"/>
      <c r="P693" s="164"/>
      <c r="Q693" s="165"/>
      <c r="R693" s="146"/>
      <c r="S693" s="146"/>
      <c r="T693" s="147"/>
      <c r="U693" s="400"/>
      <c r="V693" s="395"/>
    </row>
    <row r="694" spans="1:22" ht="15.75" hidden="1" customHeight="1" x14ac:dyDescent="0.35">
      <c r="A694" s="88" t="s">
        <v>985</v>
      </c>
      <c r="B694" s="138"/>
      <c r="C694" s="138"/>
      <c r="D694" s="163"/>
      <c r="E694" s="163"/>
      <c r="F694" s="163"/>
      <c r="G694" s="140"/>
      <c r="H694" s="140"/>
      <c r="I694" s="140"/>
      <c r="J694" s="140"/>
      <c r="K694" s="140"/>
      <c r="L694" s="140"/>
      <c r="M694" s="140"/>
      <c r="N694" s="140"/>
      <c r="O694" s="140"/>
      <c r="P694" s="164"/>
      <c r="Q694" s="165"/>
      <c r="R694" s="146"/>
      <c r="S694" s="146"/>
      <c r="T694" s="147"/>
      <c r="U694" s="400"/>
      <c r="V694" s="395"/>
    </row>
    <row r="695" spans="1:22" ht="15.75" hidden="1" customHeight="1" x14ac:dyDescent="0.35">
      <c r="A695" s="88" t="s">
        <v>986</v>
      </c>
      <c r="B695" s="138"/>
      <c r="C695" s="138"/>
      <c r="D695" s="163"/>
      <c r="E695" s="163"/>
      <c r="F695" s="163"/>
      <c r="G695" s="140"/>
      <c r="H695" s="140"/>
      <c r="I695" s="140"/>
      <c r="J695" s="140"/>
      <c r="K695" s="140"/>
      <c r="L695" s="140"/>
      <c r="M695" s="140"/>
      <c r="N695" s="140"/>
      <c r="O695" s="140"/>
      <c r="P695" s="164"/>
      <c r="Q695" s="165"/>
      <c r="R695" s="146"/>
      <c r="S695" s="146"/>
      <c r="T695" s="147"/>
      <c r="U695" s="400"/>
      <c r="V695" s="395"/>
    </row>
    <row r="696" spans="1:22" ht="15.75" hidden="1" customHeight="1" x14ac:dyDescent="0.35">
      <c r="A696" s="88" t="s">
        <v>987</v>
      </c>
      <c r="B696" s="138"/>
      <c r="C696" s="138"/>
      <c r="D696" s="163"/>
      <c r="E696" s="163"/>
      <c r="F696" s="163"/>
      <c r="G696" s="140"/>
      <c r="H696" s="140"/>
      <c r="I696" s="140"/>
      <c r="J696" s="140"/>
      <c r="K696" s="140"/>
      <c r="L696" s="140"/>
      <c r="M696" s="140"/>
      <c r="N696" s="140"/>
      <c r="O696" s="140"/>
      <c r="P696" s="164"/>
      <c r="Q696" s="165"/>
      <c r="R696" s="146"/>
      <c r="S696" s="146"/>
      <c r="T696" s="147"/>
      <c r="U696" s="400"/>
      <c r="V696" s="395"/>
    </row>
    <row r="697" spans="1:22" ht="15.75" hidden="1" customHeight="1" x14ac:dyDescent="0.35">
      <c r="A697" s="88" t="s">
        <v>988</v>
      </c>
      <c r="B697" s="138"/>
      <c r="C697" s="138"/>
      <c r="D697" s="163"/>
      <c r="E697" s="163"/>
      <c r="F697" s="163"/>
      <c r="G697" s="140"/>
      <c r="H697" s="140"/>
      <c r="I697" s="140"/>
      <c r="J697" s="140"/>
      <c r="K697" s="140"/>
      <c r="L697" s="140"/>
      <c r="M697" s="140"/>
      <c r="N697" s="140"/>
      <c r="O697" s="140"/>
      <c r="P697" s="164"/>
      <c r="Q697" s="165"/>
      <c r="R697" s="146"/>
      <c r="S697" s="146"/>
      <c r="T697" s="147"/>
      <c r="U697" s="400"/>
      <c r="V697" s="395"/>
    </row>
    <row r="698" spans="1:22" ht="15.75" hidden="1" customHeight="1" x14ac:dyDescent="0.35">
      <c r="A698" s="88" t="s">
        <v>989</v>
      </c>
      <c r="B698" s="138"/>
      <c r="C698" s="138"/>
      <c r="D698" s="163"/>
      <c r="E698" s="163"/>
      <c r="F698" s="163"/>
      <c r="G698" s="140"/>
      <c r="H698" s="140"/>
      <c r="I698" s="140"/>
      <c r="J698" s="140"/>
      <c r="K698" s="140"/>
      <c r="L698" s="140"/>
      <c r="M698" s="140"/>
      <c r="N698" s="140"/>
      <c r="O698" s="140"/>
      <c r="P698" s="164"/>
      <c r="Q698" s="165"/>
      <c r="R698" s="146"/>
      <c r="S698" s="146"/>
      <c r="T698" s="147"/>
      <c r="U698" s="400"/>
      <c r="V698" s="395"/>
    </row>
    <row r="699" spans="1:22" ht="15.75" hidden="1" customHeight="1" x14ac:dyDescent="0.35">
      <c r="A699" s="88" t="s">
        <v>990</v>
      </c>
      <c r="B699" s="138"/>
      <c r="C699" s="138"/>
      <c r="D699" s="163"/>
      <c r="E699" s="163"/>
      <c r="F699" s="163"/>
      <c r="G699" s="140"/>
      <c r="H699" s="140"/>
      <c r="I699" s="140"/>
      <c r="J699" s="140"/>
      <c r="K699" s="140"/>
      <c r="L699" s="140"/>
      <c r="M699" s="140"/>
      <c r="N699" s="140"/>
      <c r="O699" s="140"/>
      <c r="P699" s="164"/>
      <c r="Q699" s="165"/>
      <c r="R699" s="146"/>
      <c r="S699" s="146"/>
      <c r="T699" s="147"/>
      <c r="U699" s="400"/>
      <c r="V699" s="395"/>
    </row>
    <row r="700" spans="1:22" ht="15.75" hidden="1" customHeight="1" x14ac:dyDescent="0.35">
      <c r="A700" s="88" t="s">
        <v>991</v>
      </c>
      <c r="B700" s="138"/>
      <c r="C700" s="138"/>
      <c r="D700" s="163"/>
      <c r="E700" s="163"/>
      <c r="F700" s="163"/>
      <c r="G700" s="140"/>
      <c r="H700" s="140"/>
      <c r="I700" s="140"/>
      <c r="J700" s="140"/>
      <c r="K700" s="140"/>
      <c r="L700" s="140"/>
      <c r="M700" s="140"/>
      <c r="N700" s="140"/>
      <c r="O700" s="140"/>
      <c r="P700" s="164"/>
      <c r="Q700" s="165"/>
      <c r="R700" s="146"/>
      <c r="S700" s="146"/>
      <c r="T700" s="147"/>
      <c r="U700" s="400"/>
      <c r="V700" s="395"/>
    </row>
    <row r="701" spans="1:22" ht="15.75" hidden="1" customHeight="1" x14ac:dyDescent="0.35">
      <c r="A701" s="88" t="s">
        <v>992</v>
      </c>
      <c r="B701" s="138"/>
      <c r="C701" s="138"/>
      <c r="D701" s="163"/>
      <c r="E701" s="163"/>
      <c r="F701" s="163"/>
      <c r="G701" s="140"/>
      <c r="H701" s="140"/>
      <c r="I701" s="140"/>
      <c r="J701" s="140"/>
      <c r="K701" s="140"/>
      <c r="L701" s="140"/>
      <c r="M701" s="140"/>
      <c r="N701" s="140"/>
      <c r="O701" s="140"/>
      <c r="P701" s="164"/>
      <c r="Q701" s="165"/>
      <c r="R701" s="146"/>
      <c r="S701" s="146"/>
      <c r="T701" s="147"/>
      <c r="U701" s="400"/>
      <c r="V701" s="395"/>
    </row>
    <row r="702" spans="1:22" ht="15.75" hidden="1" customHeight="1" x14ac:dyDescent="0.35">
      <c r="A702" s="88" t="s">
        <v>993</v>
      </c>
      <c r="B702" s="138"/>
      <c r="C702" s="138"/>
      <c r="D702" s="163"/>
      <c r="E702" s="163"/>
      <c r="F702" s="163"/>
      <c r="G702" s="140"/>
      <c r="H702" s="140"/>
      <c r="I702" s="140"/>
      <c r="J702" s="140"/>
      <c r="K702" s="140"/>
      <c r="L702" s="140"/>
      <c r="M702" s="140"/>
      <c r="N702" s="140"/>
      <c r="O702" s="140"/>
      <c r="P702" s="164"/>
      <c r="Q702" s="165"/>
      <c r="R702" s="146"/>
      <c r="S702" s="146"/>
      <c r="T702" s="147"/>
      <c r="U702" s="400"/>
      <c r="V702" s="395"/>
    </row>
    <row r="703" spans="1:22" ht="15.75" hidden="1" customHeight="1" x14ac:dyDescent="0.35">
      <c r="A703" s="88" t="s">
        <v>994</v>
      </c>
      <c r="B703" s="138"/>
      <c r="C703" s="138"/>
      <c r="D703" s="163"/>
      <c r="E703" s="163"/>
      <c r="F703" s="163"/>
      <c r="G703" s="140"/>
      <c r="H703" s="140"/>
      <c r="I703" s="140"/>
      <c r="J703" s="140"/>
      <c r="K703" s="140"/>
      <c r="L703" s="140"/>
      <c r="M703" s="140"/>
      <c r="N703" s="140"/>
      <c r="O703" s="140"/>
      <c r="P703" s="164"/>
      <c r="Q703" s="165"/>
      <c r="R703" s="146"/>
      <c r="S703" s="146"/>
      <c r="T703" s="147"/>
      <c r="U703" s="400"/>
      <c r="V703" s="395"/>
    </row>
    <row r="704" spans="1:22" ht="15.75" hidden="1" customHeight="1" x14ac:dyDescent="0.35">
      <c r="A704" s="88" t="s">
        <v>995</v>
      </c>
      <c r="B704" s="138"/>
      <c r="C704" s="138"/>
      <c r="D704" s="163"/>
      <c r="E704" s="163"/>
      <c r="F704" s="163"/>
      <c r="G704" s="140"/>
      <c r="H704" s="140"/>
      <c r="I704" s="140"/>
      <c r="J704" s="140"/>
      <c r="K704" s="140"/>
      <c r="L704" s="140"/>
      <c r="M704" s="140"/>
      <c r="N704" s="140"/>
      <c r="O704" s="140"/>
      <c r="P704" s="164"/>
      <c r="Q704" s="165"/>
      <c r="R704" s="146"/>
      <c r="S704" s="146"/>
      <c r="T704" s="147"/>
      <c r="U704" s="400"/>
      <c r="V704" s="395"/>
    </row>
    <row r="705" spans="1:22" ht="15.75" hidden="1" customHeight="1" x14ac:dyDescent="0.35">
      <c r="A705" s="88" t="s">
        <v>996</v>
      </c>
      <c r="B705" s="138"/>
      <c r="C705" s="138"/>
      <c r="D705" s="163"/>
      <c r="E705" s="163"/>
      <c r="F705" s="163"/>
      <c r="G705" s="140"/>
      <c r="H705" s="140"/>
      <c r="I705" s="140"/>
      <c r="J705" s="140"/>
      <c r="K705" s="140"/>
      <c r="L705" s="140"/>
      <c r="M705" s="140"/>
      <c r="N705" s="140"/>
      <c r="O705" s="140"/>
      <c r="P705" s="164"/>
      <c r="Q705" s="165"/>
      <c r="R705" s="146"/>
      <c r="S705" s="146"/>
      <c r="T705" s="147"/>
      <c r="U705" s="400"/>
      <c r="V705" s="395"/>
    </row>
    <row r="706" spans="1:22" ht="15.75" hidden="1" customHeight="1" x14ac:dyDescent="0.35">
      <c r="A706" s="88" t="s">
        <v>997</v>
      </c>
      <c r="B706" s="138"/>
      <c r="C706" s="138"/>
      <c r="D706" s="163"/>
      <c r="E706" s="163"/>
      <c r="F706" s="163"/>
      <c r="G706" s="140"/>
      <c r="H706" s="140"/>
      <c r="I706" s="140"/>
      <c r="J706" s="140"/>
      <c r="K706" s="140"/>
      <c r="L706" s="140"/>
      <c r="M706" s="140"/>
      <c r="N706" s="140"/>
      <c r="O706" s="140"/>
      <c r="P706" s="164"/>
      <c r="Q706" s="165"/>
      <c r="R706" s="146"/>
      <c r="S706" s="146"/>
      <c r="T706" s="147"/>
      <c r="U706" s="400"/>
      <c r="V706" s="395"/>
    </row>
    <row r="707" spans="1:22" ht="15.75" hidden="1" customHeight="1" x14ac:dyDescent="0.35">
      <c r="A707" s="88" t="s">
        <v>998</v>
      </c>
      <c r="B707" s="138"/>
      <c r="C707" s="138"/>
      <c r="D707" s="163"/>
      <c r="E707" s="163"/>
      <c r="F707" s="163"/>
      <c r="G707" s="140"/>
      <c r="H707" s="140"/>
      <c r="I707" s="140"/>
      <c r="J707" s="140"/>
      <c r="K707" s="140"/>
      <c r="L707" s="140"/>
      <c r="M707" s="140"/>
      <c r="N707" s="140"/>
      <c r="O707" s="140"/>
      <c r="P707" s="164"/>
      <c r="Q707" s="165"/>
      <c r="R707" s="146"/>
      <c r="S707" s="146"/>
      <c r="T707" s="147"/>
      <c r="U707" s="400"/>
      <c r="V707" s="395"/>
    </row>
    <row r="708" spans="1:22" ht="15.75" hidden="1" customHeight="1" x14ac:dyDescent="0.35">
      <c r="A708" s="88" t="s">
        <v>999</v>
      </c>
      <c r="B708" s="138"/>
      <c r="C708" s="138"/>
      <c r="D708" s="163"/>
      <c r="E708" s="163"/>
      <c r="F708" s="163"/>
      <c r="G708" s="140"/>
      <c r="H708" s="140"/>
      <c r="I708" s="140"/>
      <c r="J708" s="140"/>
      <c r="K708" s="140"/>
      <c r="L708" s="140"/>
      <c r="M708" s="140"/>
      <c r="N708" s="140"/>
      <c r="O708" s="140"/>
      <c r="P708" s="164"/>
      <c r="Q708" s="165"/>
      <c r="R708" s="146"/>
      <c r="S708" s="146"/>
      <c r="T708" s="147"/>
      <c r="U708" s="400"/>
      <c r="V708" s="395"/>
    </row>
    <row r="709" spans="1:22" ht="15.75" hidden="1" customHeight="1" x14ac:dyDescent="0.35">
      <c r="A709" s="88" t="s">
        <v>1000</v>
      </c>
      <c r="B709" s="138"/>
      <c r="C709" s="138"/>
      <c r="D709" s="163"/>
      <c r="E709" s="163"/>
      <c r="F709" s="163"/>
      <c r="G709" s="140"/>
      <c r="H709" s="140"/>
      <c r="I709" s="140"/>
      <c r="J709" s="140"/>
      <c r="K709" s="140"/>
      <c r="L709" s="140"/>
      <c r="M709" s="140"/>
      <c r="N709" s="140"/>
      <c r="O709" s="140"/>
      <c r="P709" s="164"/>
      <c r="Q709" s="165"/>
      <c r="R709" s="146"/>
      <c r="S709" s="146"/>
      <c r="T709" s="147"/>
      <c r="U709" s="400"/>
      <c r="V709" s="395"/>
    </row>
    <row r="710" spans="1:22" ht="15.75" hidden="1" customHeight="1" x14ac:dyDescent="0.35">
      <c r="A710" s="88" t="s">
        <v>1001</v>
      </c>
      <c r="B710" s="138"/>
      <c r="C710" s="138"/>
      <c r="D710" s="163"/>
      <c r="E710" s="163"/>
      <c r="F710" s="163"/>
      <c r="G710" s="140"/>
      <c r="H710" s="140"/>
      <c r="I710" s="140"/>
      <c r="J710" s="140"/>
      <c r="K710" s="140"/>
      <c r="L710" s="140"/>
      <c r="M710" s="140"/>
      <c r="N710" s="140"/>
      <c r="O710" s="140"/>
      <c r="P710" s="164"/>
      <c r="Q710" s="165"/>
      <c r="R710" s="146"/>
      <c r="S710" s="146"/>
      <c r="T710" s="147"/>
      <c r="U710" s="400"/>
      <c r="V710" s="395"/>
    </row>
    <row r="711" spans="1:22" ht="15.75" hidden="1" customHeight="1" x14ac:dyDescent="0.35">
      <c r="A711" s="88" t="s">
        <v>1002</v>
      </c>
      <c r="B711" s="138"/>
      <c r="C711" s="138"/>
      <c r="D711" s="163"/>
      <c r="E711" s="163"/>
      <c r="F711" s="163"/>
      <c r="G711" s="140"/>
      <c r="H711" s="140"/>
      <c r="I711" s="140"/>
      <c r="J711" s="140"/>
      <c r="K711" s="140"/>
      <c r="L711" s="140"/>
      <c r="M711" s="140"/>
      <c r="N711" s="140"/>
      <c r="O711" s="140"/>
      <c r="P711" s="164"/>
      <c r="Q711" s="165"/>
      <c r="R711" s="146"/>
      <c r="S711" s="146"/>
      <c r="T711" s="147"/>
      <c r="U711" s="400"/>
      <c r="V711" s="395"/>
    </row>
    <row r="712" spans="1:22" ht="15.75" hidden="1" customHeight="1" x14ac:dyDescent="0.35">
      <c r="A712" s="88" t="s">
        <v>1003</v>
      </c>
      <c r="B712" s="138"/>
      <c r="C712" s="138"/>
      <c r="D712" s="163"/>
      <c r="E712" s="163"/>
      <c r="F712" s="163"/>
      <c r="G712" s="140"/>
      <c r="H712" s="140"/>
      <c r="I712" s="140"/>
      <c r="J712" s="140"/>
      <c r="K712" s="140"/>
      <c r="L712" s="140"/>
      <c r="M712" s="140"/>
      <c r="N712" s="140"/>
      <c r="O712" s="140"/>
      <c r="P712" s="164"/>
      <c r="Q712" s="165"/>
      <c r="R712" s="146"/>
      <c r="S712" s="146"/>
      <c r="T712" s="147"/>
      <c r="U712" s="400"/>
      <c r="V712" s="395"/>
    </row>
    <row r="713" spans="1:22" ht="15.75" hidden="1" customHeight="1" x14ac:dyDescent="0.35">
      <c r="A713" s="88" t="s">
        <v>1004</v>
      </c>
      <c r="B713" s="138"/>
      <c r="C713" s="138"/>
      <c r="D713" s="163"/>
      <c r="E713" s="163"/>
      <c r="F713" s="163"/>
      <c r="G713" s="140"/>
      <c r="H713" s="140"/>
      <c r="I713" s="140"/>
      <c r="J713" s="140"/>
      <c r="K713" s="140"/>
      <c r="L713" s="140"/>
      <c r="M713" s="140"/>
      <c r="N713" s="140"/>
      <c r="O713" s="140"/>
      <c r="P713" s="164"/>
      <c r="Q713" s="165"/>
      <c r="R713" s="146"/>
      <c r="S713" s="146"/>
      <c r="T713" s="147"/>
      <c r="U713" s="400"/>
      <c r="V713" s="395"/>
    </row>
    <row r="714" spans="1:22" ht="15.75" hidden="1" customHeight="1" x14ac:dyDescent="0.35">
      <c r="A714" s="88" t="s">
        <v>1005</v>
      </c>
      <c r="B714" s="138"/>
      <c r="C714" s="138"/>
      <c r="D714" s="163"/>
      <c r="E714" s="163"/>
      <c r="F714" s="163"/>
      <c r="G714" s="140"/>
      <c r="H714" s="140"/>
      <c r="I714" s="140"/>
      <c r="J714" s="140"/>
      <c r="K714" s="140"/>
      <c r="L714" s="140"/>
      <c r="M714" s="140"/>
      <c r="N714" s="140"/>
      <c r="O714" s="140"/>
      <c r="P714" s="164"/>
      <c r="Q714" s="165"/>
      <c r="R714" s="146"/>
      <c r="S714" s="146"/>
      <c r="T714" s="147"/>
      <c r="U714" s="400"/>
      <c r="V714" s="395"/>
    </row>
    <row r="715" spans="1:22" ht="15.75" hidden="1" customHeight="1" x14ac:dyDescent="0.35">
      <c r="A715" s="88" t="s">
        <v>1006</v>
      </c>
      <c r="B715" s="138"/>
      <c r="C715" s="138"/>
      <c r="D715" s="163"/>
      <c r="E715" s="163"/>
      <c r="F715" s="163"/>
      <c r="G715" s="140"/>
      <c r="H715" s="140"/>
      <c r="I715" s="140"/>
      <c r="J715" s="140"/>
      <c r="K715" s="140"/>
      <c r="L715" s="140"/>
      <c r="M715" s="140"/>
      <c r="N715" s="140"/>
      <c r="O715" s="140"/>
      <c r="P715" s="164"/>
      <c r="Q715" s="165"/>
      <c r="R715" s="146"/>
      <c r="S715" s="146"/>
      <c r="T715" s="147"/>
      <c r="U715" s="400"/>
      <c r="V715" s="395"/>
    </row>
    <row r="716" spans="1:22" ht="15.75" hidden="1" customHeight="1" x14ac:dyDescent="0.35">
      <c r="A716" s="88" t="s">
        <v>1007</v>
      </c>
      <c r="B716" s="138"/>
      <c r="C716" s="138"/>
      <c r="D716" s="163"/>
      <c r="E716" s="163"/>
      <c r="F716" s="163"/>
      <c r="G716" s="140"/>
      <c r="H716" s="140"/>
      <c r="I716" s="140"/>
      <c r="J716" s="140"/>
      <c r="K716" s="140"/>
      <c r="L716" s="140"/>
      <c r="M716" s="140"/>
      <c r="N716" s="140"/>
      <c r="O716" s="140"/>
      <c r="P716" s="164"/>
      <c r="Q716" s="165"/>
      <c r="R716" s="146"/>
      <c r="S716" s="146"/>
      <c r="T716" s="147"/>
      <c r="U716" s="400"/>
      <c r="V716" s="395"/>
    </row>
    <row r="717" spans="1:22" ht="15.75" hidden="1" customHeight="1" x14ac:dyDescent="0.35">
      <c r="A717" s="88" t="s">
        <v>1008</v>
      </c>
      <c r="B717" s="138"/>
      <c r="C717" s="138"/>
      <c r="D717" s="163"/>
      <c r="E717" s="163"/>
      <c r="F717" s="163"/>
      <c r="G717" s="140"/>
      <c r="H717" s="140"/>
      <c r="I717" s="140"/>
      <c r="J717" s="140"/>
      <c r="K717" s="140"/>
      <c r="L717" s="140"/>
      <c r="M717" s="140"/>
      <c r="N717" s="140"/>
      <c r="O717" s="140"/>
      <c r="P717" s="164"/>
      <c r="Q717" s="165"/>
      <c r="R717" s="146"/>
      <c r="S717" s="146"/>
      <c r="T717" s="147"/>
      <c r="U717" s="400"/>
      <c r="V717" s="395"/>
    </row>
    <row r="718" spans="1:22" ht="15.75" hidden="1" customHeight="1" x14ac:dyDescent="0.35">
      <c r="A718" s="88" t="s">
        <v>1009</v>
      </c>
      <c r="B718" s="138"/>
      <c r="C718" s="138"/>
      <c r="D718" s="163"/>
      <c r="E718" s="163"/>
      <c r="F718" s="163"/>
      <c r="G718" s="140"/>
      <c r="H718" s="140"/>
      <c r="I718" s="140"/>
      <c r="J718" s="140"/>
      <c r="K718" s="140"/>
      <c r="L718" s="140"/>
      <c r="M718" s="140"/>
      <c r="N718" s="140"/>
      <c r="O718" s="140"/>
      <c r="P718" s="164"/>
      <c r="Q718" s="165"/>
      <c r="R718" s="146"/>
      <c r="S718" s="146"/>
      <c r="T718" s="147"/>
      <c r="U718" s="400"/>
      <c r="V718" s="395"/>
    </row>
    <row r="719" spans="1:22" ht="15.75" hidden="1" customHeight="1" x14ac:dyDescent="0.35">
      <c r="A719" s="88" t="s">
        <v>1010</v>
      </c>
      <c r="B719" s="138"/>
      <c r="C719" s="138"/>
      <c r="D719" s="163"/>
      <c r="E719" s="163"/>
      <c r="F719" s="163"/>
      <c r="G719" s="140"/>
      <c r="H719" s="140"/>
      <c r="I719" s="140"/>
      <c r="J719" s="140"/>
      <c r="K719" s="140"/>
      <c r="L719" s="140"/>
      <c r="M719" s="140"/>
      <c r="N719" s="140"/>
      <c r="O719" s="140"/>
      <c r="P719" s="164"/>
      <c r="Q719" s="165"/>
      <c r="R719" s="146"/>
      <c r="S719" s="146"/>
      <c r="T719" s="147"/>
      <c r="U719" s="400"/>
      <c r="V719" s="395"/>
    </row>
    <row r="720" spans="1:22" ht="15.75" hidden="1" customHeight="1" x14ac:dyDescent="0.35">
      <c r="A720" s="88" t="s">
        <v>1011</v>
      </c>
      <c r="B720" s="138"/>
      <c r="C720" s="138"/>
      <c r="D720" s="163"/>
      <c r="E720" s="163"/>
      <c r="F720" s="163"/>
      <c r="G720" s="140"/>
      <c r="H720" s="140"/>
      <c r="I720" s="140"/>
      <c r="J720" s="140"/>
      <c r="K720" s="140"/>
      <c r="L720" s="140"/>
      <c r="M720" s="140"/>
      <c r="N720" s="140"/>
      <c r="O720" s="140"/>
      <c r="P720" s="164"/>
      <c r="Q720" s="165"/>
      <c r="R720" s="146"/>
      <c r="S720" s="146"/>
      <c r="T720" s="147"/>
      <c r="U720" s="400"/>
      <c r="V720" s="395"/>
    </row>
    <row r="721" spans="1:22" ht="15.75" hidden="1" customHeight="1" x14ac:dyDescent="0.35">
      <c r="A721" s="88" t="s">
        <v>1012</v>
      </c>
      <c r="B721" s="138"/>
      <c r="C721" s="138"/>
      <c r="D721" s="163"/>
      <c r="E721" s="163"/>
      <c r="F721" s="163"/>
      <c r="G721" s="140"/>
      <c r="H721" s="140"/>
      <c r="I721" s="140"/>
      <c r="J721" s="140"/>
      <c r="K721" s="140"/>
      <c r="L721" s="140"/>
      <c r="M721" s="140"/>
      <c r="N721" s="140"/>
      <c r="O721" s="140"/>
      <c r="P721" s="164"/>
      <c r="Q721" s="165"/>
      <c r="R721" s="146"/>
      <c r="S721" s="146"/>
      <c r="T721" s="147"/>
      <c r="U721" s="400"/>
      <c r="V721" s="395"/>
    </row>
    <row r="722" spans="1:22" ht="15.75" hidden="1" customHeight="1" x14ac:dyDescent="0.35">
      <c r="A722" s="88" t="s">
        <v>1013</v>
      </c>
      <c r="B722" s="138"/>
      <c r="C722" s="138"/>
      <c r="D722" s="163"/>
      <c r="E722" s="163"/>
      <c r="F722" s="163"/>
      <c r="G722" s="140"/>
      <c r="H722" s="140"/>
      <c r="I722" s="140"/>
      <c r="J722" s="140"/>
      <c r="K722" s="140"/>
      <c r="L722" s="140"/>
      <c r="M722" s="140"/>
      <c r="N722" s="140"/>
      <c r="O722" s="140"/>
      <c r="P722" s="164"/>
      <c r="Q722" s="165"/>
      <c r="R722" s="146"/>
      <c r="S722" s="146"/>
      <c r="T722" s="147"/>
      <c r="U722" s="400"/>
      <c r="V722" s="395"/>
    </row>
    <row r="723" spans="1:22" ht="15.75" hidden="1" customHeight="1" x14ac:dyDescent="0.35">
      <c r="A723" s="88" t="s">
        <v>1014</v>
      </c>
      <c r="B723" s="138"/>
      <c r="C723" s="138"/>
      <c r="D723" s="163"/>
      <c r="E723" s="163"/>
      <c r="F723" s="163"/>
      <c r="G723" s="140"/>
      <c r="H723" s="140"/>
      <c r="I723" s="140"/>
      <c r="J723" s="140"/>
      <c r="K723" s="140"/>
      <c r="L723" s="140"/>
      <c r="M723" s="140"/>
      <c r="N723" s="140"/>
      <c r="O723" s="140"/>
      <c r="P723" s="164"/>
      <c r="Q723" s="165"/>
      <c r="R723" s="146"/>
      <c r="S723" s="146"/>
      <c r="T723" s="147"/>
      <c r="U723" s="400"/>
      <c r="V723" s="395"/>
    </row>
    <row r="724" spans="1:22" ht="15.75" hidden="1" customHeight="1" x14ac:dyDescent="0.35">
      <c r="A724" s="88" t="s">
        <v>1015</v>
      </c>
      <c r="B724" s="138"/>
      <c r="C724" s="138"/>
      <c r="D724" s="163"/>
      <c r="E724" s="163"/>
      <c r="F724" s="163"/>
      <c r="G724" s="140"/>
      <c r="H724" s="140"/>
      <c r="I724" s="140"/>
      <c r="J724" s="140"/>
      <c r="K724" s="140"/>
      <c r="L724" s="140"/>
      <c r="M724" s="140"/>
      <c r="N724" s="140"/>
      <c r="O724" s="140"/>
      <c r="P724" s="164"/>
      <c r="Q724" s="165"/>
      <c r="R724" s="146"/>
      <c r="S724" s="146"/>
      <c r="T724" s="147"/>
      <c r="U724" s="400"/>
      <c r="V724" s="395"/>
    </row>
    <row r="725" spans="1:22" ht="15.75" hidden="1" customHeight="1" x14ac:dyDescent="0.35">
      <c r="A725" s="88" t="s">
        <v>1016</v>
      </c>
      <c r="B725" s="138"/>
      <c r="C725" s="138"/>
      <c r="D725" s="163"/>
      <c r="E725" s="163"/>
      <c r="F725" s="163"/>
      <c r="G725" s="140"/>
      <c r="H725" s="140"/>
      <c r="I725" s="140"/>
      <c r="J725" s="140"/>
      <c r="K725" s="140"/>
      <c r="L725" s="140"/>
      <c r="M725" s="140"/>
      <c r="N725" s="140"/>
      <c r="O725" s="140"/>
      <c r="P725" s="164"/>
      <c r="Q725" s="165"/>
      <c r="R725" s="146"/>
      <c r="S725" s="146"/>
      <c r="T725" s="147"/>
      <c r="U725" s="400"/>
      <c r="V725" s="395"/>
    </row>
    <row r="726" spans="1:22" ht="15.75" hidden="1" customHeight="1" x14ac:dyDescent="0.35">
      <c r="A726" s="88" t="s">
        <v>1017</v>
      </c>
      <c r="B726" s="138"/>
      <c r="C726" s="138"/>
      <c r="D726" s="163"/>
      <c r="E726" s="163"/>
      <c r="F726" s="163"/>
      <c r="G726" s="140"/>
      <c r="H726" s="140"/>
      <c r="I726" s="140"/>
      <c r="J726" s="140"/>
      <c r="K726" s="140"/>
      <c r="L726" s="140"/>
      <c r="M726" s="140"/>
      <c r="N726" s="140"/>
      <c r="O726" s="140"/>
      <c r="P726" s="164"/>
      <c r="Q726" s="165"/>
      <c r="R726" s="146"/>
      <c r="S726" s="146"/>
      <c r="T726" s="147"/>
      <c r="U726" s="400"/>
      <c r="V726" s="395"/>
    </row>
    <row r="727" spans="1:22" ht="15.75" hidden="1" customHeight="1" x14ac:dyDescent="0.35">
      <c r="A727" s="88" t="s">
        <v>1018</v>
      </c>
      <c r="B727" s="138"/>
      <c r="C727" s="138"/>
      <c r="D727" s="163"/>
      <c r="E727" s="163"/>
      <c r="F727" s="163"/>
      <c r="G727" s="140"/>
      <c r="H727" s="140"/>
      <c r="I727" s="140"/>
      <c r="J727" s="140"/>
      <c r="K727" s="140"/>
      <c r="L727" s="140"/>
      <c r="M727" s="140"/>
      <c r="N727" s="140"/>
      <c r="O727" s="140"/>
      <c r="P727" s="164"/>
      <c r="Q727" s="165"/>
      <c r="R727" s="146"/>
      <c r="S727" s="146"/>
      <c r="T727" s="147"/>
      <c r="U727" s="400"/>
      <c r="V727" s="395"/>
    </row>
    <row r="728" spans="1:22" ht="15.75" hidden="1" customHeight="1" x14ac:dyDescent="0.35">
      <c r="A728" s="88" t="s">
        <v>1019</v>
      </c>
      <c r="B728" s="138"/>
      <c r="C728" s="138"/>
      <c r="D728" s="163"/>
      <c r="E728" s="163"/>
      <c r="F728" s="163"/>
      <c r="G728" s="140"/>
      <c r="H728" s="140"/>
      <c r="I728" s="140"/>
      <c r="J728" s="140"/>
      <c r="K728" s="140"/>
      <c r="L728" s="140"/>
      <c r="M728" s="140"/>
      <c r="N728" s="140"/>
      <c r="O728" s="140"/>
      <c r="P728" s="164"/>
      <c r="Q728" s="165"/>
      <c r="R728" s="146"/>
      <c r="S728" s="146"/>
      <c r="T728" s="147"/>
      <c r="U728" s="400"/>
      <c r="V728" s="395"/>
    </row>
    <row r="729" spans="1:22" ht="15.75" hidden="1" customHeight="1" x14ac:dyDescent="0.35">
      <c r="A729" s="88" t="s">
        <v>1020</v>
      </c>
      <c r="B729" s="138"/>
      <c r="C729" s="138"/>
      <c r="D729" s="163"/>
      <c r="E729" s="163"/>
      <c r="F729" s="163"/>
      <c r="G729" s="140"/>
      <c r="H729" s="140"/>
      <c r="I729" s="140"/>
      <c r="J729" s="140"/>
      <c r="K729" s="140"/>
      <c r="L729" s="140"/>
      <c r="M729" s="140"/>
      <c r="N729" s="140"/>
      <c r="O729" s="140"/>
      <c r="P729" s="164"/>
      <c r="Q729" s="165"/>
      <c r="R729" s="146"/>
      <c r="S729" s="146"/>
      <c r="T729" s="147"/>
      <c r="U729" s="400"/>
      <c r="V729" s="395"/>
    </row>
    <row r="730" spans="1:22" ht="15.75" hidden="1" customHeight="1" x14ac:dyDescent="0.35">
      <c r="A730" s="88" t="s">
        <v>1021</v>
      </c>
      <c r="B730" s="138"/>
      <c r="C730" s="138"/>
      <c r="D730" s="163"/>
      <c r="E730" s="163"/>
      <c r="F730" s="163"/>
      <c r="G730" s="140"/>
      <c r="H730" s="140"/>
      <c r="I730" s="140"/>
      <c r="J730" s="140"/>
      <c r="K730" s="140"/>
      <c r="L730" s="140"/>
      <c r="M730" s="140"/>
      <c r="N730" s="140"/>
      <c r="O730" s="140"/>
      <c r="P730" s="164"/>
      <c r="Q730" s="165"/>
      <c r="R730" s="146"/>
      <c r="S730" s="146"/>
      <c r="T730" s="147"/>
      <c r="U730" s="400"/>
      <c r="V730" s="395"/>
    </row>
    <row r="731" spans="1:22" ht="15.75" hidden="1" customHeight="1" x14ac:dyDescent="0.35">
      <c r="A731" s="88" t="s">
        <v>1022</v>
      </c>
      <c r="B731" s="138"/>
      <c r="C731" s="138"/>
      <c r="D731" s="163"/>
      <c r="E731" s="163"/>
      <c r="F731" s="163"/>
      <c r="G731" s="140"/>
      <c r="H731" s="140"/>
      <c r="I731" s="140"/>
      <c r="J731" s="140"/>
      <c r="K731" s="140"/>
      <c r="L731" s="140"/>
      <c r="M731" s="140"/>
      <c r="N731" s="140"/>
      <c r="O731" s="140"/>
      <c r="P731" s="164"/>
      <c r="Q731" s="165"/>
      <c r="R731" s="146"/>
      <c r="S731" s="146"/>
      <c r="T731" s="147"/>
      <c r="U731" s="400"/>
      <c r="V731" s="395"/>
    </row>
    <row r="732" spans="1:22" ht="15.75" hidden="1" customHeight="1" x14ac:dyDescent="0.35">
      <c r="A732" s="88" t="s">
        <v>1023</v>
      </c>
      <c r="B732" s="138"/>
      <c r="C732" s="138"/>
      <c r="D732" s="163"/>
      <c r="E732" s="163"/>
      <c r="F732" s="163"/>
      <c r="G732" s="140"/>
      <c r="H732" s="140"/>
      <c r="I732" s="140"/>
      <c r="J732" s="140"/>
      <c r="K732" s="140"/>
      <c r="L732" s="140"/>
      <c r="M732" s="140"/>
      <c r="N732" s="140"/>
      <c r="O732" s="140"/>
      <c r="P732" s="164"/>
      <c r="Q732" s="165"/>
      <c r="R732" s="146"/>
      <c r="S732" s="146"/>
      <c r="T732" s="147"/>
      <c r="U732" s="400"/>
      <c r="V732" s="395"/>
    </row>
    <row r="733" spans="1:22" ht="15.75" hidden="1" customHeight="1" x14ac:dyDescent="0.35">
      <c r="A733" s="88" t="s">
        <v>1024</v>
      </c>
      <c r="B733" s="138"/>
      <c r="C733" s="138"/>
      <c r="D733" s="163"/>
      <c r="E733" s="163"/>
      <c r="F733" s="163"/>
      <c r="G733" s="140"/>
      <c r="H733" s="140"/>
      <c r="I733" s="140"/>
      <c r="J733" s="140"/>
      <c r="K733" s="140"/>
      <c r="L733" s="140"/>
      <c r="M733" s="140"/>
      <c r="N733" s="140"/>
      <c r="O733" s="140"/>
      <c r="P733" s="164"/>
      <c r="Q733" s="165"/>
      <c r="R733" s="146"/>
      <c r="S733" s="146"/>
      <c r="T733" s="147"/>
      <c r="U733" s="400"/>
      <c r="V733" s="395"/>
    </row>
    <row r="734" spans="1:22" ht="15.75" hidden="1" customHeight="1" x14ac:dyDescent="0.35">
      <c r="A734" s="88" t="s">
        <v>1025</v>
      </c>
      <c r="B734" s="138"/>
      <c r="C734" s="138"/>
      <c r="D734" s="163"/>
      <c r="E734" s="163"/>
      <c r="F734" s="163"/>
      <c r="G734" s="140"/>
      <c r="H734" s="140"/>
      <c r="I734" s="140"/>
      <c r="J734" s="140"/>
      <c r="K734" s="140"/>
      <c r="L734" s="140"/>
      <c r="M734" s="140"/>
      <c r="N734" s="140"/>
      <c r="O734" s="140"/>
      <c r="P734" s="164"/>
      <c r="Q734" s="165"/>
      <c r="R734" s="146"/>
      <c r="S734" s="146"/>
      <c r="T734" s="147"/>
      <c r="U734" s="400"/>
      <c r="V734" s="395"/>
    </row>
    <row r="735" spans="1:22" ht="15.75" hidden="1" customHeight="1" x14ac:dyDescent="0.35">
      <c r="A735" s="88" t="s">
        <v>1026</v>
      </c>
      <c r="B735" s="138"/>
      <c r="C735" s="138"/>
      <c r="D735" s="163"/>
      <c r="E735" s="163"/>
      <c r="F735" s="163"/>
      <c r="G735" s="140"/>
      <c r="H735" s="140"/>
      <c r="I735" s="140"/>
      <c r="J735" s="140"/>
      <c r="K735" s="140"/>
      <c r="L735" s="140"/>
      <c r="M735" s="140"/>
      <c r="N735" s="140"/>
      <c r="O735" s="140"/>
      <c r="P735" s="164"/>
      <c r="Q735" s="165"/>
      <c r="R735" s="146"/>
      <c r="S735" s="146"/>
      <c r="T735" s="147"/>
      <c r="U735" s="400"/>
      <c r="V735" s="395"/>
    </row>
    <row r="736" spans="1:22" ht="15.75" hidden="1" customHeight="1" x14ac:dyDescent="0.35">
      <c r="A736" s="88" t="s">
        <v>1027</v>
      </c>
      <c r="B736" s="138"/>
      <c r="C736" s="138"/>
      <c r="D736" s="163"/>
      <c r="E736" s="163"/>
      <c r="F736" s="163"/>
      <c r="G736" s="140"/>
      <c r="H736" s="140"/>
      <c r="I736" s="140"/>
      <c r="J736" s="140"/>
      <c r="K736" s="140"/>
      <c r="L736" s="140"/>
      <c r="M736" s="140"/>
      <c r="N736" s="140"/>
      <c r="O736" s="140"/>
      <c r="P736" s="164"/>
      <c r="Q736" s="165"/>
      <c r="R736" s="146"/>
      <c r="S736" s="146"/>
      <c r="T736" s="147"/>
      <c r="U736" s="400"/>
      <c r="V736" s="395"/>
    </row>
    <row r="737" spans="1:22" ht="15.75" hidden="1" customHeight="1" x14ac:dyDescent="0.35">
      <c r="A737" s="88" t="s">
        <v>1028</v>
      </c>
      <c r="B737" s="138"/>
      <c r="C737" s="138"/>
      <c r="D737" s="163"/>
      <c r="E737" s="163"/>
      <c r="F737" s="163"/>
      <c r="G737" s="140"/>
      <c r="H737" s="140"/>
      <c r="I737" s="140"/>
      <c r="J737" s="140"/>
      <c r="K737" s="140"/>
      <c r="L737" s="140"/>
      <c r="M737" s="140"/>
      <c r="N737" s="140"/>
      <c r="O737" s="140"/>
      <c r="P737" s="164"/>
      <c r="Q737" s="165"/>
      <c r="R737" s="146"/>
      <c r="S737" s="146"/>
      <c r="T737" s="147"/>
      <c r="U737" s="400"/>
      <c r="V737" s="395"/>
    </row>
    <row r="738" spans="1:22" ht="15.75" hidden="1" customHeight="1" x14ac:dyDescent="0.35">
      <c r="A738" s="88" t="s">
        <v>1029</v>
      </c>
      <c r="B738" s="138"/>
      <c r="C738" s="138"/>
      <c r="D738" s="163"/>
      <c r="E738" s="163"/>
      <c r="F738" s="163"/>
      <c r="G738" s="140"/>
      <c r="H738" s="140"/>
      <c r="I738" s="140"/>
      <c r="J738" s="140"/>
      <c r="K738" s="140"/>
      <c r="L738" s="140"/>
      <c r="M738" s="140"/>
      <c r="N738" s="140"/>
      <c r="O738" s="140"/>
      <c r="P738" s="164"/>
      <c r="Q738" s="165"/>
      <c r="R738" s="146"/>
      <c r="S738" s="146"/>
      <c r="T738" s="147"/>
      <c r="U738" s="400"/>
      <c r="V738" s="395"/>
    </row>
    <row r="739" spans="1:22" ht="15.75" hidden="1" customHeight="1" x14ac:dyDescent="0.35">
      <c r="A739" s="88" t="s">
        <v>1030</v>
      </c>
      <c r="B739" s="138"/>
      <c r="C739" s="138"/>
      <c r="D739" s="163"/>
      <c r="E739" s="163"/>
      <c r="F739" s="163"/>
      <c r="G739" s="140"/>
      <c r="H739" s="140"/>
      <c r="I739" s="140"/>
      <c r="J739" s="140"/>
      <c r="K739" s="140"/>
      <c r="L739" s="140"/>
      <c r="M739" s="140"/>
      <c r="N739" s="140"/>
      <c r="O739" s="140"/>
      <c r="P739" s="164"/>
      <c r="Q739" s="165"/>
      <c r="R739" s="146"/>
      <c r="S739" s="146"/>
      <c r="T739" s="147"/>
      <c r="U739" s="400"/>
      <c r="V739" s="395"/>
    </row>
    <row r="740" spans="1:22" ht="15.75" hidden="1" customHeight="1" x14ac:dyDescent="0.35">
      <c r="A740" s="88" t="s">
        <v>1031</v>
      </c>
      <c r="B740" s="138"/>
      <c r="C740" s="138"/>
      <c r="D740" s="163"/>
      <c r="E740" s="163"/>
      <c r="F740" s="163"/>
      <c r="G740" s="140"/>
      <c r="H740" s="140"/>
      <c r="I740" s="140"/>
      <c r="J740" s="140"/>
      <c r="K740" s="140"/>
      <c r="L740" s="140"/>
      <c r="M740" s="140"/>
      <c r="N740" s="140"/>
      <c r="O740" s="140"/>
      <c r="P740" s="164"/>
      <c r="Q740" s="165"/>
      <c r="R740" s="146"/>
      <c r="S740" s="146"/>
      <c r="T740" s="147"/>
      <c r="U740" s="400"/>
      <c r="V740" s="395"/>
    </row>
    <row r="741" spans="1:22" ht="15.75" hidden="1" customHeight="1" x14ac:dyDescent="0.35">
      <c r="A741" s="88" t="s">
        <v>1032</v>
      </c>
      <c r="B741" s="138"/>
      <c r="C741" s="138"/>
      <c r="D741" s="163"/>
      <c r="E741" s="163"/>
      <c r="F741" s="163"/>
      <c r="G741" s="140"/>
      <c r="H741" s="140"/>
      <c r="I741" s="140"/>
      <c r="J741" s="140"/>
      <c r="K741" s="140"/>
      <c r="L741" s="140"/>
      <c r="M741" s="140"/>
      <c r="N741" s="140"/>
      <c r="O741" s="140"/>
      <c r="P741" s="164"/>
      <c r="Q741" s="165"/>
      <c r="R741" s="146"/>
      <c r="S741" s="146"/>
      <c r="T741" s="147"/>
      <c r="U741" s="400"/>
      <c r="V741" s="395"/>
    </row>
    <row r="742" spans="1:22" ht="15.75" hidden="1" customHeight="1" x14ac:dyDescent="0.35">
      <c r="A742" s="88" t="s">
        <v>1033</v>
      </c>
      <c r="B742" s="138"/>
      <c r="C742" s="138"/>
      <c r="D742" s="163"/>
      <c r="E742" s="163"/>
      <c r="F742" s="163"/>
      <c r="G742" s="140"/>
      <c r="H742" s="140"/>
      <c r="I742" s="140"/>
      <c r="J742" s="140"/>
      <c r="K742" s="140"/>
      <c r="L742" s="140"/>
      <c r="M742" s="140"/>
      <c r="N742" s="140"/>
      <c r="O742" s="140"/>
      <c r="P742" s="164"/>
      <c r="Q742" s="165"/>
      <c r="R742" s="146"/>
      <c r="S742" s="146"/>
      <c r="T742" s="147"/>
      <c r="U742" s="400"/>
      <c r="V742" s="395"/>
    </row>
    <row r="743" spans="1:22" ht="15.75" hidden="1" customHeight="1" x14ac:dyDescent="0.35">
      <c r="A743" s="88" t="s">
        <v>1034</v>
      </c>
      <c r="B743" s="138"/>
      <c r="C743" s="138"/>
      <c r="D743" s="163"/>
      <c r="E743" s="163"/>
      <c r="F743" s="163"/>
      <c r="G743" s="140"/>
      <c r="H743" s="140"/>
      <c r="I743" s="140"/>
      <c r="J743" s="140"/>
      <c r="K743" s="140"/>
      <c r="L743" s="140"/>
      <c r="M743" s="140"/>
      <c r="N743" s="140"/>
      <c r="O743" s="140"/>
      <c r="P743" s="164"/>
      <c r="Q743" s="165"/>
      <c r="R743" s="146"/>
      <c r="S743" s="146"/>
      <c r="T743" s="147"/>
      <c r="U743" s="400"/>
      <c r="V743" s="395"/>
    </row>
    <row r="744" spans="1:22" ht="15.75" hidden="1" customHeight="1" x14ac:dyDescent="0.35">
      <c r="A744" s="88" t="s">
        <v>1035</v>
      </c>
      <c r="B744" s="138"/>
      <c r="C744" s="138"/>
      <c r="D744" s="163"/>
      <c r="E744" s="163"/>
      <c r="F744" s="163"/>
      <c r="G744" s="140"/>
      <c r="H744" s="140"/>
      <c r="I744" s="140"/>
      <c r="J744" s="140"/>
      <c r="K744" s="140"/>
      <c r="L744" s="140"/>
      <c r="M744" s="140"/>
      <c r="N744" s="140"/>
      <c r="O744" s="140"/>
      <c r="P744" s="164"/>
      <c r="Q744" s="165"/>
      <c r="R744" s="146"/>
      <c r="S744" s="146"/>
      <c r="T744" s="147"/>
      <c r="U744" s="400"/>
      <c r="V744" s="395"/>
    </row>
    <row r="745" spans="1:22" ht="15.75" hidden="1" customHeight="1" x14ac:dyDescent="0.35">
      <c r="A745" s="88" t="s">
        <v>1036</v>
      </c>
      <c r="B745" s="138"/>
      <c r="C745" s="138"/>
      <c r="D745" s="163"/>
      <c r="E745" s="163"/>
      <c r="F745" s="163"/>
      <c r="G745" s="140"/>
      <c r="H745" s="140"/>
      <c r="I745" s="140"/>
      <c r="J745" s="140"/>
      <c r="K745" s="140"/>
      <c r="L745" s="140"/>
      <c r="M745" s="140"/>
      <c r="N745" s="140"/>
      <c r="O745" s="140"/>
      <c r="P745" s="164"/>
      <c r="Q745" s="165"/>
      <c r="R745" s="146"/>
      <c r="S745" s="146"/>
      <c r="T745" s="147"/>
      <c r="U745" s="400"/>
      <c r="V745" s="395"/>
    </row>
    <row r="746" spans="1:22" ht="15.75" hidden="1" customHeight="1" x14ac:dyDescent="0.35">
      <c r="A746" s="88" t="s">
        <v>1037</v>
      </c>
      <c r="B746" s="138"/>
      <c r="C746" s="138"/>
      <c r="D746" s="163"/>
      <c r="E746" s="163"/>
      <c r="F746" s="163"/>
      <c r="G746" s="140"/>
      <c r="H746" s="140"/>
      <c r="I746" s="140"/>
      <c r="J746" s="140"/>
      <c r="K746" s="140"/>
      <c r="L746" s="140"/>
      <c r="M746" s="140"/>
      <c r="N746" s="140"/>
      <c r="O746" s="140"/>
      <c r="P746" s="164"/>
      <c r="Q746" s="165"/>
      <c r="R746" s="146"/>
      <c r="S746" s="146"/>
      <c r="T746" s="147"/>
      <c r="U746" s="400"/>
      <c r="V746" s="395"/>
    </row>
    <row r="747" spans="1:22" ht="15.75" hidden="1" customHeight="1" x14ac:dyDescent="0.35">
      <c r="A747" s="88" t="s">
        <v>1038</v>
      </c>
      <c r="B747" s="138"/>
      <c r="C747" s="138"/>
      <c r="D747" s="163"/>
      <c r="E747" s="163"/>
      <c r="F747" s="163"/>
      <c r="G747" s="140"/>
      <c r="H747" s="140"/>
      <c r="I747" s="140"/>
      <c r="J747" s="140"/>
      <c r="K747" s="140"/>
      <c r="L747" s="140"/>
      <c r="M747" s="140"/>
      <c r="N747" s="140"/>
      <c r="O747" s="140"/>
      <c r="P747" s="164"/>
      <c r="Q747" s="165"/>
      <c r="R747" s="146"/>
      <c r="S747" s="146"/>
      <c r="T747" s="147"/>
      <c r="U747" s="400"/>
      <c r="V747" s="395"/>
    </row>
    <row r="748" spans="1:22" ht="15.75" hidden="1" customHeight="1" x14ac:dyDescent="0.35">
      <c r="A748" s="88" t="s">
        <v>1039</v>
      </c>
      <c r="B748" s="138"/>
      <c r="C748" s="138"/>
      <c r="D748" s="163"/>
      <c r="E748" s="163"/>
      <c r="F748" s="163"/>
      <c r="G748" s="140"/>
      <c r="H748" s="140"/>
      <c r="I748" s="140"/>
      <c r="J748" s="140"/>
      <c r="K748" s="140"/>
      <c r="L748" s="140"/>
      <c r="M748" s="140"/>
      <c r="N748" s="140"/>
      <c r="O748" s="140"/>
      <c r="P748" s="164"/>
      <c r="Q748" s="165"/>
      <c r="R748" s="146"/>
      <c r="S748" s="146"/>
      <c r="T748" s="147"/>
      <c r="U748" s="400"/>
      <c r="V748" s="395"/>
    </row>
    <row r="749" spans="1:22" ht="15.75" hidden="1" customHeight="1" x14ac:dyDescent="0.35">
      <c r="A749" s="88" t="s">
        <v>1040</v>
      </c>
      <c r="B749" s="138"/>
      <c r="C749" s="138"/>
      <c r="D749" s="163"/>
      <c r="E749" s="163"/>
      <c r="F749" s="163"/>
      <c r="G749" s="140"/>
      <c r="H749" s="140"/>
      <c r="I749" s="140"/>
      <c r="J749" s="140"/>
      <c r="K749" s="140"/>
      <c r="L749" s="140"/>
      <c r="M749" s="140"/>
      <c r="N749" s="140"/>
      <c r="O749" s="140"/>
      <c r="P749" s="164"/>
      <c r="Q749" s="165"/>
      <c r="R749" s="146"/>
      <c r="S749" s="146"/>
      <c r="T749" s="147"/>
      <c r="U749" s="400"/>
      <c r="V749" s="395"/>
    </row>
    <row r="750" spans="1:22" ht="15.75" hidden="1" customHeight="1" x14ac:dyDescent="0.35">
      <c r="A750" s="88" t="s">
        <v>1041</v>
      </c>
      <c r="B750" s="138"/>
      <c r="C750" s="138"/>
      <c r="D750" s="163"/>
      <c r="E750" s="163"/>
      <c r="F750" s="163"/>
      <c r="G750" s="140"/>
      <c r="H750" s="140"/>
      <c r="I750" s="140"/>
      <c r="J750" s="140"/>
      <c r="K750" s="140"/>
      <c r="L750" s="140"/>
      <c r="M750" s="140"/>
      <c r="N750" s="140"/>
      <c r="O750" s="140"/>
      <c r="P750" s="164"/>
      <c r="Q750" s="165"/>
      <c r="R750" s="146"/>
      <c r="S750" s="146"/>
      <c r="T750" s="147"/>
      <c r="U750" s="400"/>
      <c r="V750" s="395"/>
    </row>
    <row r="751" spans="1:22" ht="15.75" hidden="1" customHeight="1" x14ac:dyDescent="0.35">
      <c r="A751" s="88" t="s">
        <v>1042</v>
      </c>
      <c r="B751" s="138"/>
      <c r="C751" s="138"/>
      <c r="D751" s="163"/>
      <c r="E751" s="163"/>
      <c r="F751" s="163"/>
      <c r="G751" s="140"/>
      <c r="H751" s="140"/>
      <c r="I751" s="140"/>
      <c r="J751" s="140"/>
      <c r="K751" s="140"/>
      <c r="L751" s="140"/>
      <c r="M751" s="140"/>
      <c r="N751" s="140"/>
      <c r="O751" s="140"/>
      <c r="P751" s="164"/>
      <c r="Q751" s="165"/>
      <c r="R751" s="146"/>
      <c r="S751" s="146"/>
      <c r="T751" s="147"/>
      <c r="U751" s="400"/>
      <c r="V751" s="395"/>
    </row>
    <row r="752" spans="1:22" ht="15.75" hidden="1" customHeight="1" x14ac:dyDescent="0.35">
      <c r="A752" s="88" t="s">
        <v>1043</v>
      </c>
      <c r="B752" s="138"/>
      <c r="C752" s="138"/>
      <c r="D752" s="163"/>
      <c r="E752" s="163"/>
      <c r="F752" s="163"/>
      <c r="G752" s="140"/>
      <c r="H752" s="140"/>
      <c r="I752" s="140"/>
      <c r="J752" s="140"/>
      <c r="K752" s="140"/>
      <c r="L752" s="140"/>
      <c r="M752" s="140"/>
      <c r="N752" s="140"/>
      <c r="O752" s="140"/>
      <c r="P752" s="164"/>
      <c r="Q752" s="165"/>
      <c r="R752" s="146"/>
      <c r="S752" s="146"/>
      <c r="T752" s="147"/>
      <c r="U752" s="400"/>
      <c r="V752" s="395"/>
    </row>
    <row r="753" spans="1:22" ht="15.75" hidden="1" customHeight="1" x14ac:dyDescent="0.35">
      <c r="A753" s="88" t="s">
        <v>1044</v>
      </c>
      <c r="B753" s="138"/>
      <c r="C753" s="138"/>
      <c r="D753" s="163"/>
      <c r="E753" s="163"/>
      <c r="F753" s="163"/>
      <c r="G753" s="140"/>
      <c r="H753" s="140"/>
      <c r="I753" s="140"/>
      <c r="J753" s="140"/>
      <c r="K753" s="140"/>
      <c r="L753" s="140"/>
      <c r="M753" s="140"/>
      <c r="N753" s="140"/>
      <c r="O753" s="140"/>
      <c r="P753" s="164"/>
      <c r="Q753" s="165"/>
      <c r="R753" s="146"/>
      <c r="S753" s="146"/>
      <c r="T753" s="147"/>
      <c r="U753" s="400"/>
      <c r="V753" s="395"/>
    </row>
    <row r="754" spans="1:22" ht="15.75" hidden="1" customHeight="1" x14ac:dyDescent="0.35">
      <c r="A754" s="88" t="s">
        <v>1045</v>
      </c>
      <c r="B754" s="138"/>
      <c r="C754" s="138"/>
      <c r="D754" s="163"/>
      <c r="E754" s="163"/>
      <c r="F754" s="163"/>
      <c r="G754" s="140"/>
      <c r="H754" s="140"/>
      <c r="I754" s="140"/>
      <c r="J754" s="140"/>
      <c r="K754" s="140"/>
      <c r="L754" s="140"/>
      <c r="M754" s="140"/>
      <c r="N754" s="140"/>
      <c r="O754" s="140"/>
      <c r="P754" s="164"/>
      <c r="Q754" s="165"/>
      <c r="R754" s="146"/>
      <c r="S754" s="146"/>
      <c r="T754" s="147"/>
      <c r="U754" s="400"/>
      <c r="V754" s="395"/>
    </row>
    <row r="755" spans="1:22" ht="15.75" hidden="1" customHeight="1" x14ac:dyDescent="0.35">
      <c r="A755" s="88" t="s">
        <v>1046</v>
      </c>
      <c r="B755" s="138"/>
      <c r="C755" s="138"/>
      <c r="D755" s="163"/>
      <c r="E755" s="163"/>
      <c r="F755" s="163"/>
      <c r="G755" s="140"/>
      <c r="H755" s="140"/>
      <c r="I755" s="140"/>
      <c r="J755" s="140"/>
      <c r="K755" s="140"/>
      <c r="L755" s="140"/>
      <c r="M755" s="140"/>
      <c r="N755" s="140"/>
      <c r="O755" s="140"/>
      <c r="P755" s="164"/>
      <c r="Q755" s="165"/>
      <c r="R755" s="146"/>
      <c r="S755" s="146"/>
      <c r="T755" s="147"/>
      <c r="U755" s="400"/>
      <c r="V755" s="395"/>
    </row>
    <row r="756" spans="1:22" ht="15.75" hidden="1" customHeight="1" x14ac:dyDescent="0.35">
      <c r="A756" s="88" t="s">
        <v>1047</v>
      </c>
      <c r="B756" s="138"/>
      <c r="C756" s="138"/>
      <c r="D756" s="163"/>
      <c r="E756" s="163"/>
      <c r="F756" s="163"/>
      <c r="G756" s="140"/>
      <c r="H756" s="140"/>
      <c r="I756" s="140"/>
      <c r="J756" s="140"/>
      <c r="K756" s="140"/>
      <c r="L756" s="140"/>
      <c r="M756" s="140"/>
      <c r="N756" s="140"/>
      <c r="O756" s="140"/>
      <c r="P756" s="164"/>
      <c r="Q756" s="165"/>
      <c r="R756" s="146"/>
      <c r="S756" s="146"/>
      <c r="T756" s="147"/>
      <c r="U756" s="400"/>
      <c r="V756" s="395"/>
    </row>
    <row r="757" spans="1:22" ht="15.75" hidden="1" customHeight="1" x14ac:dyDescent="0.35">
      <c r="A757" s="88" t="s">
        <v>1048</v>
      </c>
      <c r="B757" s="138"/>
      <c r="C757" s="138"/>
      <c r="D757" s="163"/>
      <c r="E757" s="163"/>
      <c r="F757" s="163"/>
      <c r="G757" s="140"/>
      <c r="H757" s="140"/>
      <c r="I757" s="140"/>
      <c r="J757" s="140"/>
      <c r="K757" s="140"/>
      <c r="L757" s="140"/>
      <c r="M757" s="140"/>
      <c r="N757" s="140"/>
      <c r="O757" s="140"/>
      <c r="P757" s="164"/>
      <c r="Q757" s="165"/>
      <c r="R757" s="146"/>
      <c r="S757" s="146"/>
      <c r="T757" s="147"/>
      <c r="U757" s="400"/>
      <c r="V757" s="395"/>
    </row>
    <row r="758" spans="1:22" ht="15.75" hidden="1" customHeight="1" x14ac:dyDescent="0.35">
      <c r="A758" s="88" t="s">
        <v>1049</v>
      </c>
      <c r="B758" s="138"/>
      <c r="C758" s="138"/>
      <c r="D758" s="163"/>
      <c r="E758" s="163"/>
      <c r="F758" s="163"/>
      <c r="G758" s="140"/>
      <c r="H758" s="140"/>
      <c r="I758" s="140"/>
      <c r="J758" s="140"/>
      <c r="K758" s="140"/>
      <c r="L758" s="140"/>
      <c r="M758" s="140"/>
      <c r="N758" s="140"/>
      <c r="O758" s="140"/>
      <c r="P758" s="164"/>
      <c r="Q758" s="165"/>
      <c r="R758" s="146"/>
      <c r="S758" s="146"/>
      <c r="T758" s="147"/>
      <c r="U758" s="400"/>
      <c r="V758" s="395"/>
    </row>
    <row r="759" spans="1:22" ht="15.75" hidden="1" customHeight="1" x14ac:dyDescent="0.35">
      <c r="A759" s="88" t="s">
        <v>1050</v>
      </c>
      <c r="B759" s="138"/>
      <c r="C759" s="138"/>
      <c r="D759" s="163"/>
      <c r="E759" s="163"/>
      <c r="F759" s="163"/>
      <c r="G759" s="140"/>
      <c r="H759" s="140"/>
      <c r="I759" s="140"/>
      <c r="J759" s="140"/>
      <c r="K759" s="140"/>
      <c r="L759" s="140"/>
      <c r="M759" s="140"/>
      <c r="N759" s="140"/>
      <c r="O759" s="140"/>
      <c r="P759" s="164"/>
      <c r="Q759" s="165"/>
      <c r="R759" s="146"/>
      <c r="S759" s="146"/>
      <c r="T759" s="147"/>
      <c r="U759" s="400"/>
      <c r="V759" s="395"/>
    </row>
    <row r="760" spans="1:22" ht="15.75" hidden="1" customHeight="1" x14ac:dyDescent="0.35">
      <c r="A760" s="88" t="s">
        <v>1051</v>
      </c>
      <c r="B760" s="138"/>
      <c r="C760" s="138"/>
      <c r="D760" s="163"/>
      <c r="E760" s="163"/>
      <c r="F760" s="163"/>
      <c r="G760" s="140"/>
      <c r="H760" s="140"/>
      <c r="I760" s="140"/>
      <c r="J760" s="140"/>
      <c r="K760" s="140"/>
      <c r="L760" s="140"/>
      <c r="M760" s="140"/>
      <c r="N760" s="140"/>
      <c r="O760" s="140"/>
      <c r="P760" s="164"/>
      <c r="Q760" s="165"/>
      <c r="R760" s="146"/>
      <c r="S760" s="146"/>
      <c r="T760" s="147"/>
      <c r="U760" s="400"/>
      <c r="V760" s="395"/>
    </row>
    <row r="761" spans="1:22" ht="15.75" hidden="1" customHeight="1" x14ac:dyDescent="0.35">
      <c r="A761" s="88" t="s">
        <v>1052</v>
      </c>
      <c r="B761" s="138"/>
      <c r="C761" s="138"/>
      <c r="D761" s="163"/>
      <c r="E761" s="163"/>
      <c r="F761" s="163"/>
      <c r="G761" s="140"/>
      <c r="H761" s="140"/>
      <c r="I761" s="140"/>
      <c r="J761" s="140"/>
      <c r="K761" s="140"/>
      <c r="L761" s="140"/>
      <c r="M761" s="140"/>
      <c r="N761" s="140"/>
      <c r="O761" s="140"/>
      <c r="P761" s="164"/>
      <c r="Q761" s="165"/>
      <c r="R761" s="146"/>
      <c r="S761" s="146"/>
      <c r="T761" s="147"/>
      <c r="U761" s="400"/>
      <c r="V761" s="395"/>
    </row>
    <row r="762" spans="1:22" ht="15.75" hidden="1" customHeight="1" x14ac:dyDescent="0.35">
      <c r="A762" s="88" t="s">
        <v>1053</v>
      </c>
      <c r="B762" s="138"/>
      <c r="C762" s="138"/>
      <c r="D762" s="163"/>
      <c r="E762" s="163"/>
      <c r="F762" s="163"/>
      <c r="G762" s="140"/>
      <c r="H762" s="140"/>
      <c r="I762" s="140"/>
      <c r="J762" s="140"/>
      <c r="K762" s="140"/>
      <c r="L762" s="140"/>
      <c r="M762" s="140"/>
      <c r="N762" s="140"/>
      <c r="O762" s="140"/>
      <c r="P762" s="164"/>
      <c r="Q762" s="165"/>
      <c r="R762" s="146"/>
      <c r="S762" s="146"/>
      <c r="T762" s="147"/>
      <c r="U762" s="400"/>
      <c r="V762" s="395"/>
    </row>
    <row r="763" spans="1:22" ht="15.75" hidden="1" customHeight="1" x14ac:dyDescent="0.35">
      <c r="A763" s="88" t="s">
        <v>1054</v>
      </c>
      <c r="B763" s="138"/>
      <c r="C763" s="138"/>
      <c r="D763" s="163"/>
      <c r="E763" s="163"/>
      <c r="F763" s="163"/>
      <c r="G763" s="140"/>
      <c r="H763" s="140"/>
      <c r="I763" s="140"/>
      <c r="J763" s="140"/>
      <c r="K763" s="140"/>
      <c r="L763" s="140"/>
      <c r="M763" s="140"/>
      <c r="N763" s="140"/>
      <c r="O763" s="140"/>
      <c r="P763" s="164"/>
      <c r="Q763" s="165"/>
      <c r="R763" s="146"/>
      <c r="S763" s="146"/>
      <c r="T763" s="147"/>
      <c r="U763" s="400"/>
      <c r="V763" s="395"/>
    </row>
    <row r="764" spans="1:22" ht="15.75" hidden="1" customHeight="1" x14ac:dyDescent="0.35">
      <c r="A764" s="88" t="s">
        <v>1055</v>
      </c>
      <c r="B764" s="138"/>
      <c r="C764" s="138"/>
      <c r="D764" s="163"/>
      <c r="E764" s="163"/>
      <c r="F764" s="163"/>
      <c r="G764" s="140"/>
      <c r="H764" s="140"/>
      <c r="I764" s="140"/>
      <c r="J764" s="140"/>
      <c r="K764" s="140"/>
      <c r="L764" s="140"/>
      <c r="M764" s="140"/>
      <c r="N764" s="140"/>
      <c r="O764" s="140"/>
      <c r="P764" s="164"/>
      <c r="Q764" s="165"/>
      <c r="R764" s="146"/>
      <c r="S764" s="146"/>
      <c r="T764" s="147"/>
      <c r="U764" s="400"/>
      <c r="V764" s="395"/>
    </row>
    <row r="765" spans="1:22" ht="15.75" hidden="1" customHeight="1" x14ac:dyDescent="0.35">
      <c r="A765" s="88" t="s">
        <v>1056</v>
      </c>
      <c r="B765" s="138"/>
      <c r="C765" s="138"/>
      <c r="D765" s="163"/>
      <c r="E765" s="163"/>
      <c r="F765" s="163"/>
      <c r="G765" s="140"/>
      <c r="H765" s="140"/>
      <c r="I765" s="140"/>
      <c r="J765" s="140"/>
      <c r="K765" s="140"/>
      <c r="L765" s="140"/>
      <c r="M765" s="140"/>
      <c r="N765" s="140"/>
      <c r="O765" s="140"/>
      <c r="P765" s="164"/>
      <c r="Q765" s="165"/>
      <c r="R765" s="146"/>
      <c r="S765" s="146"/>
      <c r="T765" s="147"/>
      <c r="U765" s="400"/>
      <c r="V765" s="395"/>
    </row>
    <row r="766" spans="1:22" ht="15.75" hidden="1" customHeight="1" x14ac:dyDescent="0.35">
      <c r="A766" s="88" t="s">
        <v>1057</v>
      </c>
      <c r="B766" s="138"/>
      <c r="C766" s="138"/>
      <c r="D766" s="163"/>
      <c r="E766" s="163"/>
      <c r="F766" s="163"/>
      <c r="G766" s="140"/>
      <c r="H766" s="140"/>
      <c r="I766" s="140"/>
      <c r="J766" s="140"/>
      <c r="K766" s="140"/>
      <c r="L766" s="140"/>
      <c r="M766" s="140"/>
      <c r="N766" s="140"/>
      <c r="O766" s="140"/>
      <c r="P766" s="164"/>
      <c r="Q766" s="165"/>
      <c r="R766" s="146"/>
      <c r="S766" s="146"/>
      <c r="T766" s="147"/>
      <c r="U766" s="400"/>
      <c r="V766" s="395"/>
    </row>
    <row r="767" spans="1:22" ht="15.75" hidden="1" customHeight="1" x14ac:dyDescent="0.35">
      <c r="A767" s="88" t="s">
        <v>1058</v>
      </c>
      <c r="B767" s="138"/>
      <c r="C767" s="138"/>
      <c r="D767" s="163"/>
      <c r="E767" s="163"/>
      <c r="F767" s="163"/>
      <c r="G767" s="140"/>
      <c r="H767" s="140"/>
      <c r="I767" s="140"/>
      <c r="J767" s="140"/>
      <c r="K767" s="140"/>
      <c r="L767" s="140"/>
      <c r="M767" s="140"/>
      <c r="N767" s="140"/>
      <c r="O767" s="140"/>
      <c r="P767" s="164"/>
      <c r="Q767" s="165"/>
      <c r="R767" s="146"/>
      <c r="S767" s="146"/>
      <c r="T767" s="147"/>
      <c r="U767" s="400"/>
      <c r="V767" s="395"/>
    </row>
    <row r="768" spans="1:22" ht="15.75" hidden="1" customHeight="1" x14ac:dyDescent="0.35">
      <c r="A768" s="88" t="s">
        <v>1059</v>
      </c>
      <c r="B768" s="138"/>
      <c r="C768" s="138"/>
      <c r="D768" s="163"/>
      <c r="E768" s="163"/>
      <c r="F768" s="163"/>
      <c r="G768" s="140"/>
      <c r="H768" s="140"/>
      <c r="I768" s="140"/>
      <c r="J768" s="140"/>
      <c r="K768" s="140"/>
      <c r="L768" s="140"/>
      <c r="M768" s="140"/>
      <c r="N768" s="140"/>
      <c r="O768" s="140"/>
      <c r="P768" s="164"/>
      <c r="Q768" s="165"/>
      <c r="R768" s="146"/>
      <c r="S768" s="146"/>
      <c r="T768" s="147"/>
      <c r="U768" s="400"/>
      <c r="V768" s="395"/>
    </row>
    <row r="769" spans="1:22" ht="15.75" hidden="1" customHeight="1" x14ac:dyDescent="0.35">
      <c r="A769" s="88" t="s">
        <v>1060</v>
      </c>
      <c r="B769" s="138"/>
      <c r="C769" s="138"/>
      <c r="D769" s="163"/>
      <c r="E769" s="163"/>
      <c r="F769" s="163"/>
      <c r="G769" s="140"/>
      <c r="H769" s="140"/>
      <c r="I769" s="140"/>
      <c r="J769" s="140"/>
      <c r="K769" s="140"/>
      <c r="L769" s="140"/>
      <c r="M769" s="140"/>
      <c r="N769" s="140"/>
      <c r="O769" s="140"/>
      <c r="P769" s="164"/>
      <c r="Q769" s="165"/>
      <c r="R769" s="146"/>
      <c r="S769" s="146"/>
      <c r="T769" s="147"/>
      <c r="U769" s="400"/>
      <c r="V769" s="395"/>
    </row>
    <row r="770" spans="1:22" ht="15.75" hidden="1" customHeight="1" x14ac:dyDescent="0.35">
      <c r="A770" s="88" t="s">
        <v>1061</v>
      </c>
      <c r="B770" s="138"/>
      <c r="C770" s="138"/>
      <c r="D770" s="163"/>
      <c r="E770" s="163"/>
      <c r="F770" s="163"/>
      <c r="G770" s="140"/>
      <c r="H770" s="140"/>
      <c r="I770" s="140"/>
      <c r="J770" s="140"/>
      <c r="K770" s="140"/>
      <c r="L770" s="140"/>
      <c r="M770" s="140"/>
      <c r="N770" s="140"/>
      <c r="O770" s="140"/>
      <c r="P770" s="164"/>
      <c r="Q770" s="165"/>
      <c r="R770" s="146"/>
      <c r="S770" s="146"/>
      <c r="T770" s="147"/>
      <c r="U770" s="400"/>
      <c r="V770" s="395"/>
    </row>
    <row r="771" spans="1:22" ht="15.75" hidden="1" customHeight="1" x14ac:dyDescent="0.35">
      <c r="A771" s="88" t="s">
        <v>1062</v>
      </c>
      <c r="B771" s="138"/>
      <c r="C771" s="138"/>
      <c r="D771" s="163"/>
      <c r="E771" s="163"/>
      <c r="F771" s="163"/>
      <c r="G771" s="140"/>
      <c r="H771" s="140"/>
      <c r="I771" s="140"/>
      <c r="J771" s="140"/>
      <c r="K771" s="140"/>
      <c r="L771" s="140"/>
      <c r="M771" s="140"/>
      <c r="N771" s="140"/>
      <c r="O771" s="140"/>
      <c r="P771" s="164"/>
      <c r="Q771" s="165"/>
      <c r="R771" s="146"/>
      <c r="S771" s="146"/>
      <c r="T771" s="147"/>
      <c r="U771" s="400"/>
      <c r="V771" s="395"/>
    </row>
    <row r="772" spans="1:22" ht="15.75" hidden="1" customHeight="1" x14ac:dyDescent="0.35">
      <c r="A772" s="88" t="s">
        <v>1063</v>
      </c>
      <c r="B772" s="138"/>
      <c r="C772" s="138"/>
      <c r="D772" s="163"/>
      <c r="E772" s="163"/>
      <c r="F772" s="163"/>
      <c r="G772" s="140"/>
      <c r="H772" s="140"/>
      <c r="I772" s="140"/>
      <c r="J772" s="140"/>
      <c r="K772" s="140"/>
      <c r="L772" s="140"/>
      <c r="M772" s="140"/>
      <c r="N772" s="140"/>
      <c r="O772" s="140"/>
      <c r="P772" s="164"/>
      <c r="Q772" s="165"/>
      <c r="R772" s="146"/>
      <c r="S772" s="146"/>
      <c r="T772" s="147"/>
      <c r="U772" s="400"/>
      <c r="V772" s="395"/>
    </row>
    <row r="773" spans="1:22" ht="15.75" hidden="1" customHeight="1" x14ac:dyDescent="0.35">
      <c r="A773" s="88" t="s">
        <v>1064</v>
      </c>
      <c r="B773" s="138"/>
      <c r="C773" s="138"/>
      <c r="D773" s="163"/>
      <c r="E773" s="163"/>
      <c r="F773" s="163"/>
      <c r="G773" s="140"/>
      <c r="H773" s="140"/>
      <c r="I773" s="140"/>
      <c r="J773" s="140"/>
      <c r="K773" s="140"/>
      <c r="L773" s="140"/>
      <c r="M773" s="140"/>
      <c r="N773" s="140"/>
      <c r="O773" s="140"/>
      <c r="P773" s="164"/>
      <c r="Q773" s="165"/>
      <c r="R773" s="146"/>
      <c r="S773" s="146"/>
      <c r="T773" s="147"/>
      <c r="U773" s="400"/>
      <c r="V773" s="395"/>
    </row>
    <row r="774" spans="1:22" ht="15.75" hidden="1" customHeight="1" x14ac:dyDescent="0.35">
      <c r="A774" s="88" t="s">
        <v>1065</v>
      </c>
      <c r="B774" s="138"/>
      <c r="C774" s="138"/>
      <c r="D774" s="163"/>
      <c r="E774" s="163"/>
      <c r="F774" s="163"/>
      <c r="G774" s="140"/>
      <c r="H774" s="140"/>
      <c r="I774" s="140"/>
      <c r="J774" s="140"/>
      <c r="K774" s="140"/>
      <c r="L774" s="140"/>
      <c r="M774" s="140"/>
      <c r="N774" s="140"/>
      <c r="O774" s="140"/>
      <c r="P774" s="164"/>
      <c r="Q774" s="165"/>
      <c r="R774" s="146"/>
      <c r="S774" s="146"/>
      <c r="T774" s="147"/>
      <c r="U774" s="400"/>
      <c r="V774" s="395"/>
    </row>
    <row r="775" spans="1:22" ht="15.75" hidden="1" customHeight="1" x14ac:dyDescent="0.35">
      <c r="A775" s="88" t="s">
        <v>1066</v>
      </c>
      <c r="B775" s="138"/>
      <c r="C775" s="138"/>
      <c r="D775" s="163"/>
      <c r="E775" s="163"/>
      <c r="F775" s="163"/>
      <c r="G775" s="140"/>
      <c r="H775" s="140"/>
      <c r="I775" s="140"/>
      <c r="J775" s="140"/>
      <c r="K775" s="140"/>
      <c r="L775" s="140"/>
      <c r="M775" s="140"/>
      <c r="N775" s="140"/>
      <c r="O775" s="140"/>
      <c r="P775" s="164"/>
      <c r="Q775" s="165"/>
      <c r="R775" s="146"/>
      <c r="S775" s="146"/>
      <c r="T775" s="147"/>
      <c r="U775" s="400"/>
      <c r="V775" s="395"/>
    </row>
    <row r="776" spans="1:22" ht="15.75" hidden="1" customHeight="1" x14ac:dyDescent="0.35">
      <c r="A776" s="88" t="s">
        <v>1067</v>
      </c>
      <c r="B776" s="138"/>
      <c r="C776" s="138"/>
      <c r="D776" s="163"/>
      <c r="E776" s="163"/>
      <c r="F776" s="163"/>
      <c r="G776" s="140"/>
      <c r="H776" s="140"/>
      <c r="I776" s="140"/>
      <c r="J776" s="140"/>
      <c r="K776" s="140"/>
      <c r="L776" s="140"/>
      <c r="M776" s="140"/>
      <c r="N776" s="140"/>
      <c r="O776" s="140"/>
      <c r="P776" s="164"/>
      <c r="Q776" s="165"/>
      <c r="R776" s="146"/>
      <c r="S776" s="146"/>
      <c r="T776" s="147"/>
      <c r="U776" s="400"/>
      <c r="V776" s="395"/>
    </row>
    <row r="777" spans="1:22" ht="15.75" hidden="1" customHeight="1" x14ac:dyDescent="0.35">
      <c r="A777" s="88" t="s">
        <v>1068</v>
      </c>
      <c r="B777" s="138"/>
      <c r="C777" s="138"/>
      <c r="D777" s="163"/>
      <c r="E777" s="163"/>
      <c r="F777" s="163"/>
      <c r="G777" s="140"/>
      <c r="H777" s="140"/>
      <c r="I777" s="140"/>
      <c r="J777" s="140"/>
      <c r="K777" s="140"/>
      <c r="L777" s="140"/>
      <c r="M777" s="140"/>
      <c r="N777" s="140"/>
      <c r="O777" s="140"/>
      <c r="P777" s="164"/>
      <c r="Q777" s="165"/>
      <c r="R777" s="146"/>
      <c r="S777" s="146"/>
      <c r="T777" s="147"/>
      <c r="U777" s="400"/>
      <c r="V777" s="395"/>
    </row>
    <row r="778" spans="1:22" ht="15.75" hidden="1" customHeight="1" x14ac:dyDescent="0.35">
      <c r="A778" s="88" t="s">
        <v>1069</v>
      </c>
      <c r="B778" s="138"/>
      <c r="C778" s="138"/>
      <c r="D778" s="163"/>
      <c r="E778" s="163"/>
      <c r="F778" s="163"/>
      <c r="G778" s="140"/>
      <c r="H778" s="140"/>
      <c r="I778" s="140"/>
      <c r="J778" s="140"/>
      <c r="K778" s="140"/>
      <c r="L778" s="140"/>
      <c r="M778" s="140"/>
      <c r="N778" s="140"/>
      <c r="O778" s="140"/>
      <c r="P778" s="164"/>
      <c r="Q778" s="165"/>
      <c r="R778" s="146"/>
      <c r="S778" s="146"/>
      <c r="T778" s="147"/>
      <c r="U778" s="400"/>
      <c r="V778" s="395"/>
    </row>
    <row r="779" spans="1:22" ht="15.75" hidden="1" customHeight="1" x14ac:dyDescent="0.35">
      <c r="A779" s="88" t="s">
        <v>1070</v>
      </c>
      <c r="B779" s="138"/>
      <c r="C779" s="138"/>
      <c r="D779" s="163"/>
      <c r="E779" s="163"/>
      <c r="F779" s="163"/>
      <c r="G779" s="140"/>
      <c r="H779" s="140"/>
      <c r="I779" s="140"/>
      <c r="J779" s="140"/>
      <c r="K779" s="140"/>
      <c r="L779" s="140"/>
      <c r="M779" s="140"/>
      <c r="N779" s="140"/>
      <c r="O779" s="140"/>
      <c r="P779" s="164"/>
      <c r="Q779" s="165"/>
      <c r="R779" s="146"/>
      <c r="S779" s="146"/>
      <c r="T779" s="147"/>
      <c r="U779" s="400"/>
      <c r="V779" s="395"/>
    </row>
    <row r="780" spans="1:22" ht="15.75" hidden="1" customHeight="1" x14ac:dyDescent="0.35">
      <c r="A780" s="88" t="s">
        <v>1071</v>
      </c>
      <c r="B780" s="138"/>
      <c r="C780" s="138"/>
      <c r="D780" s="163"/>
      <c r="E780" s="163"/>
      <c r="F780" s="163"/>
      <c r="G780" s="140"/>
      <c r="H780" s="140"/>
      <c r="I780" s="140"/>
      <c r="J780" s="140"/>
      <c r="K780" s="140"/>
      <c r="L780" s="140"/>
      <c r="M780" s="140"/>
      <c r="N780" s="140"/>
      <c r="O780" s="140"/>
      <c r="P780" s="164"/>
      <c r="Q780" s="165"/>
      <c r="R780" s="146"/>
      <c r="S780" s="146"/>
      <c r="T780" s="147"/>
      <c r="U780" s="400"/>
      <c r="V780" s="395"/>
    </row>
    <row r="781" spans="1:22" ht="15.75" hidden="1" customHeight="1" x14ac:dyDescent="0.35">
      <c r="A781" s="88" t="s">
        <v>1072</v>
      </c>
      <c r="B781" s="138"/>
      <c r="C781" s="138"/>
      <c r="D781" s="163"/>
      <c r="E781" s="163"/>
      <c r="F781" s="163"/>
      <c r="G781" s="140"/>
      <c r="H781" s="140"/>
      <c r="I781" s="140"/>
      <c r="J781" s="140"/>
      <c r="K781" s="140"/>
      <c r="L781" s="140"/>
      <c r="M781" s="140"/>
      <c r="N781" s="140"/>
      <c r="O781" s="140"/>
      <c r="P781" s="164"/>
      <c r="Q781" s="165"/>
      <c r="R781" s="146"/>
      <c r="S781" s="146"/>
      <c r="T781" s="147"/>
      <c r="U781" s="400"/>
      <c r="V781" s="395"/>
    </row>
    <row r="782" spans="1:22" ht="15.75" hidden="1" customHeight="1" x14ac:dyDescent="0.35">
      <c r="A782" s="88" t="s">
        <v>1073</v>
      </c>
      <c r="B782" s="138"/>
      <c r="C782" s="138"/>
      <c r="D782" s="163"/>
      <c r="E782" s="163"/>
      <c r="F782" s="163"/>
      <c r="G782" s="140"/>
      <c r="H782" s="140"/>
      <c r="I782" s="140"/>
      <c r="J782" s="140"/>
      <c r="K782" s="140"/>
      <c r="L782" s="140"/>
      <c r="M782" s="140"/>
      <c r="N782" s="140"/>
      <c r="O782" s="140"/>
      <c r="P782" s="164"/>
      <c r="Q782" s="165"/>
      <c r="R782" s="146"/>
      <c r="S782" s="146"/>
      <c r="T782" s="147"/>
      <c r="U782" s="400"/>
      <c r="V782" s="395"/>
    </row>
    <row r="783" spans="1:22" ht="15.75" hidden="1" customHeight="1" x14ac:dyDescent="0.35">
      <c r="A783" s="88" t="s">
        <v>1074</v>
      </c>
      <c r="B783" s="138"/>
      <c r="C783" s="138"/>
      <c r="D783" s="163"/>
      <c r="E783" s="163"/>
      <c r="F783" s="163"/>
      <c r="G783" s="140"/>
      <c r="H783" s="140"/>
      <c r="I783" s="140"/>
      <c r="J783" s="140"/>
      <c r="K783" s="140"/>
      <c r="L783" s="140"/>
      <c r="M783" s="140"/>
      <c r="N783" s="140"/>
      <c r="O783" s="140"/>
      <c r="P783" s="164"/>
      <c r="Q783" s="165"/>
      <c r="R783" s="146"/>
      <c r="S783" s="146"/>
      <c r="T783" s="147"/>
      <c r="U783" s="400"/>
      <c r="V783" s="395"/>
    </row>
    <row r="784" spans="1:22" ht="15.75" hidden="1" customHeight="1" x14ac:dyDescent="0.35">
      <c r="A784" s="88" t="s">
        <v>1075</v>
      </c>
      <c r="B784" s="138"/>
      <c r="C784" s="138"/>
      <c r="D784" s="163"/>
      <c r="E784" s="163"/>
      <c r="F784" s="163"/>
      <c r="G784" s="140"/>
      <c r="H784" s="140"/>
      <c r="I784" s="140"/>
      <c r="J784" s="140"/>
      <c r="K784" s="140"/>
      <c r="L784" s="140"/>
      <c r="M784" s="140"/>
      <c r="N784" s="140"/>
      <c r="O784" s="140"/>
      <c r="P784" s="164"/>
      <c r="Q784" s="165"/>
      <c r="R784" s="146"/>
      <c r="S784" s="146"/>
      <c r="T784" s="147"/>
      <c r="U784" s="400"/>
      <c r="V784" s="395"/>
    </row>
    <row r="785" spans="1:22" ht="15.75" hidden="1" customHeight="1" x14ac:dyDescent="0.35">
      <c r="A785" s="88" t="s">
        <v>1076</v>
      </c>
      <c r="B785" s="138"/>
      <c r="C785" s="138"/>
      <c r="D785" s="163"/>
      <c r="E785" s="163"/>
      <c r="F785" s="163"/>
      <c r="G785" s="140"/>
      <c r="H785" s="140"/>
      <c r="I785" s="140"/>
      <c r="J785" s="140"/>
      <c r="K785" s="140"/>
      <c r="L785" s="140"/>
      <c r="M785" s="140"/>
      <c r="N785" s="140"/>
      <c r="O785" s="140"/>
      <c r="P785" s="164"/>
      <c r="Q785" s="165"/>
      <c r="R785" s="146"/>
      <c r="S785" s="146"/>
      <c r="T785" s="147"/>
      <c r="U785" s="400"/>
      <c r="V785" s="395"/>
    </row>
    <row r="786" spans="1:22" ht="15.75" hidden="1" customHeight="1" x14ac:dyDescent="0.35">
      <c r="A786" s="88" t="s">
        <v>1077</v>
      </c>
      <c r="B786" s="138"/>
      <c r="C786" s="138"/>
      <c r="D786" s="163"/>
      <c r="E786" s="163"/>
      <c r="F786" s="163"/>
      <c r="G786" s="140"/>
      <c r="H786" s="140"/>
      <c r="I786" s="140"/>
      <c r="J786" s="140"/>
      <c r="K786" s="140"/>
      <c r="L786" s="140"/>
      <c r="M786" s="140"/>
      <c r="N786" s="140"/>
      <c r="O786" s="140"/>
      <c r="P786" s="164"/>
      <c r="Q786" s="165"/>
      <c r="R786" s="146"/>
      <c r="S786" s="146"/>
      <c r="T786" s="147"/>
      <c r="U786" s="400"/>
      <c r="V786" s="395"/>
    </row>
    <row r="787" spans="1:22" ht="15.75" hidden="1" customHeight="1" x14ac:dyDescent="0.35">
      <c r="A787" s="88" t="s">
        <v>1078</v>
      </c>
      <c r="B787" s="138"/>
      <c r="C787" s="138"/>
      <c r="D787" s="163"/>
      <c r="E787" s="163"/>
      <c r="F787" s="163"/>
      <c r="G787" s="140"/>
      <c r="H787" s="140"/>
      <c r="I787" s="140"/>
      <c r="J787" s="140"/>
      <c r="K787" s="140"/>
      <c r="L787" s="140"/>
      <c r="M787" s="140"/>
      <c r="N787" s="140"/>
      <c r="O787" s="140"/>
      <c r="P787" s="164"/>
      <c r="Q787" s="165"/>
      <c r="R787" s="146"/>
      <c r="S787" s="146"/>
      <c r="T787" s="147"/>
      <c r="U787" s="400"/>
      <c r="V787" s="395"/>
    </row>
    <row r="788" spans="1:22" ht="15.75" hidden="1" customHeight="1" x14ac:dyDescent="0.35">
      <c r="A788" s="88" t="s">
        <v>1079</v>
      </c>
      <c r="B788" s="138"/>
      <c r="C788" s="138"/>
      <c r="D788" s="163"/>
      <c r="E788" s="163"/>
      <c r="F788" s="163"/>
      <c r="G788" s="140"/>
      <c r="H788" s="140"/>
      <c r="I788" s="140"/>
      <c r="J788" s="140"/>
      <c r="K788" s="140"/>
      <c r="L788" s="140"/>
      <c r="M788" s="140"/>
      <c r="N788" s="140"/>
      <c r="O788" s="140"/>
      <c r="P788" s="164"/>
      <c r="Q788" s="165"/>
      <c r="R788" s="146"/>
      <c r="S788" s="146"/>
      <c r="T788" s="147"/>
      <c r="U788" s="400"/>
      <c r="V788" s="395"/>
    </row>
    <row r="789" spans="1:22" ht="15.75" hidden="1" customHeight="1" x14ac:dyDescent="0.35">
      <c r="A789" s="88" t="s">
        <v>1080</v>
      </c>
      <c r="B789" s="138"/>
      <c r="C789" s="138"/>
      <c r="D789" s="163"/>
      <c r="E789" s="163"/>
      <c r="F789" s="163"/>
      <c r="G789" s="140"/>
      <c r="H789" s="140"/>
      <c r="I789" s="140"/>
      <c r="J789" s="140"/>
      <c r="K789" s="140"/>
      <c r="L789" s="140"/>
      <c r="M789" s="140"/>
      <c r="N789" s="140"/>
      <c r="O789" s="140"/>
      <c r="P789" s="164"/>
      <c r="Q789" s="165"/>
      <c r="R789" s="146"/>
      <c r="S789" s="146"/>
      <c r="T789" s="147"/>
      <c r="U789" s="400"/>
      <c r="V789" s="395"/>
    </row>
    <row r="790" spans="1:22" ht="15.75" hidden="1" customHeight="1" x14ac:dyDescent="0.35">
      <c r="A790" s="88" t="s">
        <v>1081</v>
      </c>
      <c r="B790" s="138"/>
      <c r="C790" s="138"/>
      <c r="D790" s="163"/>
      <c r="E790" s="163"/>
      <c r="F790" s="163"/>
      <c r="G790" s="140"/>
      <c r="H790" s="140"/>
      <c r="I790" s="140"/>
      <c r="J790" s="140"/>
      <c r="K790" s="140"/>
      <c r="L790" s="140"/>
      <c r="M790" s="140"/>
      <c r="N790" s="140"/>
      <c r="O790" s="140"/>
      <c r="P790" s="164"/>
      <c r="Q790" s="165"/>
      <c r="R790" s="146"/>
      <c r="S790" s="146"/>
      <c r="T790" s="147"/>
      <c r="U790" s="400"/>
      <c r="V790" s="395"/>
    </row>
    <row r="791" spans="1:22" ht="15.75" hidden="1" customHeight="1" x14ac:dyDescent="0.35">
      <c r="A791" s="88" t="s">
        <v>1082</v>
      </c>
      <c r="B791" s="138"/>
      <c r="C791" s="138"/>
      <c r="D791" s="163"/>
      <c r="E791" s="163"/>
      <c r="F791" s="163"/>
      <c r="G791" s="140"/>
      <c r="H791" s="140"/>
      <c r="I791" s="140"/>
      <c r="J791" s="140"/>
      <c r="K791" s="140"/>
      <c r="L791" s="140"/>
      <c r="M791" s="140"/>
      <c r="N791" s="140"/>
      <c r="O791" s="140"/>
      <c r="P791" s="164"/>
      <c r="Q791" s="165"/>
      <c r="R791" s="146"/>
      <c r="S791" s="146"/>
      <c r="T791" s="147"/>
      <c r="U791" s="400"/>
      <c r="V791" s="395"/>
    </row>
    <row r="792" spans="1:22" ht="15.75" hidden="1" customHeight="1" x14ac:dyDescent="0.35">
      <c r="A792" s="88" t="s">
        <v>1083</v>
      </c>
      <c r="B792" s="138"/>
      <c r="C792" s="138"/>
      <c r="D792" s="163"/>
      <c r="E792" s="163"/>
      <c r="F792" s="163"/>
      <c r="G792" s="140"/>
      <c r="H792" s="140"/>
      <c r="I792" s="140"/>
      <c r="J792" s="140"/>
      <c r="K792" s="140"/>
      <c r="L792" s="140"/>
      <c r="M792" s="140"/>
      <c r="N792" s="140"/>
      <c r="O792" s="140"/>
      <c r="P792" s="164"/>
      <c r="Q792" s="165"/>
      <c r="R792" s="146"/>
      <c r="S792" s="146"/>
      <c r="T792" s="147"/>
      <c r="U792" s="400"/>
      <c r="V792" s="395"/>
    </row>
    <row r="793" spans="1:22" ht="15.75" hidden="1" customHeight="1" x14ac:dyDescent="0.35">
      <c r="A793" s="88" t="s">
        <v>1084</v>
      </c>
      <c r="B793" s="138"/>
      <c r="C793" s="138"/>
      <c r="D793" s="163"/>
      <c r="E793" s="163"/>
      <c r="F793" s="163"/>
      <c r="G793" s="140"/>
      <c r="H793" s="140"/>
      <c r="I793" s="140"/>
      <c r="J793" s="140"/>
      <c r="K793" s="140"/>
      <c r="L793" s="140"/>
      <c r="M793" s="140"/>
      <c r="N793" s="140"/>
      <c r="O793" s="140"/>
      <c r="P793" s="164"/>
      <c r="Q793" s="165"/>
      <c r="R793" s="146"/>
      <c r="S793" s="146"/>
      <c r="T793" s="147"/>
      <c r="U793" s="400"/>
      <c r="V793" s="395"/>
    </row>
    <row r="794" spans="1:22" ht="15.75" hidden="1" customHeight="1" x14ac:dyDescent="0.35">
      <c r="A794" s="88" t="s">
        <v>1085</v>
      </c>
      <c r="B794" s="138"/>
      <c r="C794" s="138"/>
      <c r="D794" s="163"/>
      <c r="E794" s="163"/>
      <c r="F794" s="163"/>
      <c r="G794" s="140"/>
      <c r="H794" s="140"/>
      <c r="I794" s="140"/>
      <c r="J794" s="140"/>
      <c r="K794" s="140"/>
      <c r="L794" s="140"/>
      <c r="M794" s="140"/>
      <c r="N794" s="140"/>
      <c r="O794" s="140"/>
      <c r="P794" s="164"/>
      <c r="Q794" s="165"/>
      <c r="R794" s="146"/>
      <c r="S794" s="146"/>
      <c r="T794" s="147"/>
      <c r="U794" s="400"/>
      <c r="V794" s="395"/>
    </row>
    <row r="795" spans="1:22" ht="15.75" hidden="1" customHeight="1" x14ac:dyDescent="0.35">
      <c r="A795" s="88" t="s">
        <v>1086</v>
      </c>
      <c r="B795" s="138"/>
      <c r="C795" s="138"/>
      <c r="D795" s="163"/>
      <c r="E795" s="163"/>
      <c r="F795" s="163"/>
      <c r="G795" s="140"/>
      <c r="H795" s="140"/>
      <c r="I795" s="140"/>
      <c r="J795" s="140"/>
      <c r="K795" s="140"/>
      <c r="L795" s="140"/>
      <c r="M795" s="140"/>
      <c r="N795" s="140"/>
      <c r="O795" s="140"/>
      <c r="P795" s="164"/>
      <c r="Q795" s="165"/>
      <c r="R795" s="146"/>
      <c r="S795" s="146"/>
      <c r="T795" s="147"/>
      <c r="U795" s="400"/>
      <c r="V795" s="395"/>
    </row>
    <row r="796" spans="1:22" ht="15.75" hidden="1" customHeight="1" x14ac:dyDescent="0.35">
      <c r="A796" s="88" t="s">
        <v>1087</v>
      </c>
      <c r="B796" s="138"/>
      <c r="C796" s="138"/>
      <c r="D796" s="163"/>
      <c r="E796" s="163"/>
      <c r="F796" s="163"/>
      <c r="G796" s="140"/>
      <c r="H796" s="140"/>
      <c r="I796" s="140"/>
      <c r="J796" s="140"/>
      <c r="K796" s="140"/>
      <c r="L796" s="140"/>
      <c r="M796" s="140"/>
      <c r="N796" s="140"/>
      <c r="O796" s="140"/>
      <c r="P796" s="164"/>
      <c r="Q796" s="165"/>
      <c r="R796" s="146"/>
      <c r="S796" s="146"/>
      <c r="T796" s="147"/>
      <c r="U796" s="401"/>
      <c r="V796" s="395"/>
    </row>
    <row r="797" spans="1:22" ht="15.75" hidden="1" customHeight="1" x14ac:dyDescent="0.35">
      <c r="A797" s="88" t="s">
        <v>1088</v>
      </c>
      <c r="B797" s="138"/>
      <c r="C797" s="138"/>
      <c r="D797" s="163"/>
      <c r="E797" s="163"/>
      <c r="F797" s="163"/>
      <c r="G797" s="140"/>
      <c r="H797" s="140"/>
      <c r="I797" s="140"/>
      <c r="J797" s="140"/>
      <c r="K797" s="140"/>
      <c r="L797" s="140"/>
      <c r="M797" s="140"/>
      <c r="N797" s="140"/>
      <c r="O797" s="140"/>
      <c r="P797" s="164"/>
      <c r="Q797" s="165"/>
      <c r="R797" s="146"/>
      <c r="S797" s="146"/>
      <c r="T797" s="147"/>
      <c r="U797" s="401"/>
      <c r="V797" s="395"/>
    </row>
    <row r="798" spans="1:22" ht="15.75" hidden="1" customHeight="1" x14ac:dyDescent="0.35">
      <c r="A798" s="88" t="s">
        <v>1089</v>
      </c>
      <c r="B798" s="138"/>
      <c r="C798" s="138"/>
      <c r="D798" s="163"/>
      <c r="E798" s="163"/>
      <c r="F798" s="163"/>
      <c r="G798" s="140"/>
      <c r="H798" s="140"/>
      <c r="I798" s="140"/>
      <c r="J798" s="140"/>
      <c r="K798" s="140"/>
      <c r="L798" s="140"/>
      <c r="M798" s="140"/>
      <c r="N798" s="140"/>
      <c r="O798" s="140"/>
      <c r="P798" s="164"/>
      <c r="Q798" s="165"/>
      <c r="R798" s="146"/>
      <c r="S798" s="146"/>
      <c r="T798" s="147"/>
      <c r="U798" s="401"/>
      <c r="V798" s="395"/>
    </row>
    <row r="799" spans="1:22" ht="15.75" hidden="1" customHeight="1" x14ac:dyDescent="0.35">
      <c r="A799" s="88" t="s">
        <v>1090</v>
      </c>
      <c r="B799" s="138"/>
      <c r="C799" s="138"/>
      <c r="D799" s="163"/>
      <c r="E799" s="163"/>
      <c r="F799" s="163"/>
      <c r="G799" s="140"/>
      <c r="H799" s="140"/>
      <c r="I799" s="140"/>
      <c r="J799" s="140"/>
      <c r="K799" s="140"/>
      <c r="L799" s="140"/>
      <c r="M799" s="140"/>
      <c r="N799" s="140"/>
      <c r="O799" s="140"/>
      <c r="P799" s="164"/>
      <c r="Q799" s="165"/>
      <c r="R799" s="146"/>
      <c r="S799" s="146"/>
      <c r="T799" s="147"/>
      <c r="U799" s="401"/>
      <c r="V799" s="395"/>
    </row>
    <row r="800" spans="1:22" ht="15.75" hidden="1" customHeight="1" x14ac:dyDescent="0.35">
      <c r="A800" s="88" t="s">
        <v>1091</v>
      </c>
      <c r="B800" s="138"/>
      <c r="C800" s="138"/>
      <c r="D800" s="163"/>
      <c r="E800" s="163"/>
      <c r="F800" s="163"/>
      <c r="G800" s="140"/>
      <c r="H800" s="140"/>
      <c r="I800" s="140"/>
      <c r="J800" s="140"/>
      <c r="K800" s="140"/>
      <c r="L800" s="140"/>
      <c r="M800" s="140"/>
      <c r="N800" s="140"/>
      <c r="O800" s="140"/>
      <c r="P800" s="164"/>
      <c r="Q800" s="165"/>
      <c r="R800" s="146"/>
      <c r="S800" s="146"/>
      <c r="T800" s="147"/>
      <c r="U800" s="401"/>
      <c r="V800" s="395"/>
    </row>
    <row r="801" spans="1:22" ht="15.75" hidden="1" customHeight="1" x14ac:dyDescent="0.35">
      <c r="A801" s="88" t="s">
        <v>1092</v>
      </c>
      <c r="B801" s="138"/>
      <c r="C801" s="138"/>
      <c r="D801" s="163"/>
      <c r="E801" s="163"/>
      <c r="F801" s="163"/>
      <c r="G801" s="140"/>
      <c r="H801" s="140"/>
      <c r="I801" s="140"/>
      <c r="J801" s="140"/>
      <c r="K801" s="140"/>
      <c r="L801" s="140"/>
      <c r="M801" s="140"/>
      <c r="N801" s="140"/>
      <c r="O801" s="140"/>
      <c r="P801" s="164"/>
      <c r="Q801" s="165"/>
      <c r="R801" s="146"/>
      <c r="S801" s="146"/>
      <c r="T801" s="147"/>
      <c r="U801" s="401"/>
      <c r="V801" s="395"/>
    </row>
    <row r="802" spans="1:22" ht="15.75" hidden="1" customHeight="1" x14ac:dyDescent="0.35">
      <c r="A802" s="88" t="s">
        <v>1093</v>
      </c>
      <c r="B802" s="138"/>
      <c r="C802" s="138"/>
      <c r="D802" s="163"/>
      <c r="E802" s="163"/>
      <c r="F802" s="163"/>
      <c r="G802" s="140"/>
      <c r="H802" s="140"/>
      <c r="I802" s="140"/>
      <c r="J802" s="140"/>
      <c r="K802" s="140"/>
      <c r="L802" s="140"/>
      <c r="M802" s="140"/>
      <c r="N802" s="140"/>
      <c r="O802" s="140"/>
      <c r="P802" s="164"/>
      <c r="Q802" s="165"/>
      <c r="R802" s="146"/>
      <c r="S802" s="146"/>
      <c r="T802" s="147"/>
      <c r="U802" s="401"/>
      <c r="V802" s="395"/>
    </row>
    <row r="803" spans="1:22" ht="15.75" hidden="1" customHeight="1" x14ac:dyDescent="0.35">
      <c r="A803" s="88" t="s">
        <v>1094</v>
      </c>
      <c r="B803" s="138"/>
      <c r="C803" s="138"/>
      <c r="D803" s="163"/>
      <c r="E803" s="163"/>
      <c r="F803" s="163"/>
      <c r="G803" s="140"/>
      <c r="H803" s="140"/>
      <c r="I803" s="140"/>
      <c r="J803" s="140"/>
      <c r="K803" s="140"/>
      <c r="L803" s="140"/>
      <c r="M803" s="140"/>
      <c r="N803" s="140"/>
      <c r="O803" s="140"/>
      <c r="P803" s="164"/>
      <c r="Q803" s="165"/>
      <c r="R803" s="146"/>
      <c r="S803" s="146"/>
      <c r="T803" s="147"/>
      <c r="U803" s="401"/>
      <c r="V803" s="395"/>
    </row>
    <row r="804" spans="1:22" ht="15.75" hidden="1" customHeight="1" x14ac:dyDescent="0.35">
      <c r="A804" s="88" t="s">
        <v>1095</v>
      </c>
      <c r="B804" s="138"/>
      <c r="C804" s="138"/>
      <c r="D804" s="163"/>
      <c r="E804" s="163"/>
      <c r="F804" s="163"/>
      <c r="G804" s="140"/>
      <c r="H804" s="140"/>
      <c r="I804" s="140"/>
      <c r="J804" s="140"/>
      <c r="K804" s="140"/>
      <c r="L804" s="140"/>
      <c r="M804" s="140"/>
      <c r="N804" s="140"/>
      <c r="O804" s="140"/>
      <c r="P804" s="164"/>
      <c r="Q804" s="165"/>
      <c r="R804" s="146"/>
      <c r="S804" s="146"/>
      <c r="T804" s="147"/>
      <c r="U804" s="401"/>
      <c r="V804" s="395"/>
    </row>
    <row r="805" spans="1:22" ht="15.75" hidden="1" customHeight="1" x14ac:dyDescent="0.35">
      <c r="A805" s="88" t="s">
        <v>1096</v>
      </c>
      <c r="B805" s="138"/>
      <c r="C805" s="138"/>
      <c r="D805" s="163"/>
      <c r="E805" s="163"/>
      <c r="F805" s="163"/>
      <c r="G805" s="140"/>
      <c r="H805" s="140"/>
      <c r="I805" s="140"/>
      <c r="J805" s="140"/>
      <c r="K805" s="140"/>
      <c r="L805" s="140"/>
      <c r="M805" s="140"/>
      <c r="N805" s="140"/>
      <c r="O805" s="140"/>
      <c r="P805" s="164"/>
      <c r="Q805" s="165"/>
      <c r="R805" s="146"/>
      <c r="S805" s="146"/>
      <c r="T805" s="147"/>
      <c r="U805" s="401"/>
      <c r="V805" s="395"/>
    </row>
    <row r="806" spans="1:22" ht="15.75" hidden="1" customHeight="1" x14ac:dyDescent="0.35">
      <c r="A806" s="88" t="s">
        <v>1097</v>
      </c>
      <c r="B806" s="138"/>
      <c r="C806" s="138"/>
      <c r="D806" s="163"/>
      <c r="E806" s="163"/>
      <c r="F806" s="163"/>
      <c r="G806" s="140"/>
      <c r="H806" s="140"/>
      <c r="I806" s="140"/>
      <c r="J806" s="140"/>
      <c r="K806" s="140"/>
      <c r="L806" s="140"/>
      <c r="M806" s="140"/>
      <c r="N806" s="140"/>
      <c r="O806" s="140"/>
      <c r="P806" s="164"/>
      <c r="Q806" s="165"/>
      <c r="R806" s="146"/>
      <c r="S806" s="146"/>
      <c r="T806" s="147"/>
      <c r="U806" s="401"/>
      <c r="V806" s="395"/>
    </row>
    <row r="807" spans="1:22" ht="15.75" hidden="1" customHeight="1" x14ac:dyDescent="0.35">
      <c r="A807" s="88" t="s">
        <v>1098</v>
      </c>
      <c r="B807" s="138"/>
      <c r="C807" s="138"/>
      <c r="D807" s="163"/>
      <c r="E807" s="163"/>
      <c r="F807" s="163"/>
      <c r="G807" s="140"/>
      <c r="H807" s="140"/>
      <c r="I807" s="140"/>
      <c r="J807" s="140"/>
      <c r="K807" s="140"/>
      <c r="L807" s="140"/>
      <c r="M807" s="140"/>
      <c r="N807" s="140"/>
      <c r="O807" s="140"/>
      <c r="P807" s="164"/>
      <c r="Q807" s="165"/>
      <c r="R807" s="146"/>
      <c r="S807" s="146"/>
      <c r="T807" s="147"/>
      <c r="U807" s="401"/>
      <c r="V807" s="395"/>
    </row>
    <row r="808" spans="1:22" ht="15.75" hidden="1" customHeight="1" x14ac:dyDescent="0.35">
      <c r="A808" s="88" t="s">
        <v>1099</v>
      </c>
      <c r="B808" s="138"/>
      <c r="C808" s="138"/>
      <c r="D808" s="163"/>
      <c r="E808" s="163"/>
      <c r="F808" s="163"/>
      <c r="G808" s="140"/>
      <c r="H808" s="140"/>
      <c r="I808" s="140"/>
      <c r="J808" s="140"/>
      <c r="K808" s="140"/>
      <c r="L808" s="140"/>
      <c r="M808" s="140"/>
      <c r="N808" s="140"/>
      <c r="O808" s="140"/>
      <c r="P808" s="164"/>
      <c r="Q808" s="165"/>
      <c r="R808" s="146"/>
      <c r="S808" s="146"/>
      <c r="T808" s="147"/>
      <c r="U808" s="401"/>
      <c r="V808" s="395"/>
    </row>
    <row r="809" spans="1:22" ht="15.75" hidden="1" customHeight="1" x14ac:dyDescent="0.35">
      <c r="A809" s="88" t="s">
        <v>1100</v>
      </c>
      <c r="B809" s="138"/>
      <c r="C809" s="138"/>
      <c r="D809" s="163"/>
      <c r="E809" s="163"/>
      <c r="F809" s="163"/>
      <c r="G809" s="140"/>
      <c r="H809" s="140"/>
      <c r="I809" s="140"/>
      <c r="J809" s="140"/>
      <c r="K809" s="140"/>
      <c r="L809" s="140"/>
      <c r="M809" s="140"/>
      <c r="N809" s="140"/>
      <c r="O809" s="140"/>
      <c r="P809" s="164"/>
      <c r="Q809" s="165"/>
      <c r="R809" s="146"/>
      <c r="S809" s="146"/>
      <c r="T809" s="147"/>
      <c r="U809" s="401"/>
      <c r="V809" s="395"/>
    </row>
    <row r="810" spans="1:22" ht="15.75" hidden="1" customHeight="1" x14ac:dyDescent="0.35">
      <c r="A810" s="88" t="s">
        <v>1101</v>
      </c>
      <c r="B810" s="138"/>
      <c r="C810" s="138"/>
      <c r="D810" s="163"/>
      <c r="E810" s="163"/>
      <c r="F810" s="163"/>
      <c r="G810" s="140"/>
      <c r="H810" s="140"/>
      <c r="I810" s="140"/>
      <c r="J810" s="140"/>
      <c r="K810" s="140"/>
      <c r="L810" s="140"/>
      <c r="M810" s="140"/>
      <c r="N810" s="140"/>
      <c r="O810" s="140"/>
      <c r="P810" s="164"/>
      <c r="Q810" s="165"/>
      <c r="R810" s="146"/>
      <c r="S810" s="146"/>
      <c r="T810" s="147"/>
      <c r="U810" s="401"/>
      <c r="V810" s="395"/>
    </row>
    <row r="811" spans="1:22" ht="15.75" hidden="1" customHeight="1" x14ac:dyDescent="0.35">
      <c r="A811" s="88" t="s">
        <v>1102</v>
      </c>
      <c r="B811" s="138"/>
      <c r="C811" s="138"/>
      <c r="D811" s="163"/>
      <c r="E811" s="163"/>
      <c r="F811" s="163"/>
      <c r="G811" s="140"/>
      <c r="H811" s="140"/>
      <c r="I811" s="140"/>
      <c r="J811" s="140"/>
      <c r="K811" s="140"/>
      <c r="L811" s="140"/>
      <c r="M811" s="140"/>
      <c r="N811" s="140"/>
      <c r="O811" s="140"/>
      <c r="P811" s="164"/>
      <c r="Q811" s="165"/>
      <c r="R811" s="146"/>
      <c r="S811" s="146"/>
      <c r="T811" s="147"/>
      <c r="U811" s="401"/>
      <c r="V811" s="395"/>
    </row>
    <row r="812" spans="1:22" ht="15.75" hidden="1" customHeight="1" x14ac:dyDescent="0.35">
      <c r="A812" s="88" t="s">
        <v>1103</v>
      </c>
      <c r="B812" s="138"/>
      <c r="C812" s="138"/>
      <c r="D812" s="163"/>
      <c r="E812" s="163"/>
      <c r="F812" s="163"/>
      <c r="G812" s="140"/>
      <c r="H812" s="140"/>
      <c r="I812" s="140"/>
      <c r="J812" s="140"/>
      <c r="K812" s="140"/>
      <c r="L812" s="140"/>
      <c r="M812" s="140"/>
      <c r="N812" s="140"/>
      <c r="O812" s="140"/>
      <c r="P812" s="164"/>
      <c r="Q812" s="165"/>
      <c r="R812" s="146"/>
      <c r="S812" s="146"/>
      <c r="T812" s="147"/>
      <c r="U812" s="401"/>
      <c r="V812" s="395"/>
    </row>
    <row r="813" spans="1:22" ht="15.75" hidden="1" customHeight="1" x14ac:dyDescent="0.35">
      <c r="A813" s="88" t="s">
        <v>1104</v>
      </c>
      <c r="B813" s="138"/>
      <c r="C813" s="138"/>
      <c r="D813" s="163"/>
      <c r="E813" s="163"/>
      <c r="F813" s="163"/>
      <c r="G813" s="140"/>
      <c r="H813" s="140"/>
      <c r="I813" s="140"/>
      <c r="J813" s="140"/>
      <c r="K813" s="140"/>
      <c r="L813" s="140"/>
      <c r="M813" s="140"/>
      <c r="N813" s="140"/>
      <c r="O813" s="140"/>
      <c r="P813" s="164"/>
      <c r="Q813" s="165"/>
      <c r="R813" s="146"/>
      <c r="S813" s="146"/>
      <c r="T813" s="147"/>
      <c r="U813" s="401"/>
      <c r="V813" s="395"/>
    </row>
    <row r="814" spans="1:22" ht="15.75" hidden="1" customHeight="1" x14ac:dyDescent="0.35">
      <c r="A814" s="88" t="s">
        <v>1105</v>
      </c>
      <c r="B814" s="138"/>
      <c r="C814" s="138"/>
      <c r="D814" s="163"/>
      <c r="E814" s="163"/>
      <c r="F814" s="163"/>
      <c r="G814" s="140"/>
      <c r="H814" s="140"/>
      <c r="I814" s="140"/>
      <c r="J814" s="140"/>
      <c r="K814" s="140"/>
      <c r="L814" s="140"/>
      <c r="M814" s="140"/>
      <c r="N814" s="140"/>
      <c r="O814" s="140"/>
      <c r="P814" s="164"/>
      <c r="Q814" s="165"/>
      <c r="R814" s="146"/>
      <c r="S814" s="146"/>
      <c r="T814" s="147"/>
      <c r="U814" s="401"/>
      <c r="V814" s="395"/>
    </row>
    <row r="815" spans="1:22" ht="15.75" hidden="1" customHeight="1" x14ac:dyDescent="0.35">
      <c r="A815" s="88" t="s">
        <v>1106</v>
      </c>
      <c r="B815" s="138"/>
      <c r="C815" s="138"/>
      <c r="D815" s="163"/>
      <c r="E815" s="163"/>
      <c r="F815" s="163"/>
      <c r="G815" s="140"/>
      <c r="H815" s="140"/>
      <c r="I815" s="140"/>
      <c r="J815" s="140"/>
      <c r="K815" s="140"/>
      <c r="L815" s="140"/>
      <c r="M815" s="140"/>
      <c r="N815" s="140"/>
      <c r="O815" s="140"/>
      <c r="P815" s="164"/>
      <c r="Q815" s="165"/>
      <c r="R815" s="146"/>
      <c r="S815" s="146"/>
      <c r="T815" s="147"/>
      <c r="U815" s="401"/>
      <c r="V815" s="395"/>
    </row>
    <row r="816" spans="1:22" ht="15.75" hidden="1" customHeight="1" x14ac:dyDescent="0.35">
      <c r="A816" s="88" t="s">
        <v>1107</v>
      </c>
      <c r="B816" s="138"/>
      <c r="C816" s="138"/>
      <c r="D816" s="163"/>
      <c r="E816" s="163"/>
      <c r="F816" s="163"/>
      <c r="G816" s="140"/>
      <c r="H816" s="140"/>
      <c r="I816" s="140"/>
      <c r="J816" s="140"/>
      <c r="K816" s="140"/>
      <c r="L816" s="140"/>
      <c r="M816" s="140"/>
      <c r="N816" s="140"/>
      <c r="O816" s="140"/>
      <c r="P816" s="164"/>
      <c r="Q816" s="165"/>
      <c r="R816" s="146"/>
      <c r="S816" s="146"/>
      <c r="T816" s="147"/>
      <c r="U816" s="401"/>
      <c r="V816" s="395"/>
    </row>
    <row r="817" spans="1:22" ht="15.75" hidden="1" customHeight="1" x14ac:dyDescent="0.35">
      <c r="A817" s="88" t="s">
        <v>1108</v>
      </c>
      <c r="B817" s="138"/>
      <c r="C817" s="138"/>
      <c r="D817" s="163"/>
      <c r="E817" s="163"/>
      <c r="F817" s="163"/>
      <c r="G817" s="140"/>
      <c r="H817" s="140"/>
      <c r="I817" s="140"/>
      <c r="J817" s="140"/>
      <c r="K817" s="140"/>
      <c r="L817" s="140"/>
      <c r="M817" s="140"/>
      <c r="N817" s="140"/>
      <c r="O817" s="140"/>
      <c r="P817" s="164"/>
      <c r="Q817" s="165"/>
      <c r="R817" s="146"/>
      <c r="S817" s="146"/>
      <c r="T817" s="147"/>
      <c r="U817" s="401"/>
      <c r="V817" s="395"/>
    </row>
    <row r="818" spans="1:22" ht="15.75" hidden="1" customHeight="1" x14ac:dyDescent="0.35">
      <c r="A818" s="88" t="s">
        <v>1109</v>
      </c>
      <c r="B818" s="138"/>
      <c r="C818" s="138"/>
      <c r="D818" s="163"/>
      <c r="E818" s="163"/>
      <c r="F818" s="163"/>
      <c r="G818" s="140"/>
      <c r="H818" s="140"/>
      <c r="I818" s="140"/>
      <c r="J818" s="140"/>
      <c r="K818" s="140"/>
      <c r="L818" s="140"/>
      <c r="M818" s="140"/>
      <c r="N818" s="140"/>
      <c r="O818" s="140"/>
      <c r="P818" s="164"/>
      <c r="Q818" s="165"/>
      <c r="R818" s="146"/>
      <c r="S818" s="146"/>
      <c r="T818" s="147"/>
      <c r="U818" s="401"/>
      <c r="V818" s="395"/>
    </row>
    <row r="819" spans="1:22" ht="15.75" hidden="1" customHeight="1" x14ac:dyDescent="0.35">
      <c r="A819" s="88" t="s">
        <v>1110</v>
      </c>
      <c r="B819" s="138"/>
      <c r="C819" s="138"/>
      <c r="D819" s="163"/>
      <c r="E819" s="163"/>
      <c r="F819" s="163"/>
      <c r="G819" s="140"/>
      <c r="H819" s="140"/>
      <c r="I819" s="140"/>
      <c r="J819" s="140"/>
      <c r="K819" s="140"/>
      <c r="L819" s="140"/>
      <c r="M819" s="140"/>
      <c r="N819" s="140"/>
      <c r="O819" s="140"/>
      <c r="P819" s="164"/>
      <c r="Q819" s="165"/>
      <c r="R819" s="146"/>
      <c r="S819" s="146"/>
      <c r="T819" s="147"/>
      <c r="U819" s="401"/>
      <c r="V819" s="395"/>
    </row>
    <row r="820" spans="1:22" ht="15.75" hidden="1" customHeight="1" x14ac:dyDescent="0.35">
      <c r="A820" s="88" t="s">
        <v>1111</v>
      </c>
      <c r="B820" s="138"/>
      <c r="C820" s="138"/>
      <c r="D820" s="163"/>
      <c r="E820" s="163"/>
      <c r="F820" s="163"/>
      <c r="G820" s="140"/>
      <c r="H820" s="140"/>
      <c r="I820" s="140"/>
      <c r="J820" s="140"/>
      <c r="K820" s="140"/>
      <c r="L820" s="140"/>
      <c r="M820" s="140"/>
      <c r="N820" s="140"/>
      <c r="O820" s="140"/>
      <c r="P820" s="164"/>
      <c r="Q820" s="165"/>
      <c r="R820" s="146"/>
      <c r="S820" s="146"/>
      <c r="T820" s="147"/>
      <c r="U820" s="401"/>
      <c r="V820" s="395"/>
    </row>
    <row r="821" spans="1:22" ht="15.75" hidden="1" customHeight="1" x14ac:dyDescent="0.35">
      <c r="A821" s="88" t="s">
        <v>1112</v>
      </c>
      <c r="B821" s="138"/>
      <c r="C821" s="138"/>
      <c r="D821" s="163"/>
      <c r="E821" s="163"/>
      <c r="F821" s="163"/>
      <c r="G821" s="140"/>
      <c r="H821" s="140"/>
      <c r="I821" s="140"/>
      <c r="J821" s="140"/>
      <c r="K821" s="140"/>
      <c r="L821" s="140"/>
      <c r="M821" s="140"/>
      <c r="N821" s="140"/>
      <c r="O821" s="140"/>
      <c r="P821" s="164"/>
      <c r="Q821" s="165"/>
      <c r="R821" s="146"/>
      <c r="S821" s="146"/>
      <c r="T821" s="147"/>
      <c r="U821" s="401"/>
      <c r="V821" s="395"/>
    </row>
    <row r="822" spans="1:22" ht="15.75" hidden="1" customHeight="1" x14ac:dyDescent="0.35">
      <c r="A822" s="88" t="s">
        <v>1113</v>
      </c>
      <c r="B822" s="138"/>
      <c r="C822" s="138"/>
      <c r="D822" s="163"/>
      <c r="E822" s="163"/>
      <c r="F822" s="163"/>
      <c r="G822" s="140"/>
      <c r="H822" s="140"/>
      <c r="I822" s="140"/>
      <c r="J822" s="140"/>
      <c r="K822" s="140"/>
      <c r="L822" s="140"/>
      <c r="M822" s="140"/>
      <c r="N822" s="140"/>
      <c r="O822" s="140"/>
      <c r="P822" s="164"/>
      <c r="Q822" s="165"/>
      <c r="R822" s="146"/>
      <c r="S822" s="146"/>
      <c r="T822" s="147"/>
      <c r="U822" s="401"/>
      <c r="V822" s="395"/>
    </row>
    <row r="823" spans="1:22" ht="15.75" hidden="1" customHeight="1" x14ac:dyDescent="0.35">
      <c r="A823" s="88" t="s">
        <v>1114</v>
      </c>
      <c r="B823" s="138"/>
      <c r="C823" s="138"/>
      <c r="D823" s="163"/>
      <c r="E823" s="163"/>
      <c r="F823" s="163"/>
      <c r="G823" s="140"/>
      <c r="H823" s="140"/>
      <c r="I823" s="140"/>
      <c r="J823" s="140"/>
      <c r="K823" s="140"/>
      <c r="L823" s="140"/>
      <c r="M823" s="140"/>
      <c r="N823" s="140"/>
      <c r="O823" s="140"/>
      <c r="P823" s="164"/>
      <c r="Q823" s="165"/>
      <c r="R823" s="146"/>
      <c r="S823" s="146"/>
      <c r="T823" s="147"/>
      <c r="U823" s="401"/>
      <c r="V823" s="395"/>
    </row>
    <row r="824" spans="1:22" ht="15.75" hidden="1" customHeight="1" x14ac:dyDescent="0.35">
      <c r="A824" s="88" t="s">
        <v>1115</v>
      </c>
      <c r="B824" s="138"/>
      <c r="C824" s="138"/>
      <c r="D824" s="163"/>
      <c r="E824" s="163"/>
      <c r="F824" s="163"/>
      <c r="G824" s="140"/>
      <c r="H824" s="140"/>
      <c r="I824" s="140"/>
      <c r="J824" s="140"/>
      <c r="K824" s="140"/>
      <c r="L824" s="140"/>
      <c r="M824" s="140"/>
      <c r="N824" s="140"/>
      <c r="O824" s="140"/>
      <c r="P824" s="164"/>
      <c r="Q824" s="165"/>
      <c r="R824" s="146"/>
      <c r="S824" s="146"/>
      <c r="T824" s="147"/>
      <c r="U824" s="401"/>
      <c r="V824" s="395"/>
    </row>
    <row r="825" spans="1:22" ht="15.75" hidden="1" customHeight="1" x14ac:dyDescent="0.35">
      <c r="A825" s="88" t="s">
        <v>1116</v>
      </c>
      <c r="B825" s="138"/>
      <c r="C825" s="138"/>
      <c r="D825" s="163"/>
      <c r="E825" s="163"/>
      <c r="F825" s="163"/>
      <c r="G825" s="140"/>
      <c r="H825" s="140"/>
      <c r="I825" s="140"/>
      <c r="J825" s="140"/>
      <c r="K825" s="140"/>
      <c r="L825" s="140"/>
      <c r="M825" s="140"/>
      <c r="N825" s="140"/>
      <c r="O825" s="140"/>
      <c r="P825" s="164"/>
      <c r="Q825" s="165"/>
      <c r="R825" s="146"/>
      <c r="S825" s="146"/>
      <c r="T825" s="147"/>
      <c r="U825" s="401"/>
      <c r="V825" s="395"/>
    </row>
    <row r="826" spans="1:22" ht="15.75" hidden="1" customHeight="1" x14ac:dyDescent="0.35">
      <c r="A826" s="88" t="s">
        <v>1117</v>
      </c>
      <c r="B826" s="138"/>
      <c r="C826" s="138"/>
      <c r="D826" s="163"/>
      <c r="E826" s="163"/>
      <c r="F826" s="163"/>
      <c r="G826" s="140"/>
      <c r="H826" s="140"/>
      <c r="I826" s="140"/>
      <c r="J826" s="140"/>
      <c r="K826" s="140"/>
      <c r="L826" s="140"/>
      <c r="M826" s="140"/>
      <c r="N826" s="140"/>
      <c r="O826" s="140"/>
      <c r="P826" s="164"/>
      <c r="Q826" s="165"/>
      <c r="R826" s="146"/>
      <c r="S826" s="146"/>
      <c r="T826" s="147"/>
      <c r="U826" s="401"/>
      <c r="V826" s="395"/>
    </row>
    <row r="827" spans="1:22" ht="15.75" hidden="1" customHeight="1" x14ac:dyDescent="0.35">
      <c r="A827" s="88" t="s">
        <v>1118</v>
      </c>
      <c r="B827" s="138"/>
      <c r="C827" s="138"/>
      <c r="D827" s="163"/>
      <c r="E827" s="163"/>
      <c r="F827" s="163"/>
      <c r="G827" s="140"/>
      <c r="H827" s="140"/>
      <c r="I827" s="140"/>
      <c r="J827" s="140"/>
      <c r="K827" s="140"/>
      <c r="L827" s="140"/>
      <c r="M827" s="140"/>
      <c r="N827" s="140"/>
      <c r="O827" s="140"/>
      <c r="P827" s="164"/>
      <c r="Q827" s="165"/>
      <c r="R827" s="146"/>
      <c r="S827" s="146"/>
      <c r="T827" s="147"/>
      <c r="U827" s="401"/>
      <c r="V827" s="395"/>
    </row>
    <row r="828" spans="1:22" ht="15.75" hidden="1" customHeight="1" x14ac:dyDescent="0.35">
      <c r="A828" s="88" t="s">
        <v>1119</v>
      </c>
      <c r="B828" s="138"/>
      <c r="C828" s="138"/>
      <c r="D828" s="163"/>
      <c r="E828" s="163"/>
      <c r="F828" s="163"/>
      <c r="G828" s="140"/>
      <c r="H828" s="140"/>
      <c r="I828" s="140"/>
      <c r="J828" s="140"/>
      <c r="K828" s="140"/>
      <c r="L828" s="140"/>
      <c r="M828" s="140"/>
      <c r="N828" s="140"/>
      <c r="O828" s="140"/>
      <c r="P828" s="164"/>
      <c r="Q828" s="165"/>
      <c r="R828" s="146"/>
      <c r="S828" s="146"/>
      <c r="T828" s="147"/>
      <c r="U828" s="401"/>
      <c r="V828" s="395"/>
    </row>
    <row r="829" spans="1:22" ht="15.75" hidden="1" customHeight="1" x14ac:dyDescent="0.35">
      <c r="A829" s="88" t="s">
        <v>1120</v>
      </c>
      <c r="B829" s="138"/>
      <c r="C829" s="138"/>
      <c r="D829" s="163"/>
      <c r="E829" s="163"/>
      <c r="F829" s="163"/>
      <c r="G829" s="140"/>
      <c r="H829" s="140"/>
      <c r="I829" s="140"/>
      <c r="J829" s="140"/>
      <c r="K829" s="140"/>
      <c r="L829" s="140"/>
      <c r="M829" s="140"/>
      <c r="N829" s="140"/>
      <c r="O829" s="140"/>
      <c r="P829" s="164"/>
      <c r="Q829" s="165"/>
      <c r="R829" s="146"/>
      <c r="S829" s="146"/>
      <c r="T829" s="147"/>
      <c r="U829" s="401"/>
      <c r="V829" s="395"/>
    </row>
    <row r="830" spans="1:22" ht="15.75" hidden="1" customHeight="1" x14ac:dyDescent="0.35">
      <c r="A830" s="88" t="s">
        <v>1121</v>
      </c>
      <c r="B830" s="138"/>
      <c r="C830" s="138"/>
      <c r="D830" s="163"/>
      <c r="E830" s="163"/>
      <c r="F830" s="163"/>
      <c r="G830" s="140"/>
      <c r="H830" s="140"/>
      <c r="I830" s="140"/>
      <c r="J830" s="140"/>
      <c r="K830" s="140"/>
      <c r="L830" s="140"/>
      <c r="M830" s="140"/>
      <c r="N830" s="140"/>
      <c r="O830" s="140"/>
      <c r="P830" s="164"/>
      <c r="Q830" s="165"/>
      <c r="R830" s="146"/>
      <c r="S830" s="146"/>
      <c r="T830" s="147"/>
      <c r="U830" s="401"/>
      <c r="V830" s="395"/>
    </row>
    <row r="831" spans="1:22" ht="15.75" hidden="1" customHeight="1" x14ac:dyDescent="0.35">
      <c r="A831" s="88" t="s">
        <v>1122</v>
      </c>
      <c r="B831" s="138"/>
      <c r="C831" s="138"/>
      <c r="D831" s="163"/>
      <c r="E831" s="163"/>
      <c r="F831" s="163"/>
      <c r="G831" s="140"/>
      <c r="H831" s="140"/>
      <c r="I831" s="140"/>
      <c r="J831" s="140"/>
      <c r="K831" s="140"/>
      <c r="L831" s="140"/>
      <c r="M831" s="140"/>
      <c r="N831" s="140"/>
      <c r="O831" s="140"/>
      <c r="P831" s="164"/>
      <c r="Q831" s="165"/>
      <c r="R831" s="146"/>
      <c r="S831" s="146"/>
      <c r="T831" s="147"/>
      <c r="U831" s="401"/>
      <c r="V831" s="395"/>
    </row>
    <row r="832" spans="1:22" ht="15.75" hidden="1" customHeight="1" x14ac:dyDescent="0.35">
      <c r="A832" s="88" t="s">
        <v>1123</v>
      </c>
      <c r="B832" s="138"/>
      <c r="C832" s="138"/>
      <c r="D832" s="163"/>
      <c r="E832" s="163"/>
      <c r="F832" s="163"/>
      <c r="G832" s="140"/>
      <c r="H832" s="140"/>
      <c r="I832" s="140"/>
      <c r="J832" s="140"/>
      <c r="K832" s="140"/>
      <c r="L832" s="140"/>
      <c r="M832" s="140"/>
      <c r="N832" s="140"/>
      <c r="O832" s="140"/>
      <c r="P832" s="164"/>
      <c r="Q832" s="165"/>
      <c r="R832" s="146"/>
      <c r="S832" s="146"/>
      <c r="T832" s="147"/>
      <c r="U832" s="401"/>
      <c r="V832" s="395"/>
    </row>
    <row r="833" spans="1:22" ht="15.75" hidden="1" customHeight="1" x14ac:dyDescent="0.35">
      <c r="A833" s="88" t="s">
        <v>1124</v>
      </c>
      <c r="B833" s="138"/>
      <c r="C833" s="138"/>
      <c r="D833" s="163"/>
      <c r="E833" s="163"/>
      <c r="F833" s="163"/>
      <c r="G833" s="140"/>
      <c r="H833" s="140"/>
      <c r="I833" s="140"/>
      <c r="J833" s="140"/>
      <c r="K833" s="140"/>
      <c r="L833" s="140"/>
      <c r="M833" s="140"/>
      <c r="N833" s="140"/>
      <c r="O833" s="140"/>
      <c r="P833" s="164"/>
      <c r="Q833" s="165"/>
      <c r="R833" s="146"/>
      <c r="S833" s="146"/>
      <c r="T833" s="147"/>
      <c r="U833" s="401"/>
      <c r="V833" s="395"/>
    </row>
    <row r="834" spans="1:22" ht="15.75" hidden="1" customHeight="1" x14ac:dyDescent="0.35">
      <c r="A834" s="88" t="s">
        <v>1125</v>
      </c>
      <c r="B834" s="138"/>
      <c r="C834" s="138"/>
      <c r="D834" s="163"/>
      <c r="E834" s="163"/>
      <c r="F834" s="163"/>
      <c r="G834" s="140"/>
      <c r="H834" s="140"/>
      <c r="I834" s="140"/>
      <c r="J834" s="140"/>
      <c r="K834" s="140"/>
      <c r="L834" s="140"/>
      <c r="M834" s="140"/>
      <c r="N834" s="140"/>
      <c r="O834" s="140"/>
      <c r="P834" s="164"/>
      <c r="Q834" s="165"/>
      <c r="R834" s="146"/>
      <c r="S834" s="146"/>
      <c r="T834" s="147"/>
      <c r="U834" s="401"/>
      <c r="V834" s="395"/>
    </row>
    <row r="835" spans="1:22" ht="15.75" hidden="1" customHeight="1" x14ac:dyDescent="0.35">
      <c r="A835" s="88" t="s">
        <v>1126</v>
      </c>
      <c r="B835" s="138"/>
      <c r="C835" s="138"/>
      <c r="D835" s="163"/>
      <c r="E835" s="163"/>
      <c r="F835" s="163"/>
      <c r="G835" s="140"/>
      <c r="H835" s="140"/>
      <c r="I835" s="140"/>
      <c r="J835" s="140"/>
      <c r="K835" s="140"/>
      <c r="L835" s="140"/>
      <c r="M835" s="140"/>
      <c r="N835" s="140"/>
      <c r="O835" s="140"/>
      <c r="P835" s="164"/>
      <c r="Q835" s="165"/>
      <c r="R835" s="146"/>
      <c r="S835" s="146"/>
      <c r="T835" s="147"/>
      <c r="U835" s="401"/>
      <c r="V835" s="395"/>
    </row>
    <row r="836" spans="1:22" ht="15.75" hidden="1" customHeight="1" x14ac:dyDescent="0.35">
      <c r="A836" s="88" t="s">
        <v>1127</v>
      </c>
      <c r="B836" s="138"/>
      <c r="C836" s="138"/>
      <c r="D836" s="163"/>
      <c r="E836" s="163"/>
      <c r="F836" s="163"/>
      <c r="G836" s="140"/>
      <c r="H836" s="140"/>
      <c r="I836" s="140"/>
      <c r="J836" s="140"/>
      <c r="K836" s="140"/>
      <c r="L836" s="140"/>
      <c r="M836" s="140"/>
      <c r="N836" s="140"/>
      <c r="O836" s="140"/>
      <c r="P836" s="164"/>
      <c r="Q836" s="165"/>
      <c r="R836" s="146"/>
      <c r="S836" s="146"/>
      <c r="T836" s="147"/>
      <c r="U836" s="401"/>
      <c r="V836" s="395"/>
    </row>
    <row r="837" spans="1:22" ht="15.75" hidden="1" customHeight="1" x14ac:dyDescent="0.35">
      <c r="A837" s="88" t="s">
        <v>1128</v>
      </c>
      <c r="B837" s="138"/>
      <c r="C837" s="138"/>
      <c r="D837" s="163"/>
      <c r="E837" s="163"/>
      <c r="F837" s="163"/>
      <c r="G837" s="140"/>
      <c r="H837" s="140"/>
      <c r="I837" s="140"/>
      <c r="J837" s="140"/>
      <c r="K837" s="140"/>
      <c r="L837" s="140"/>
      <c r="M837" s="140"/>
      <c r="N837" s="140"/>
      <c r="O837" s="140"/>
      <c r="P837" s="164"/>
      <c r="Q837" s="165"/>
      <c r="R837" s="146"/>
      <c r="S837" s="146"/>
      <c r="T837" s="147"/>
      <c r="U837" s="401"/>
      <c r="V837" s="395"/>
    </row>
    <row r="838" spans="1:22" ht="15.75" hidden="1" customHeight="1" x14ac:dyDescent="0.35">
      <c r="A838" s="88" t="s">
        <v>1129</v>
      </c>
      <c r="B838" s="138"/>
      <c r="C838" s="138"/>
      <c r="D838" s="163"/>
      <c r="E838" s="163"/>
      <c r="F838" s="163"/>
      <c r="G838" s="140"/>
      <c r="H838" s="140"/>
      <c r="I838" s="140"/>
      <c r="J838" s="140"/>
      <c r="K838" s="140"/>
      <c r="L838" s="140"/>
      <c r="M838" s="140"/>
      <c r="N838" s="140"/>
      <c r="O838" s="140"/>
      <c r="P838" s="164"/>
      <c r="Q838" s="165"/>
      <c r="R838" s="146"/>
      <c r="S838" s="146"/>
      <c r="T838" s="147"/>
      <c r="U838" s="401"/>
      <c r="V838" s="395"/>
    </row>
    <row r="839" spans="1:22" ht="15.75" hidden="1" customHeight="1" x14ac:dyDescent="0.35">
      <c r="A839" s="88" t="s">
        <v>1130</v>
      </c>
      <c r="B839" s="138"/>
      <c r="C839" s="138"/>
      <c r="D839" s="163"/>
      <c r="E839" s="163"/>
      <c r="F839" s="163"/>
      <c r="G839" s="140"/>
      <c r="H839" s="140"/>
      <c r="I839" s="140"/>
      <c r="J839" s="140"/>
      <c r="K839" s="140"/>
      <c r="L839" s="140"/>
      <c r="M839" s="140"/>
      <c r="N839" s="140"/>
      <c r="O839" s="140"/>
      <c r="P839" s="164"/>
      <c r="Q839" s="165"/>
      <c r="R839" s="146"/>
      <c r="S839" s="146"/>
      <c r="T839" s="147"/>
      <c r="U839" s="401"/>
      <c r="V839" s="395"/>
    </row>
    <row r="840" spans="1:22" ht="15.75" hidden="1" customHeight="1" x14ac:dyDescent="0.35">
      <c r="A840" s="88" t="s">
        <v>1131</v>
      </c>
      <c r="B840" s="138"/>
      <c r="C840" s="138"/>
      <c r="D840" s="163"/>
      <c r="E840" s="163"/>
      <c r="F840" s="163"/>
      <c r="G840" s="140"/>
      <c r="H840" s="140"/>
      <c r="I840" s="140"/>
      <c r="J840" s="140"/>
      <c r="K840" s="140"/>
      <c r="L840" s="140"/>
      <c r="M840" s="140"/>
      <c r="N840" s="140"/>
      <c r="O840" s="140"/>
      <c r="P840" s="164"/>
      <c r="Q840" s="165"/>
      <c r="R840" s="146"/>
      <c r="S840" s="146"/>
      <c r="T840" s="147"/>
      <c r="U840" s="401"/>
      <c r="V840" s="395"/>
    </row>
    <row r="841" spans="1:22" ht="15.75" hidden="1" customHeight="1" x14ac:dyDescent="0.35">
      <c r="A841" s="88" t="s">
        <v>1132</v>
      </c>
      <c r="B841" s="138"/>
      <c r="C841" s="138"/>
      <c r="D841" s="163"/>
      <c r="E841" s="163"/>
      <c r="F841" s="163"/>
      <c r="G841" s="140"/>
      <c r="H841" s="140"/>
      <c r="I841" s="140"/>
      <c r="J841" s="140"/>
      <c r="K841" s="140"/>
      <c r="L841" s="140"/>
      <c r="M841" s="140"/>
      <c r="N841" s="140"/>
      <c r="O841" s="140"/>
      <c r="P841" s="164"/>
      <c r="Q841" s="165"/>
      <c r="R841" s="146"/>
      <c r="S841" s="146"/>
      <c r="T841" s="147"/>
      <c r="U841" s="401"/>
      <c r="V841" s="395"/>
    </row>
    <row r="842" spans="1:22" ht="15.75" hidden="1" customHeight="1" x14ac:dyDescent="0.35">
      <c r="A842" s="88" t="s">
        <v>1133</v>
      </c>
      <c r="B842" s="138"/>
      <c r="C842" s="138"/>
      <c r="D842" s="163"/>
      <c r="E842" s="163"/>
      <c r="F842" s="163"/>
      <c r="G842" s="140"/>
      <c r="H842" s="140"/>
      <c r="I842" s="140"/>
      <c r="J842" s="140"/>
      <c r="K842" s="140"/>
      <c r="L842" s="140"/>
      <c r="M842" s="140"/>
      <c r="N842" s="140"/>
      <c r="O842" s="140"/>
      <c r="P842" s="164"/>
      <c r="Q842" s="165"/>
      <c r="R842" s="146"/>
      <c r="S842" s="146"/>
      <c r="T842" s="147"/>
      <c r="U842" s="401"/>
      <c r="V842" s="395"/>
    </row>
    <row r="843" spans="1:22" ht="15.75" hidden="1" customHeight="1" x14ac:dyDescent="0.35">
      <c r="A843" s="88" t="s">
        <v>1134</v>
      </c>
      <c r="B843" s="138"/>
      <c r="C843" s="138"/>
      <c r="D843" s="163"/>
      <c r="E843" s="163"/>
      <c r="F843" s="163"/>
      <c r="G843" s="140"/>
      <c r="H843" s="140"/>
      <c r="I843" s="140"/>
      <c r="J843" s="140"/>
      <c r="K843" s="140"/>
      <c r="L843" s="140"/>
      <c r="M843" s="140"/>
      <c r="N843" s="140"/>
      <c r="O843" s="140"/>
      <c r="P843" s="164"/>
      <c r="Q843" s="165"/>
      <c r="R843" s="146"/>
      <c r="S843" s="146"/>
      <c r="T843" s="147"/>
      <c r="U843" s="401"/>
      <c r="V843" s="395"/>
    </row>
    <row r="844" spans="1:22" ht="15.75" hidden="1" customHeight="1" x14ac:dyDescent="0.35">
      <c r="A844" s="88" t="s">
        <v>1135</v>
      </c>
      <c r="B844" s="138"/>
      <c r="C844" s="138"/>
      <c r="D844" s="163"/>
      <c r="E844" s="163"/>
      <c r="F844" s="163"/>
      <c r="G844" s="140"/>
      <c r="H844" s="140"/>
      <c r="I844" s="140"/>
      <c r="J844" s="140"/>
      <c r="K844" s="140"/>
      <c r="L844" s="140"/>
      <c r="M844" s="140"/>
      <c r="N844" s="140"/>
      <c r="O844" s="140"/>
      <c r="P844" s="164"/>
      <c r="Q844" s="165"/>
      <c r="R844" s="146"/>
      <c r="S844" s="146"/>
      <c r="T844" s="147"/>
      <c r="U844" s="401"/>
      <c r="V844" s="395"/>
    </row>
    <row r="845" spans="1:22" ht="15.75" hidden="1" customHeight="1" x14ac:dyDescent="0.35">
      <c r="A845" s="88" t="s">
        <v>1136</v>
      </c>
      <c r="B845" s="138"/>
      <c r="C845" s="138"/>
      <c r="D845" s="163"/>
      <c r="E845" s="163"/>
      <c r="F845" s="163"/>
      <c r="G845" s="140"/>
      <c r="H845" s="140"/>
      <c r="I845" s="140"/>
      <c r="J845" s="140"/>
      <c r="K845" s="140"/>
      <c r="L845" s="140"/>
      <c r="M845" s="140"/>
      <c r="N845" s="140"/>
      <c r="O845" s="140"/>
      <c r="P845" s="164"/>
      <c r="Q845" s="165"/>
      <c r="R845" s="146"/>
      <c r="S845" s="146"/>
      <c r="T845" s="147"/>
      <c r="U845" s="401"/>
      <c r="V845" s="395"/>
    </row>
    <row r="846" spans="1:22" ht="15.75" hidden="1" customHeight="1" x14ac:dyDescent="0.35">
      <c r="A846" s="88" t="s">
        <v>1137</v>
      </c>
      <c r="B846" s="138"/>
      <c r="C846" s="138"/>
      <c r="D846" s="163"/>
      <c r="E846" s="163"/>
      <c r="F846" s="163"/>
      <c r="G846" s="140"/>
      <c r="H846" s="140"/>
      <c r="I846" s="140"/>
      <c r="J846" s="140"/>
      <c r="K846" s="140"/>
      <c r="L846" s="140"/>
      <c r="M846" s="140"/>
      <c r="N846" s="140"/>
      <c r="O846" s="140"/>
      <c r="P846" s="164"/>
      <c r="Q846" s="165"/>
      <c r="R846" s="146"/>
      <c r="S846" s="146"/>
      <c r="T846" s="147"/>
      <c r="U846" s="401"/>
      <c r="V846" s="395"/>
    </row>
    <row r="847" spans="1:22" ht="15.75" hidden="1" customHeight="1" x14ac:dyDescent="0.35">
      <c r="A847" s="88" t="s">
        <v>1138</v>
      </c>
      <c r="B847" s="138"/>
      <c r="C847" s="138"/>
      <c r="D847" s="163"/>
      <c r="E847" s="163"/>
      <c r="F847" s="163"/>
      <c r="G847" s="140"/>
      <c r="H847" s="140"/>
      <c r="I847" s="140"/>
      <c r="J847" s="140"/>
      <c r="K847" s="140"/>
      <c r="L847" s="140"/>
      <c r="M847" s="140"/>
      <c r="N847" s="140"/>
      <c r="O847" s="140"/>
      <c r="P847" s="164"/>
      <c r="Q847" s="165"/>
      <c r="R847" s="146"/>
      <c r="S847" s="146"/>
      <c r="T847" s="147"/>
      <c r="U847" s="401"/>
      <c r="V847" s="395"/>
    </row>
    <row r="848" spans="1:22" ht="15.75" hidden="1" customHeight="1" x14ac:dyDescent="0.35">
      <c r="A848" s="88" t="s">
        <v>1139</v>
      </c>
      <c r="B848" s="138"/>
      <c r="C848" s="138"/>
      <c r="D848" s="163"/>
      <c r="E848" s="163"/>
      <c r="F848" s="163"/>
      <c r="G848" s="140"/>
      <c r="H848" s="140"/>
      <c r="I848" s="140"/>
      <c r="J848" s="140"/>
      <c r="K848" s="140"/>
      <c r="L848" s="140"/>
      <c r="M848" s="140"/>
      <c r="N848" s="140"/>
      <c r="O848" s="140"/>
      <c r="P848" s="164"/>
      <c r="Q848" s="165"/>
      <c r="R848" s="146"/>
      <c r="S848" s="146"/>
      <c r="T848" s="147"/>
      <c r="U848" s="401"/>
      <c r="V848" s="395"/>
    </row>
    <row r="849" spans="1:22" ht="15.75" hidden="1" customHeight="1" x14ac:dyDescent="0.35">
      <c r="A849" s="88" t="s">
        <v>1140</v>
      </c>
      <c r="B849" s="138"/>
      <c r="C849" s="138"/>
      <c r="D849" s="163"/>
      <c r="E849" s="163"/>
      <c r="F849" s="163"/>
      <c r="G849" s="140"/>
      <c r="H849" s="140"/>
      <c r="I849" s="140"/>
      <c r="J849" s="140"/>
      <c r="K849" s="140"/>
      <c r="L849" s="140"/>
      <c r="M849" s="140"/>
      <c r="N849" s="140"/>
      <c r="O849" s="140"/>
      <c r="P849" s="164"/>
      <c r="Q849" s="165"/>
      <c r="R849" s="146"/>
      <c r="S849" s="146"/>
      <c r="T849" s="147"/>
      <c r="U849" s="401"/>
      <c r="V849" s="395"/>
    </row>
    <row r="850" spans="1:22" ht="15.75" hidden="1" customHeight="1" x14ac:dyDescent="0.35">
      <c r="A850" s="88" t="s">
        <v>1141</v>
      </c>
      <c r="B850" s="138"/>
      <c r="C850" s="138"/>
      <c r="D850" s="163"/>
      <c r="E850" s="163"/>
      <c r="F850" s="163"/>
      <c r="G850" s="140"/>
      <c r="H850" s="140"/>
      <c r="I850" s="140"/>
      <c r="J850" s="140"/>
      <c r="K850" s="140"/>
      <c r="L850" s="140"/>
      <c r="M850" s="140"/>
      <c r="N850" s="140"/>
      <c r="O850" s="140"/>
      <c r="P850" s="164"/>
      <c r="Q850" s="165"/>
      <c r="R850" s="146"/>
      <c r="S850" s="146"/>
      <c r="T850" s="147"/>
      <c r="U850" s="401"/>
      <c r="V850" s="395"/>
    </row>
    <row r="851" spans="1:22" ht="15.75" hidden="1" customHeight="1" x14ac:dyDescent="0.35">
      <c r="A851" s="88" t="s">
        <v>1142</v>
      </c>
      <c r="B851" s="138"/>
      <c r="C851" s="138"/>
      <c r="D851" s="163"/>
      <c r="E851" s="163"/>
      <c r="F851" s="163"/>
      <c r="G851" s="140"/>
      <c r="H851" s="140"/>
      <c r="I851" s="140"/>
      <c r="J851" s="140"/>
      <c r="K851" s="140"/>
      <c r="L851" s="140"/>
      <c r="M851" s="140"/>
      <c r="N851" s="140"/>
      <c r="O851" s="140"/>
      <c r="P851" s="164"/>
      <c r="Q851" s="165"/>
      <c r="R851" s="146"/>
      <c r="S851" s="146"/>
      <c r="T851" s="147"/>
      <c r="U851" s="401"/>
      <c r="V851" s="395"/>
    </row>
    <row r="852" spans="1:22" ht="15.75" hidden="1" customHeight="1" x14ac:dyDescent="0.35">
      <c r="A852" s="88" t="s">
        <v>1143</v>
      </c>
      <c r="B852" s="138"/>
      <c r="C852" s="138"/>
      <c r="D852" s="163"/>
      <c r="E852" s="163"/>
      <c r="F852" s="163"/>
      <c r="G852" s="140"/>
      <c r="H852" s="140"/>
      <c r="I852" s="140"/>
      <c r="J852" s="140"/>
      <c r="K852" s="140"/>
      <c r="L852" s="140"/>
      <c r="M852" s="140"/>
      <c r="N852" s="140"/>
      <c r="O852" s="140"/>
      <c r="P852" s="164"/>
      <c r="Q852" s="165"/>
      <c r="R852" s="146"/>
      <c r="S852" s="146"/>
      <c r="T852" s="147"/>
      <c r="U852" s="401"/>
      <c r="V852" s="395"/>
    </row>
    <row r="853" spans="1:22" ht="15.75" hidden="1" customHeight="1" x14ac:dyDescent="0.35">
      <c r="A853" s="88" t="s">
        <v>1144</v>
      </c>
      <c r="B853" s="138"/>
      <c r="C853" s="138"/>
      <c r="D853" s="163"/>
      <c r="E853" s="163"/>
      <c r="F853" s="163"/>
      <c r="G853" s="140"/>
      <c r="H853" s="140"/>
      <c r="I853" s="140"/>
      <c r="J853" s="140"/>
      <c r="K853" s="140"/>
      <c r="L853" s="140"/>
      <c r="M853" s="140"/>
      <c r="N853" s="140"/>
      <c r="O853" s="140"/>
      <c r="P853" s="164"/>
      <c r="Q853" s="165"/>
      <c r="R853" s="146"/>
      <c r="S853" s="146"/>
      <c r="T853" s="147"/>
      <c r="U853" s="401"/>
      <c r="V853" s="395"/>
    </row>
    <row r="854" spans="1:22" ht="15.75" hidden="1" customHeight="1" x14ac:dyDescent="0.35">
      <c r="A854" s="88" t="s">
        <v>1145</v>
      </c>
      <c r="B854" s="138"/>
      <c r="C854" s="138"/>
      <c r="D854" s="163"/>
      <c r="E854" s="163"/>
      <c r="F854" s="163"/>
      <c r="G854" s="140"/>
      <c r="H854" s="140"/>
      <c r="I854" s="140"/>
      <c r="J854" s="140"/>
      <c r="K854" s="140"/>
      <c r="L854" s="140"/>
      <c r="M854" s="140"/>
      <c r="N854" s="140"/>
      <c r="O854" s="140"/>
      <c r="P854" s="164"/>
      <c r="Q854" s="165"/>
      <c r="R854" s="146"/>
      <c r="S854" s="146"/>
      <c r="T854" s="147"/>
      <c r="U854" s="401"/>
      <c r="V854" s="395"/>
    </row>
    <row r="855" spans="1:22" ht="15.75" hidden="1" customHeight="1" x14ac:dyDescent="0.35">
      <c r="A855" s="88" t="s">
        <v>1146</v>
      </c>
      <c r="B855" s="138"/>
      <c r="C855" s="138"/>
      <c r="D855" s="163"/>
      <c r="E855" s="163"/>
      <c r="F855" s="163"/>
      <c r="G855" s="140"/>
      <c r="H855" s="140"/>
      <c r="I855" s="140"/>
      <c r="J855" s="140"/>
      <c r="K855" s="140"/>
      <c r="L855" s="140"/>
      <c r="M855" s="140"/>
      <c r="N855" s="140"/>
      <c r="O855" s="140"/>
      <c r="P855" s="164"/>
      <c r="Q855" s="165"/>
      <c r="R855" s="146"/>
      <c r="S855" s="146"/>
      <c r="T855" s="147"/>
      <c r="U855" s="401"/>
      <c r="V855" s="395"/>
    </row>
    <row r="856" spans="1:22" ht="15.75" hidden="1" customHeight="1" x14ac:dyDescent="0.35">
      <c r="A856" s="88" t="s">
        <v>1147</v>
      </c>
      <c r="B856" s="138"/>
      <c r="C856" s="138"/>
      <c r="D856" s="163"/>
      <c r="E856" s="163"/>
      <c r="F856" s="163"/>
      <c r="G856" s="140"/>
      <c r="H856" s="140"/>
      <c r="I856" s="140"/>
      <c r="J856" s="140"/>
      <c r="K856" s="140"/>
      <c r="L856" s="140"/>
      <c r="M856" s="140"/>
      <c r="N856" s="140"/>
      <c r="O856" s="140"/>
      <c r="P856" s="164"/>
      <c r="Q856" s="165"/>
      <c r="R856" s="146"/>
      <c r="S856" s="146"/>
      <c r="T856" s="147"/>
      <c r="U856" s="401"/>
      <c r="V856" s="395"/>
    </row>
    <row r="857" spans="1:22" ht="15.75" hidden="1" customHeight="1" x14ac:dyDescent="0.35">
      <c r="A857" s="88" t="s">
        <v>1148</v>
      </c>
      <c r="B857" s="138"/>
      <c r="C857" s="138"/>
      <c r="D857" s="163"/>
      <c r="E857" s="163"/>
      <c r="F857" s="163"/>
      <c r="G857" s="140"/>
      <c r="H857" s="140"/>
      <c r="I857" s="140"/>
      <c r="J857" s="140"/>
      <c r="K857" s="140"/>
      <c r="L857" s="140"/>
      <c r="M857" s="140"/>
      <c r="N857" s="140"/>
      <c r="O857" s="140"/>
      <c r="P857" s="164"/>
      <c r="Q857" s="165"/>
      <c r="R857" s="146"/>
      <c r="S857" s="146"/>
      <c r="T857" s="147"/>
      <c r="U857" s="401"/>
      <c r="V857" s="395"/>
    </row>
    <row r="858" spans="1:22" ht="15.75" hidden="1" customHeight="1" x14ac:dyDescent="0.35">
      <c r="A858" s="88" t="s">
        <v>1149</v>
      </c>
      <c r="B858" s="138"/>
      <c r="C858" s="138"/>
      <c r="D858" s="163"/>
      <c r="E858" s="163"/>
      <c r="F858" s="163"/>
      <c r="G858" s="140"/>
      <c r="H858" s="140"/>
      <c r="I858" s="140"/>
      <c r="J858" s="140"/>
      <c r="K858" s="140"/>
      <c r="L858" s="140"/>
      <c r="M858" s="140"/>
      <c r="N858" s="140"/>
      <c r="O858" s="140"/>
      <c r="P858" s="164"/>
      <c r="Q858" s="165"/>
      <c r="R858" s="146"/>
      <c r="S858" s="146"/>
      <c r="T858" s="147"/>
      <c r="U858" s="401"/>
      <c r="V858" s="395"/>
    </row>
    <row r="859" spans="1:22" ht="15.75" hidden="1" customHeight="1" x14ac:dyDescent="0.35">
      <c r="A859" s="88" t="s">
        <v>1150</v>
      </c>
      <c r="B859" s="138"/>
      <c r="C859" s="138"/>
      <c r="D859" s="163"/>
      <c r="E859" s="163"/>
      <c r="F859" s="163"/>
      <c r="G859" s="140"/>
      <c r="H859" s="140"/>
      <c r="I859" s="140"/>
      <c r="J859" s="140"/>
      <c r="K859" s="140"/>
      <c r="L859" s="140"/>
      <c r="M859" s="140"/>
      <c r="N859" s="140"/>
      <c r="O859" s="140"/>
      <c r="P859" s="164"/>
      <c r="Q859" s="165"/>
      <c r="R859" s="146"/>
      <c r="S859" s="146"/>
      <c r="T859" s="147"/>
      <c r="U859" s="401"/>
      <c r="V859" s="395"/>
    </row>
    <row r="860" spans="1:22" ht="15.75" hidden="1" customHeight="1" x14ac:dyDescent="0.35">
      <c r="A860" s="88" t="s">
        <v>1151</v>
      </c>
      <c r="B860" s="138"/>
      <c r="C860" s="138"/>
      <c r="D860" s="163"/>
      <c r="E860" s="163"/>
      <c r="F860" s="163"/>
      <c r="G860" s="140"/>
      <c r="H860" s="140"/>
      <c r="I860" s="140"/>
      <c r="J860" s="140"/>
      <c r="K860" s="140"/>
      <c r="L860" s="140"/>
      <c r="M860" s="140"/>
      <c r="N860" s="140"/>
      <c r="O860" s="140"/>
      <c r="P860" s="164"/>
      <c r="Q860" s="165"/>
      <c r="R860" s="146"/>
      <c r="S860" s="146"/>
      <c r="T860" s="147"/>
      <c r="U860" s="401"/>
      <c r="V860" s="395"/>
    </row>
    <row r="861" spans="1:22" ht="15.75" hidden="1" customHeight="1" x14ac:dyDescent="0.35">
      <c r="A861" s="88" t="s">
        <v>1152</v>
      </c>
      <c r="B861" s="138"/>
      <c r="C861" s="138"/>
      <c r="D861" s="163"/>
      <c r="E861" s="163"/>
      <c r="F861" s="163"/>
      <c r="G861" s="140"/>
      <c r="H861" s="140"/>
      <c r="I861" s="140"/>
      <c r="J861" s="140"/>
      <c r="K861" s="140"/>
      <c r="L861" s="140"/>
      <c r="M861" s="140"/>
      <c r="N861" s="140"/>
      <c r="O861" s="140"/>
      <c r="P861" s="164"/>
      <c r="Q861" s="165"/>
      <c r="R861" s="146"/>
      <c r="S861" s="146"/>
      <c r="T861" s="147"/>
      <c r="U861" s="401"/>
      <c r="V861" s="395"/>
    </row>
    <row r="862" spans="1:22" ht="15.75" hidden="1" customHeight="1" x14ac:dyDescent="0.35">
      <c r="A862" s="88" t="s">
        <v>1153</v>
      </c>
      <c r="B862" s="138"/>
      <c r="C862" s="138"/>
      <c r="D862" s="163"/>
      <c r="E862" s="163"/>
      <c r="F862" s="163"/>
      <c r="G862" s="140"/>
      <c r="H862" s="140"/>
      <c r="I862" s="140"/>
      <c r="J862" s="140"/>
      <c r="K862" s="140"/>
      <c r="L862" s="140"/>
      <c r="M862" s="140"/>
      <c r="N862" s="140"/>
      <c r="O862" s="140"/>
      <c r="P862" s="164"/>
      <c r="Q862" s="165"/>
      <c r="R862" s="146"/>
      <c r="S862" s="146"/>
      <c r="T862" s="147"/>
      <c r="U862" s="401"/>
      <c r="V862" s="395"/>
    </row>
    <row r="863" spans="1:22" ht="15.75" hidden="1" customHeight="1" x14ac:dyDescent="0.35">
      <c r="A863" s="88" t="s">
        <v>1154</v>
      </c>
      <c r="B863" s="138"/>
      <c r="C863" s="138"/>
      <c r="D863" s="163"/>
      <c r="E863" s="163"/>
      <c r="F863" s="163"/>
      <c r="G863" s="140"/>
      <c r="H863" s="140"/>
      <c r="I863" s="140"/>
      <c r="J863" s="140"/>
      <c r="K863" s="140"/>
      <c r="L863" s="140"/>
      <c r="M863" s="140"/>
      <c r="N863" s="140"/>
      <c r="O863" s="140"/>
      <c r="P863" s="164"/>
      <c r="Q863" s="165"/>
      <c r="R863" s="146"/>
      <c r="S863" s="146"/>
      <c r="T863" s="147"/>
      <c r="U863" s="401"/>
      <c r="V863" s="395"/>
    </row>
    <row r="864" spans="1:22" ht="15.75" hidden="1" customHeight="1" x14ac:dyDescent="0.35">
      <c r="A864" s="88" t="s">
        <v>1155</v>
      </c>
      <c r="B864" s="138"/>
      <c r="C864" s="138"/>
      <c r="D864" s="163"/>
      <c r="E864" s="163"/>
      <c r="F864" s="163"/>
      <c r="G864" s="140"/>
      <c r="H864" s="140"/>
      <c r="I864" s="140"/>
      <c r="J864" s="140"/>
      <c r="K864" s="140"/>
      <c r="L864" s="140"/>
      <c r="M864" s="140"/>
      <c r="N864" s="140"/>
      <c r="O864" s="140"/>
      <c r="P864" s="164"/>
      <c r="Q864" s="165"/>
      <c r="R864" s="146"/>
      <c r="S864" s="146"/>
      <c r="T864" s="147"/>
      <c r="U864" s="401"/>
      <c r="V864" s="395"/>
    </row>
    <row r="865" spans="1:22" ht="15.75" hidden="1" customHeight="1" x14ac:dyDescent="0.35">
      <c r="A865" s="88" t="s">
        <v>1156</v>
      </c>
      <c r="B865" s="138"/>
      <c r="C865" s="138"/>
      <c r="D865" s="163"/>
      <c r="E865" s="163"/>
      <c r="F865" s="163"/>
      <c r="G865" s="140"/>
      <c r="H865" s="140"/>
      <c r="I865" s="140"/>
      <c r="J865" s="140"/>
      <c r="K865" s="140"/>
      <c r="L865" s="140"/>
      <c r="M865" s="140"/>
      <c r="N865" s="140"/>
      <c r="O865" s="140"/>
      <c r="P865" s="164"/>
      <c r="Q865" s="165"/>
      <c r="R865" s="146"/>
      <c r="S865" s="146"/>
      <c r="T865" s="147"/>
      <c r="U865" s="401"/>
      <c r="V865" s="395"/>
    </row>
    <row r="866" spans="1:22" ht="15.75" hidden="1" customHeight="1" x14ac:dyDescent="0.35">
      <c r="A866" s="88" t="s">
        <v>1157</v>
      </c>
      <c r="B866" s="138"/>
      <c r="C866" s="138"/>
      <c r="D866" s="163"/>
      <c r="E866" s="163"/>
      <c r="F866" s="163"/>
      <c r="G866" s="140"/>
      <c r="H866" s="140"/>
      <c r="I866" s="140"/>
      <c r="J866" s="140"/>
      <c r="K866" s="140"/>
      <c r="L866" s="140"/>
      <c r="M866" s="140"/>
      <c r="N866" s="140"/>
      <c r="O866" s="140"/>
      <c r="P866" s="164"/>
      <c r="Q866" s="165"/>
      <c r="R866" s="146"/>
      <c r="S866" s="146"/>
      <c r="T866" s="147"/>
      <c r="U866" s="401"/>
      <c r="V866" s="395"/>
    </row>
    <row r="867" spans="1:22" ht="15.75" hidden="1" customHeight="1" x14ac:dyDescent="0.35">
      <c r="A867" s="88" t="s">
        <v>1158</v>
      </c>
      <c r="B867" s="138"/>
      <c r="C867" s="138"/>
      <c r="D867" s="163"/>
      <c r="E867" s="163"/>
      <c r="F867" s="163"/>
      <c r="G867" s="140"/>
      <c r="H867" s="140"/>
      <c r="I867" s="140"/>
      <c r="J867" s="140"/>
      <c r="K867" s="140"/>
      <c r="L867" s="140"/>
      <c r="M867" s="140"/>
      <c r="N867" s="140"/>
      <c r="O867" s="140"/>
      <c r="P867" s="164"/>
      <c r="Q867" s="165"/>
      <c r="R867" s="146"/>
      <c r="S867" s="146"/>
      <c r="T867" s="147"/>
      <c r="U867" s="401"/>
      <c r="V867" s="395"/>
    </row>
    <row r="868" spans="1:22" ht="15.75" hidden="1" customHeight="1" x14ac:dyDescent="0.35">
      <c r="A868" s="88" t="s">
        <v>1159</v>
      </c>
      <c r="B868" s="138"/>
      <c r="C868" s="138"/>
      <c r="D868" s="163"/>
      <c r="E868" s="163"/>
      <c r="F868" s="163"/>
      <c r="G868" s="140"/>
      <c r="H868" s="140"/>
      <c r="I868" s="140"/>
      <c r="J868" s="140"/>
      <c r="K868" s="140"/>
      <c r="L868" s="140"/>
      <c r="M868" s="140"/>
      <c r="N868" s="140"/>
      <c r="O868" s="140"/>
      <c r="P868" s="164"/>
      <c r="Q868" s="165"/>
      <c r="R868" s="146"/>
      <c r="S868" s="146"/>
      <c r="T868" s="147"/>
      <c r="U868" s="401"/>
      <c r="V868" s="395"/>
    </row>
    <row r="869" spans="1:22" ht="15.75" hidden="1" customHeight="1" x14ac:dyDescent="0.35">
      <c r="A869" s="88" t="s">
        <v>1160</v>
      </c>
      <c r="B869" s="138"/>
      <c r="C869" s="138"/>
      <c r="D869" s="163"/>
      <c r="E869" s="163"/>
      <c r="F869" s="163"/>
      <c r="G869" s="140"/>
      <c r="H869" s="140"/>
      <c r="I869" s="140"/>
      <c r="J869" s="140"/>
      <c r="K869" s="140"/>
      <c r="L869" s="140"/>
      <c r="M869" s="140"/>
      <c r="N869" s="140"/>
      <c r="O869" s="140"/>
      <c r="P869" s="164"/>
      <c r="Q869" s="165"/>
      <c r="R869" s="146"/>
      <c r="S869" s="146"/>
      <c r="T869" s="147"/>
      <c r="U869" s="401"/>
      <c r="V869" s="395"/>
    </row>
    <row r="870" spans="1:22" ht="15.75" hidden="1" customHeight="1" x14ac:dyDescent="0.35">
      <c r="A870" s="88" t="s">
        <v>1161</v>
      </c>
      <c r="B870" s="138"/>
      <c r="C870" s="138"/>
      <c r="D870" s="163"/>
      <c r="E870" s="163"/>
      <c r="F870" s="163"/>
      <c r="G870" s="140"/>
      <c r="H870" s="140"/>
      <c r="I870" s="140"/>
      <c r="J870" s="140"/>
      <c r="K870" s="140"/>
      <c r="L870" s="140"/>
      <c r="M870" s="140"/>
      <c r="N870" s="140"/>
      <c r="O870" s="140"/>
      <c r="P870" s="164"/>
      <c r="Q870" s="165"/>
      <c r="R870" s="146"/>
      <c r="S870" s="146"/>
      <c r="T870" s="147"/>
      <c r="U870" s="401"/>
      <c r="V870" s="395"/>
    </row>
    <row r="871" spans="1:22" ht="15.75" hidden="1" customHeight="1" x14ac:dyDescent="0.35">
      <c r="A871" s="88" t="s">
        <v>1162</v>
      </c>
      <c r="B871" s="138"/>
      <c r="C871" s="138"/>
      <c r="D871" s="163"/>
      <c r="E871" s="163"/>
      <c r="F871" s="163"/>
      <c r="G871" s="140"/>
      <c r="H871" s="140"/>
      <c r="I871" s="140"/>
      <c r="J871" s="140"/>
      <c r="K871" s="140"/>
      <c r="L871" s="140"/>
      <c r="M871" s="140"/>
      <c r="N871" s="140"/>
      <c r="O871" s="140"/>
      <c r="P871" s="164"/>
      <c r="Q871" s="165"/>
      <c r="R871" s="146"/>
      <c r="S871" s="146"/>
      <c r="T871" s="147"/>
      <c r="U871" s="401"/>
      <c r="V871" s="395"/>
    </row>
    <row r="872" spans="1:22" ht="15.75" hidden="1" customHeight="1" x14ac:dyDescent="0.35">
      <c r="A872" s="88" t="s">
        <v>1163</v>
      </c>
      <c r="B872" s="138"/>
      <c r="C872" s="138"/>
      <c r="D872" s="163"/>
      <c r="E872" s="163"/>
      <c r="F872" s="163"/>
      <c r="G872" s="140"/>
      <c r="H872" s="140"/>
      <c r="I872" s="140"/>
      <c r="J872" s="140"/>
      <c r="K872" s="140"/>
      <c r="L872" s="140"/>
      <c r="M872" s="140"/>
      <c r="N872" s="140"/>
      <c r="O872" s="140"/>
      <c r="P872" s="164"/>
      <c r="Q872" s="165"/>
      <c r="R872" s="146"/>
      <c r="S872" s="146"/>
      <c r="T872" s="147"/>
      <c r="U872" s="401"/>
      <c r="V872" s="395"/>
    </row>
    <row r="873" spans="1:22" ht="15.75" hidden="1" customHeight="1" x14ac:dyDescent="0.35">
      <c r="A873" s="88" t="s">
        <v>1164</v>
      </c>
      <c r="B873" s="138"/>
      <c r="C873" s="138"/>
      <c r="D873" s="163"/>
      <c r="E873" s="163"/>
      <c r="F873" s="163"/>
      <c r="G873" s="140"/>
      <c r="H873" s="140"/>
      <c r="I873" s="140"/>
      <c r="J873" s="140"/>
      <c r="K873" s="140"/>
      <c r="L873" s="140"/>
      <c r="M873" s="140"/>
      <c r="N873" s="140"/>
      <c r="O873" s="140"/>
      <c r="P873" s="164"/>
      <c r="Q873" s="165"/>
      <c r="R873" s="146"/>
      <c r="S873" s="146"/>
      <c r="T873" s="147"/>
      <c r="U873" s="401"/>
      <c r="V873" s="395"/>
    </row>
    <row r="874" spans="1:22" ht="15.75" hidden="1" customHeight="1" x14ac:dyDescent="0.35">
      <c r="A874" s="88" t="s">
        <v>1165</v>
      </c>
      <c r="B874" s="138"/>
      <c r="C874" s="138"/>
      <c r="D874" s="163"/>
      <c r="E874" s="163"/>
      <c r="F874" s="163"/>
      <c r="G874" s="140"/>
      <c r="H874" s="140"/>
      <c r="I874" s="140"/>
      <c r="J874" s="140"/>
      <c r="K874" s="140"/>
      <c r="L874" s="140"/>
      <c r="M874" s="140"/>
      <c r="N874" s="140"/>
      <c r="O874" s="140"/>
      <c r="P874" s="164"/>
      <c r="Q874" s="165"/>
      <c r="R874" s="146"/>
      <c r="S874" s="146"/>
      <c r="T874" s="147"/>
      <c r="U874" s="401"/>
      <c r="V874" s="395"/>
    </row>
    <row r="875" spans="1:22" ht="15.75" hidden="1" customHeight="1" x14ac:dyDescent="0.35">
      <c r="A875" s="88" t="s">
        <v>1166</v>
      </c>
      <c r="B875" s="138"/>
      <c r="C875" s="138"/>
      <c r="D875" s="163"/>
      <c r="E875" s="163"/>
      <c r="F875" s="163"/>
      <c r="G875" s="140"/>
      <c r="H875" s="140"/>
      <c r="I875" s="140"/>
      <c r="J875" s="140"/>
      <c r="K875" s="140"/>
      <c r="L875" s="140"/>
      <c r="M875" s="140"/>
      <c r="N875" s="140"/>
      <c r="O875" s="140"/>
      <c r="P875" s="164"/>
      <c r="Q875" s="165"/>
      <c r="R875" s="146"/>
      <c r="S875" s="146"/>
      <c r="T875" s="147"/>
      <c r="U875" s="401"/>
      <c r="V875" s="395"/>
    </row>
    <row r="876" spans="1:22" ht="15.75" hidden="1" customHeight="1" x14ac:dyDescent="0.35">
      <c r="A876" s="88" t="s">
        <v>1167</v>
      </c>
      <c r="B876" s="138"/>
      <c r="C876" s="138"/>
      <c r="D876" s="163"/>
      <c r="E876" s="163"/>
      <c r="F876" s="163"/>
      <c r="G876" s="140"/>
      <c r="H876" s="140"/>
      <c r="I876" s="140"/>
      <c r="J876" s="140"/>
      <c r="K876" s="140"/>
      <c r="L876" s="140"/>
      <c r="M876" s="140"/>
      <c r="N876" s="140"/>
      <c r="O876" s="140"/>
      <c r="P876" s="164"/>
      <c r="Q876" s="165"/>
      <c r="R876" s="146"/>
      <c r="S876" s="146"/>
      <c r="T876" s="147"/>
      <c r="U876" s="401"/>
      <c r="V876" s="395"/>
    </row>
    <row r="877" spans="1:22" ht="15.75" hidden="1" customHeight="1" x14ac:dyDescent="0.35">
      <c r="A877" s="88" t="s">
        <v>1168</v>
      </c>
      <c r="B877" s="138"/>
      <c r="C877" s="138"/>
      <c r="D877" s="163"/>
      <c r="E877" s="163"/>
      <c r="F877" s="163"/>
      <c r="G877" s="140"/>
      <c r="H877" s="140"/>
      <c r="I877" s="140"/>
      <c r="J877" s="140"/>
      <c r="K877" s="140"/>
      <c r="L877" s="140"/>
      <c r="M877" s="140"/>
      <c r="N877" s="140"/>
      <c r="O877" s="140"/>
      <c r="P877" s="164"/>
      <c r="Q877" s="165"/>
      <c r="R877" s="146"/>
      <c r="S877" s="146"/>
      <c r="T877" s="147"/>
      <c r="U877" s="401"/>
      <c r="V877" s="395"/>
    </row>
    <row r="878" spans="1:22" ht="15.75" hidden="1" customHeight="1" x14ac:dyDescent="0.35">
      <c r="A878" s="88" t="s">
        <v>1169</v>
      </c>
      <c r="B878" s="138"/>
      <c r="C878" s="138"/>
      <c r="D878" s="163"/>
      <c r="E878" s="163"/>
      <c r="F878" s="163"/>
      <c r="G878" s="140"/>
      <c r="H878" s="140"/>
      <c r="I878" s="140"/>
      <c r="J878" s="140"/>
      <c r="K878" s="140"/>
      <c r="L878" s="140"/>
      <c r="M878" s="140"/>
      <c r="N878" s="140"/>
      <c r="O878" s="140"/>
      <c r="P878" s="164"/>
      <c r="Q878" s="165"/>
      <c r="R878" s="146"/>
      <c r="S878" s="146"/>
      <c r="T878" s="147"/>
      <c r="U878" s="401"/>
      <c r="V878" s="395"/>
    </row>
    <row r="879" spans="1:22" ht="15.75" hidden="1" customHeight="1" x14ac:dyDescent="0.35">
      <c r="A879" s="88" t="s">
        <v>1170</v>
      </c>
      <c r="B879" s="138"/>
      <c r="C879" s="138"/>
      <c r="D879" s="163"/>
      <c r="E879" s="163"/>
      <c r="F879" s="163"/>
      <c r="G879" s="140"/>
      <c r="H879" s="140"/>
      <c r="I879" s="140"/>
      <c r="J879" s="140"/>
      <c r="K879" s="140"/>
      <c r="L879" s="140"/>
      <c r="M879" s="140"/>
      <c r="N879" s="140"/>
      <c r="O879" s="140"/>
      <c r="P879" s="164"/>
      <c r="Q879" s="165"/>
      <c r="R879" s="146"/>
      <c r="S879" s="146"/>
      <c r="T879" s="147"/>
      <c r="U879" s="401"/>
      <c r="V879" s="395"/>
    </row>
    <row r="880" spans="1:22" ht="15.75" hidden="1" customHeight="1" x14ac:dyDescent="0.35">
      <c r="A880" s="88" t="s">
        <v>1171</v>
      </c>
      <c r="B880" s="138"/>
      <c r="C880" s="138"/>
      <c r="D880" s="163"/>
      <c r="E880" s="163"/>
      <c r="F880" s="163"/>
      <c r="G880" s="140"/>
      <c r="H880" s="140"/>
      <c r="I880" s="140"/>
      <c r="J880" s="140"/>
      <c r="K880" s="140"/>
      <c r="L880" s="140"/>
      <c r="M880" s="140"/>
      <c r="N880" s="140"/>
      <c r="O880" s="140"/>
      <c r="P880" s="164"/>
      <c r="Q880" s="165"/>
      <c r="R880" s="146"/>
      <c r="S880" s="146"/>
      <c r="T880" s="147"/>
      <c r="U880" s="401"/>
      <c r="V880" s="395"/>
    </row>
    <row r="881" spans="1:22" ht="15.75" hidden="1" customHeight="1" x14ac:dyDescent="0.35">
      <c r="A881" s="88" t="s">
        <v>1172</v>
      </c>
      <c r="B881" s="138"/>
      <c r="C881" s="138"/>
      <c r="D881" s="163"/>
      <c r="E881" s="163"/>
      <c r="F881" s="163"/>
      <c r="G881" s="140"/>
      <c r="H881" s="140"/>
      <c r="I881" s="140"/>
      <c r="J881" s="140"/>
      <c r="K881" s="140"/>
      <c r="L881" s="140"/>
      <c r="M881" s="140"/>
      <c r="N881" s="140"/>
      <c r="O881" s="140"/>
      <c r="P881" s="164"/>
      <c r="Q881" s="165"/>
      <c r="R881" s="146"/>
      <c r="S881" s="146"/>
      <c r="T881" s="147"/>
      <c r="U881" s="401"/>
      <c r="V881" s="395"/>
    </row>
    <row r="882" spans="1:22" ht="15.75" hidden="1" customHeight="1" x14ac:dyDescent="0.35">
      <c r="A882" s="88" t="s">
        <v>1173</v>
      </c>
      <c r="B882" s="138"/>
      <c r="C882" s="138"/>
      <c r="D882" s="163"/>
      <c r="E882" s="163"/>
      <c r="F882" s="163"/>
      <c r="G882" s="140"/>
      <c r="H882" s="140"/>
      <c r="I882" s="140"/>
      <c r="J882" s="140"/>
      <c r="K882" s="140"/>
      <c r="L882" s="140"/>
      <c r="M882" s="140"/>
      <c r="N882" s="140"/>
      <c r="O882" s="140"/>
      <c r="P882" s="164"/>
      <c r="Q882" s="165"/>
      <c r="R882" s="146"/>
      <c r="S882" s="146"/>
      <c r="T882" s="147"/>
      <c r="U882" s="401"/>
      <c r="V882" s="395"/>
    </row>
    <row r="883" spans="1:22" ht="15.75" hidden="1" customHeight="1" x14ac:dyDescent="0.35">
      <c r="A883" s="88" t="s">
        <v>1174</v>
      </c>
      <c r="B883" s="138"/>
      <c r="C883" s="138"/>
      <c r="D883" s="163"/>
      <c r="E883" s="163"/>
      <c r="F883" s="163"/>
      <c r="G883" s="140"/>
      <c r="H883" s="140"/>
      <c r="I883" s="140"/>
      <c r="J883" s="140"/>
      <c r="K883" s="140"/>
      <c r="L883" s="140"/>
      <c r="M883" s="140"/>
      <c r="N883" s="140"/>
      <c r="O883" s="140"/>
      <c r="P883" s="164"/>
      <c r="Q883" s="165"/>
      <c r="R883" s="146"/>
      <c r="S883" s="146"/>
      <c r="T883" s="147"/>
      <c r="U883" s="401"/>
      <c r="V883" s="395"/>
    </row>
    <row r="884" spans="1:22" ht="15.75" hidden="1" customHeight="1" x14ac:dyDescent="0.35">
      <c r="A884" s="88" t="s">
        <v>1175</v>
      </c>
      <c r="B884" s="138"/>
      <c r="C884" s="138"/>
      <c r="D884" s="163"/>
      <c r="E884" s="163"/>
      <c r="F884" s="163"/>
      <c r="G884" s="140"/>
      <c r="H884" s="140"/>
      <c r="I884" s="140"/>
      <c r="J884" s="140"/>
      <c r="K884" s="140"/>
      <c r="L884" s="140"/>
      <c r="M884" s="140"/>
      <c r="N884" s="140"/>
      <c r="O884" s="140"/>
      <c r="P884" s="164"/>
      <c r="Q884" s="165"/>
      <c r="R884" s="146"/>
      <c r="S884" s="146"/>
      <c r="T884" s="147"/>
      <c r="U884" s="401"/>
      <c r="V884" s="395"/>
    </row>
    <row r="885" spans="1:22" ht="15.75" hidden="1" customHeight="1" x14ac:dyDescent="0.35">
      <c r="A885" s="88" t="s">
        <v>1176</v>
      </c>
      <c r="B885" s="138"/>
      <c r="C885" s="138"/>
      <c r="D885" s="163"/>
      <c r="E885" s="163"/>
      <c r="F885" s="163"/>
      <c r="G885" s="140"/>
      <c r="H885" s="140"/>
      <c r="I885" s="140"/>
      <c r="J885" s="140"/>
      <c r="K885" s="140"/>
      <c r="L885" s="140"/>
      <c r="M885" s="140"/>
      <c r="N885" s="140"/>
      <c r="O885" s="140"/>
      <c r="P885" s="164"/>
      <c r="Q885" s="165"/>
      <c r="R885" s="146"/>
      <c r="S885" s="146"/>
      <c r="T885" s="147"/>
      <c r="U885" s="401"/>
      <c r="V885" s="395"/>
    </row>
    <row r="886" spans="1:22" ht="15.75" hidden="1" customHeight="1" x14ac:dyDescent="0.35">
      <c r="A886" s="88" t="s">
        <v>1177</v>
      </c>
      <c r="B886" s="138"/>
      <c r="C886" s="138"/>
      <c r="D886" s="163"/>
      <c r="E886" s="163"/>
      <c r="F886" s="163"/>
      <c r="G886" s="140"/>
      <c r="H886" s="140"/>
      <c r="I886" s="140"/>
      <c r="J886" s="140"/>
      <c r="K886" s="140"/>
      <c r="L886" s="140"/>
      <c r="M886" s="140"/>
      <c r="N886" s="140"/>
      <c r="O886" s="140"/>
      <c r="P886" s="164"/>
      <c r="Q886" s="165"/>
      <c r="R886" s="146"/>
      <c r="S886" s="146"/>
      <c r="T886" s="147"/>
      <c r="U886" s="401"/>
      <c r="V886" s="395"/>
    </row>
    <row r="887" spans="1:22" ht="15.75" hidden="1" customHeight="1" x14ac:dyDescent="0.35">
      <c r="A887" s="88" t="s">
        <v>1178</v>
      </c>
      <c r="B887" s="138"/>
      <c r="C887" s="138"/>
      <c r="D887" s="163"/>
      <c r="E887" s="163"/>
      <c r="F887" s="163"/>
      <c r="G887" s="140"/>
      <c r="H887" s="140"/>
      <c r="I887" s="140"/>
      <c r="J887" s="140"/>
      <c r="K887" s="140"/>
      <c r="L887" s="140"/>
      <c r="M887" s="140"/>
      <c r="N887" s="140"/>
      <c r="O887" s="140"/>
      <c r="P887" s="164"/>
      <c r="Q887" s="165"/>
      <c r="R887" s="146"/>
      <c r="S887" s="146"/>
      <c r="T887" s="147"/>
      <c r="U887" s="401"/>
      <c r="V887" s="395"/>
    </row>
    <row r="888" spans="1:22" ht="15.75" hidden="1" customHeight="1" x14ac:dyDescent="0.35">
      <c r="A888" s="88" t="s">
        <v>1179</v>
      </c>
      <c r="B888" s="138"/>
      <c r="C888" s="138"/>
      <c r="D888" s="163"/>
      <c r="E888" s="163"/>
      <c r="F888" s="163"/>
      <c r="G888" s="140"/>
      <c r="H888" s="140"/>
      <c r="I888" s="140"/>
      <c r="J888" s="140"/>
      <c r="K888" s="140"/>
      <c r="L888" s="140"/>
      <c r="M888" s="140"/>
      <c r="N888" s="140"/>
      <c r="O888" s="140"/>
      <c r="P888" s="164"/>
      <c r="Q888" s="165"/>
      <c r="R888" s="146"/>
      <c r="S888" s="146"/>
      <c r="T888" s="147"/>
      <c r="U888" s="401"/>
      <c r="V888" s="395"/>
    </row>
    <row r="889" spans="1:22" ht="15.75" hidden="1" customHeight="1" x14ac:dyDescent="0.35">
      <c r="A889" s="88" t="s">
        <v>1180</v>
      </c>
      <c r="B889" s="138"/>
      <c r="C889" s="138"/>
      <c r="D889" s="163"/>
      <c r="E889" s="163"/>
      <c r="F889" s="163"/>
      <c r="G889" s="140"/>
      <c r="H889" s="140"/>
      <c r="I889" s="140"/>
      <c r="J889" s="140"/>
      <c r="K889" s="140"/>
      <c r="L889" s="140"/>
      <c r="M889" s="140"/>
      <c r="N889" s="140"/>
      <c r="O889" s="140"/>
      <c r="P889" s="164"/>
      <c r="Q889" s="165"/>
      <c r="R889" s="146"/>
      <c r="S889" s="146"/>
      <c r="T889" s="147"/>
      <c r="U889" s="401"/>
      <c r="V889" s="395"/>
    </row>
    <row r="890" spans="1:22" ht="15.75" hidden="1" customHeight="1" x14ac:dyDescent="0.35">
      <c r="A890" s="88" t="s">
        <v>1181</v>
      </c>
      <c r="B890" s="138"/>
      <c r="C890" s="138"/>
      <c r="D890" s="163"/>
      <c r="E890" s="163"/>
      <c r="F890" s="163"/>
      <c r="G890" s="140"/>
      <c r="H890" s="140"/>
      <c r="I890" s="140"/>
      <c r="J890" s="140"/>
      <c r="K890" s="140"/>
      <c r="L890" s="140"/>
      <c r="M890" s="140"/>
      <c r="N890" s="140"/>
      <c r="O890" s="140"/>
      <c r="P890" s="164"/>
      <c r="Q890" s="165"/>
      <c r="R890" s="146"/>
      <c r="S890" s="146"/>
      <c r="T890" s="147"/>
      <c r="U890" s="401"/>
      <c r="V890" s="395"/>
    </row>
    <row r="891" spans="1:22" ht="15.75" hidden="1" customHeight="1" x14ac:dyDescent="0.35">
      <c r="A891" s="88" t="s">
        <v>1182</v>
      </c>
      <c r="B891" s="138"/>
      <c r="C891" s="138"/>
      <c r="D891" s="163"/>
      <c r="E891" s="163"/>
      <c r="F891" s="163"/>
      <c r="G891" s="140"/>
      <c r="H891" s="140"/>
      <c r="I891" s="140"/>
      <c r="J891" s="140"/>
      <c r="K891" s="140"/>
      <c r="L891" s="140"/>
      <c r="M891" s="140"/>
      <c r="N891" s="140"/>
      <c r="O891" s="140"/>
      <c r="P891" s="164"/>
      <c r="Q891" s="165"/>
      <c r="R891" s="146"/>
      <c r="S891" s="146"/>
      <c r="T891" s="147"/>
      <c r="U891" s="401"/>
      <c r="V891" s="395"/>
    </row>
    <row r="892" spans="1:22" ht="15.75" hidden="1" customHeight="1" x14ac:dyDescent="0.35">
      <c r="A892" s="88" t="s">
        <v>1183</v>
      </c>
      <c r="B892" s="138"/>
      <c r="C892" s="138"/>
      <c r="D892" s="163"/>
      <c r="E892" s="163"/>
      <c r="F892" s="163"/>
      <c r="G892" s="140"/>
      <c r="H892" s="140"/>
      <c r="I892" s="140"/>
      <c r="J892" s="140"/>
      <c r="K892" s="140"/>
      <c r="L892" s="140"/>
      <c r="M892" s="140"/>
      <c r="N892" s="140"/>
      <c r="O892" s="140"/>
      <c r="P892" s="164"/>
      <c r="Q892" s="165"/>
      <c r="R892" s="146"/>
      <c r="S892" s="146"/>
      <c r="T892" s="147"/>
      <c r="U892" s="401"/>
      <c r="V892" s="395"/>
    </row>
    <row r="893" spans="1:22" ht="15.75" hidden="1" customHeight="1" x14ac:dyDescent="0.35">
      <c r="A893" s="88" t="s">
        <v>1184</v>
      </c>
      <c r="B893" s="138"/>
      <c r="C893" s="138"/>
      <c r="D893" s="163"/>
      <c r="E893" s="163"/>
      <c r="F893" s="163"/>
      <c r="G893" s="140"/>
      <c r="H893" s="140"/>
      <c r="I893" s="140"/>
      <c r="J893" s="140"/>
      <c r="K893" s="140"/>
      <c r="L893" s="140"/>
      <c r="M893" s="140"/>
      <c r="N893" s="140"/>
      <c r="O893" s="140"/>
      <c r="P893" s="164"/>
      <c r="Q893" s="165"/>
      <c r="R893" s="146"/>
      <c r="S893" s="146"/>
      <c r="T893" s="147"/>
      <c r="U893" s="401"/>
      <c r="V893" s="395"/>
    </row>
    <row r="894" spans="1:22" ht="15.75" hidden="1" customHeight="1" x14ac:dyDescent="0.35">
      <c r="A894" s="88" t="s">
        <v>1185</v>
      </c>
      <c r="B894" s="138"/>
      <c r="C894" s="138"/>
      <c r="D894" s="163"/>
      <c r="E894" s="163"/>
      <c r="F894" s="163"/>
      <c r="G894" s="140"/>
      <c r="H894" s="140"/>
      <c r="I894" s="140"/>
      <c r="J894" s="140"/>
      <c r="K894" s="140"/>
      <c r="L894" s="140"/>
      <c r="M894" s="140"/>
      <c r="N894" s="140"/>
      <c r="O894" s="140"/>
      <c r="P894" s="164"/>
      <c r="Q894" s="165"/>
      <c r="R894" s="146"/>
      <c r="S894" s="146"/>
      <c r="T894" s="147"/>
      <c r="U894" s="401"/>
      <c r="V894" s="395"/>
    </row>
    <row r="895" spans="1:22" ht="15.75" hidden="1" customHeight="1" x14ac:dyDescent="0.35">
      <c r="A895" s="88" t="s">
        <v>1186</v>
      </c>
      <c r="B895" s="138"/>
      <c r="C895" s="138"/>
      <c r="D895" s="163"/>
      <c r="E895" s="163"/>
      <c r="F895" s="163"/>
      <c r="G895" s="140"/>
      <c r="H895" s="140"/>
      <c r="I895" s="140"/>
      <c r="J895" s="140"/>
      <c r="K895" s="140"/>
      <c r="L895" s="140"/>
      <c r="M895" s="140"/>
      <c r="N895" s="140"/>
      <c r="O895" s="140"/>
      <c r="P895" s="164"/>
      <c r="Q895" s="165"/>
      <c r="R895" s="146"/>
      <c r="S895" s="146"/>
      <c r="T895" s="147"/>
      <c r="U895" s="401"/>
      <c r="V895" s="395"/>
    </row>
    <row r="896" spans="1:22" ht="15.75" hidden="1" customHeight="1" x14ac:dyDescent="0.35">
      <c r="A896" s="88" t="s">
        <v>1187</v>
      </c>
      <c r="B896" s="138"/>
      <c r="C896" s="138"/>
      <c r="D896" s="163"/>
      <c r="E896" s="163"/>
      <c r="F896" s="163"/>
      <c r="G896" s="140"/>
      <c r="H896" s="140"/>
      <c r="I896" s="140"/>
      <c r="J896" s="140"/>
      <c r="K896" s="140"/>
      <c r="L896" s="140"/>
      <c r="M896" s="140"/>
      <c r="N896" s="140"/>
      <c r="O896" s="140"/>
      <c r="P896" s="164"/>
      <c r="Q896" s="165"/>
      <c r="R896" s="146"/>
      <c r="S896" s="146"/>
      <c r="T896" s="147"/>
      <c r="U896" s="401"/>
      <c r="V896" s="395"/>
    </row>
    <row r="897" spans="1:22" ht="15.75" hidden="1" customHeight="1" x14ac:dyDescent="0.35">
      <c r="A897" s="88" t="s">
        <v>1188</v>
      </c>
      <c r="B897" s="138"/>
      <c r="C897" s="138"/>
      <c r="D897" s="163"/>
      <c r="E897" s="163"/>
      <c r="F897" s="163"/>
      <c r="G897" s="140"/>
      <c r="H897" s="140"/>
      <c r="I897" s="140"/>
      <c r="J897" s="140"/>
      <c r="K897" s="140"/>
      <c r="L897" s="140"/>
      <c r="M897" s="140"/>
      <c r="N897" s="140"/>
      <c r="O897" s="140"/>
      <c r="P897" s="164"/>
      <c r="Q897" s="165"/>
      <c r="R897" s="146"/>
      <c r="S897" s="146"/>
      <c r="T897" s="147"/>
      <c r="U897" s="401"/>
      <c r="V897" s="395"/>
    </row>
    <row r="898" spans="1:22" ht="15.75" hidden="1" customHeight="1" x14ac:dyDescent="0.35">
      <c r="A898" s="88" t="s">
        <v>1189</v>
      </c>
      <c r="B898" s="138"/>
      <c r="C898" s="138"/>
      <c r="D898" s="163"/>
      <c r="E898" s="163"/>
      <c r="F898" s="163"/>
      <c r="G898" s="140"/>
      <c r="H898" s="140"/>
      <c r="I898" s="140"/>
      <c r="J898" s="140"/>
      <c r="K898" s="140"/>
      <c r="L898" s="140"/>
      <c r="M898" s="140"/>
      <c r="N898" s="140"/>
      <c r="O898" s="140"/>
      <c r="P898" s="164"/>
      <c r="Q898" s="165"/>
      <c r="R898" s="146"/>
      <c r="S898" s="146"/>
      <c r="T898" s="147"/>
      <c r="U898" s="401"/>
      <c r="V898" s="395"/>
    </row>
    <row r="899" spans="1:22" ht="15.75" hidden="1" customHeight="1" x14ac:dyDescent="0.35">
      <c r="A899" s="88" t="s">
        <v>1190</v>
      </c>
      <c r="B899" s="138"/>
      <c r="C899" s="138"/>
      <c r="D899" s="163"/>
      <c r="E899" s="163"/>
      <c r="F899" s="163"/>
      <c r="G899" s="140"/>
      <c r="H899" s="140"/>
      <c r="I899" s="140"/>
      <c r="J899" s="140"/>
      <c r="K899" s="140"/>
      <c r="L899" s="140"/>
      <c r="M899" s="140"/>
      <c r="N899" s="140"/>
      <c r="O899" s="140"/>
      <c r="P899" s="164"/>
      <c r="Q899" s="165"/>
      <c r="R899" s="146"/>
      <c r="S899" s="146"/>
      <c r="T899" s="147"/>
      <c r="U899" s="401"/>
      <c r="V899" s="395"/>
    </row>
    <row r="900" spans="1:22" ht="15.75" hidden="1" customHeight="1" x14ac:dyDescent="0.35">
      <c r="A900" s="88" t="s">
        <v>1191</v>
      </c>
      <c r="B900" s="138"/>
      <c r="C900" s="138"/>
      <c r="D900" s="163"/>
      <c r="E900" s="163"/>
      <c r="F900" s="163"/>
      <c r="G900" s="140"/>
      <c r="H900" s="140"/>
      <c r="I900" s="140"/>
      <c r="J900" s="140"/>
      <c r="K900" s="140"/>
      <c r="L900" s="140"/>
      <c r="M900" s="140"/>
      <c r="N900" s="140"/>
      <c r="O900" s="140"/>
      <c r="P900" s="164"/>
      <c r="Q900" s="165"/>
      <c r="R900" s="146"/>
      <c r="S900" s="146"/>
      <c r="T900" s="147"/>
      <c r="U900" s="401"/>
      <c r="V900" s="395"/>
    </row>
    <row r="901" spans="1:22" ht="15.75" hidden="1" customHeight="1" x14ac:dyDescent="0.35">
      <c r="A901" s="88" t="s">
        <v>1192</v>
      </c>
      <c r="B901" s="138"/>
      <c r="C901" s="138"/>
      <c r="D901" s="163"/>
      <c r="E901" s="163"/>
      <c r="F901" s="163"/>
      <c r="G901" s="140"/>
      <c r="H901" s="140"/>
      <c r="I901" s="140"/>
      <c r="J901" s="140"/>
      <c r="K901" s="140"/>
      <c r="L901" s="140"/>
      <c r="M901" s="140"/>
      <c r="N901" s="140"/>
      <c r="O901" s="140"/>
      <c r="P901" s="164"/>
      <c r="Q901" s="165"/>
      <c r="R901" s="146"/>
      <c r="S901" s="146"/>
      <c r="T901" s="147"/>
      <c r="U901" s="401"/>
      <c r="V901" s="395"/>
    </row>
    <row r="902" spans="1:22" ht="15.75" hidden="1" customHeight="1" x14ac:dyDescent="0.35">
      <c r="A902" s="88" t="s">
        <v>1193</v>
      </c>
      <c r="B902" s="138"/>
      <c r="C902" s="138"/>
      <c r="D902" s="163"/>
      <c r="E902" s="163"/>
      <c r="F902" s="163"/>
      <c r="G902" s="140"/>
      <c r="H902" s="140"/>
      <c r="I902" s="140"/>
      <c r="J902" s="140"/>
      <c r="K902" s="140"/>
      <c r="L902" s="140"/>
      <c r="M902" s="140"/>
      <c r="N902" s="140"/>
      <c r="O902" s="140"/>
      <c r="P902" s="164"/>
      <c r="Q902" s="165"/>
      <c r="R902" s="146"/>
      <c r="S902" s="146"/>
      <c r="T902" s="147"/>
      <c r="U902" s="401"/>
      <c r="V902" s="395"/>
    </row>
    <row r="903" spans="1:22" ht="15.75" hidden="1" customHeight="1" x14ac:dyDescent="0.35">
      <c r="A903" s="88" t="s">
        <v>1194</v>
      </c>
      <c r="B903" s="138"/>
      <c r="C903" s="138"/>
      <c r="D903" s="163"/>
      <c r="E903" s="163"/>
      <c r="F903" s="163"/>
      <c r="G903" s="140"/>
      <c r="H903" s="140"/>
      <c r="I903" s="140"/>
      <c r="J903" s="140"/>
      <c r="K903" s="140"/>
      <c r="L903" s="140"/>
      <c r="M903" s="140"/>
      <c r="N903" s="140"/>
      <c r="O903" s="140"/>
      <c r="P903" s="164"/>
      <c r="Q903" s="165"/>
      <c r="R903" s="146"/>
      <c r="S903" s="146"/>
      <c r="T903" s="147"/>
      <c r="U903" s="401"/>
      <c r="V903" s="395"/>
    </row>
    <row r="904" spans="1:22" ht="15.75" hidden="1" customHeight="1" x14ac:dyDescent="0.35">
      <c r="A904" s="88" t="s">
        <v>1195</v>
      </c>
      <c r="B904" s="138"/>
      <c r="C904" s="138"/>
      <c r="D904" s="163"/>
      <c r="E904" s="163"/>
      <c r="F904" s="163"/>
      <c r="G904" s="140"/>
      <c r="H904" s="140"/>
      <c r="I904" s="140"/>
      <c r="J904" s="140"/>
      <c r="K904" s="140"/>
      <c r="L904" s="140"/>
      <c r="M904" s="140"/>
      <c r="N904" s="140"/>
      <c r="O904" s="140"/>
      <c r="P904" s="164"/>
      <c r="Q904" s="165"/>
      <c r="R904" s="146"/>
      <c r="S904" s="146"/>
      <c r="T904" s="147"/>
      <c r="U904" s="401"/>
      <c r="V904" s="395"/>
    </row>
    <row r="905" spans="1:22" ht="15.75" hidden="1" customHeight="1" x14ac:dyDescent="0.35">
      <c r="A905" s="88" t="s">
        <v>1196</v>
      </c>
      <c r="B905" s="138"/>
      <c r="C905" s="138"/>
      <c r="D905" s="163"/>
      <c r="E905" s="163"/>
      <c r="F905" s="163"/>
      <c r="G905" s="140"/>
      <c r="H905" s="140"/>
      <c r="I905" s="140"/>
      <c r="J905" s="140"/>
      <c r="K905" s="140"/>
      <c r="L905" s="140"/>
      <c r="M905" s="140"/>
      <c r="N905" s="140"/>
      <c r="O905" s="140"/>
      <c r="P905" s="164"/>
      <c r="Q905" s="165"/>
      <c r="R905" s="146"/>
      <c r="S905" s="146"/>
      <c r="T905" s="147"/>
      <c r="U905" s="401"/>
      <c r="V905" s="395"/>
    </row>
    <row r="906" spans="1:22" ht="15.75" hidden="1" customHeight="1" x14ac:dyDescent="0.35">
      <c r="A906" s="88" t="s">
        <v>1197</v>
      </c>
      <c r="B906" s="138"/>
      <c r="C906" s="138"/>
      <c r="D906" s="163"/>
      <c r="E906" s="163"/>
      <c r="F906" s="163"/>
      <c r="G906" s="140"/>
      <c r="H906" s="140"/>
      <c r="I906" s="140"/>
      <c r="J906" s="140"/>
      <c r="K906" s="140"/>
      <c r="L906" s="140"/>
      <c r="M906" s="140"/>
      <c r="N906" s="140"/>
      <c r="O906" s="140"/>
      <c r="P906" s="164"/>
      <c r="Q906" s="165"/>
      <c r="R906" s="146"/>
      <c r="S906" s="146"/>
      <c r="T906" s="147"/>
      <c r="U906" s="401"/>
      <c r="V906" s="395"/>
    </row>
    <row r="907" spans="1:22" ht="15.75" hidden="1" customHeight="1" x14ac:dyDescent="0.35">
      <c r="A907" s="88" t="s">
        <v>1198</v>
      </c>
      <c r="B907" s="138"/>
      <c r="C907" s="138"/>
      <c r="D907" s="163"/>
      <c r="E907" s="163"/>
      <c r="F907" s="163"/>
      <c r="G907" s="140"/>
      <c r="H907" s="140"/>
      <c r="I907" s="140"/>
      <c r="J907" s="140"/>
      <c r="K907" s="140"/>
      <c r="L907" s="140"/>
      <c r="M907" s="140"/>
      <c r="N907" s="140"/>
      <c r="O907" s="140"/>
      <c r="P907" s="164"/>
      <c r="Q907" s="165"/>
      <c r="R907" s="146"/>
      <c r="S907" s="146"/>
      <c r="T907" s="147"/>
      <c r="U907" s="401"/>
      <c r="V907" s="395"/>
    </row>
    <row r="908" spans="1:22" ht="15.75" hidden="1" customHeight="1" x14ac:dyDescent="0.35">
      <c r="A908" s="88" t="s">
        <v>1199</v>
      </c>
      <c r="B908" s="138"/>
      <c r="C908" s="138"/>
      <c r="D908" s="163"/>
      <c r="E908" s="163"/>
      <c r="F908" s="163"/>
      <c r="G908" s="140"/>
      <c r="H908" s="140"/>
      <c r="I908" s="140"/>
      <c r="J908" s="140"/>
      <c r="K908" s="140"/>
      <c r="L908" s="140"/>
      <c r="M908" s="140"/>
      <c r="N908" s="140"/>
      <c r="O908" s="140"/>
      <c r="P908" s="164"/>
      <c r="Q908" s="165"/>
      <c r="R908" s="146"/>
      <c r="S908" s="146"/>
      <c r="T908" s="147"/>
      <c r="U908" s="401"/>
      <c r="V908" s="395"/>
    </row>
    <row r="909" spans="1:22" ht="15.75" hidden="1" customHeight="1" x14ac:dyDescent="0.35">
      <c r="A909" s="88" t="s">
        <v>1200</v>
      </c>
      <c r="B909" s="138"/>
      <c r="C909" s="138"/>
      <c r="D909" s="163"/>
      <c r="E909" s="163"/>
      <c r="F909" s="163"/>
      <c r="G909" s="140"/>
      <c r="H909" s="140"/>
      <c r="I909" s="140"/>
      <c r="J909" s="140"/>
      <c r="K909" s="140"/>
      <c r="L909" s="140"/>
      <c r="M909" s="140"/>
      <c r="N909" s="140"/>
      <c r="O909" s="140"/>
      <c r="P909" s="164"/>
      <c r="Q909" s="165"/>
      <c r="R909" s="146"/>
      <c r="S909" s="146"/>
      <c r="T909" s="147"/>
      <c r="U909" s="401"/>
      <c r="V909" s="395"/>
    </row>
    <row r="910" spans="1:22" ht="15.75" hidden="1" customHeight="1" x14ac:dyDescent="0.35">
      <c r="A910" s="88" t="s">
        <v>1201</v>
      </c>
      <c r="B910" s="138"/>
      <c r="C910" s="138"/>
      <c r="D910" s="163"/>
      <c r="E910" s="163"/>
      <c r="F910" s="163"/>
      <c r="G910" s="140"/>
      <c r="H910" s="140"/>
      <c r="I910" s="140"/>
      <c r="J910" s="140"/>
      <c r="K910" s="140"/>
      <c r="L910" s="140"/>
      <c r="M910" s="140"/>
      <c r="N910" s="140"/>
      <c r="O910" s="140"/>
      <c r="P910" s="164"/>
      <c r="Q910" s="165"/>
      <c r="R910" s="146"/>
      <c r="S910" s="146"/>
      <c r="T910" s="147"/>
      <c r="U910" s="401"/>
      <c r="V910" s="395"/>
    </row>
    <row r="911" spans="1:22" ht="15.75" hidden="1" customHeight="1" x14ac:dyDescent="0.35">
      <c r="A911" s="88" t="s">
        <v>1202</v>
      </c>
      <c r="B911" s="138"/>
      <c r="C911" s="138"/>
      <c r="D911" s="163"/>
      <c r="E911" s="163"/>
      <c r="F911" s="163"/>
      <c r="G911" s="140"/>
      <c r="H911" s="140"/>
      <c r="I911" s="140"/>
      <c r="J911" s="140"/>
      <c r="K911" s="140"/>
      <c r="L911" s="140"/>
      <c r="M911" s="140"/>
      <c r="N911" s="140"/>
      <c r="O911" s="140"/>
      <c r="P911" s="164"/>
      <c r="Q911" s="165"/>
      <c r="R911" s="146"/>
      <c r="S911" s="146"/>
      <c r="T911" s="147"/>
      <c r="U911" s="401"/>
      <c r="V911" s="395"/>
    </row>
    <row r="912" spans="1:22" ht="15.75" hidden="1" customHeight="1" x14ac:dyDescent="0.35">
      <c r="A912" s="88" t="s">
        <v>1203</v>
      </c>
      <c r="B912" s="138"/>
      <c r="C912" s="138"/>
      <c r="D912" s="163"/>
      <c r="E912" s="163"/>
      <c r="F912" s="163"/>
      <c r="G912" s="140"/>
      <c r="H912" s="140"/>
      <c r="I912" s="140"/>
      <c r="J912" s="140"/>
      <c r="K912" s="140"/>
      <c r="L912" s="140"/>
      <c r="M912" s="140"/>
      <c r="N912" s="140"/>
      <c r="O912" s="140"/>
      <c r="P912" s="164"/>
      <c r="Q912" s="165"/>
      <c r="R912" s="146"/>
      <c r="S912" s="146"/>
      <c r="T912" s="147"/>
      <c r="U912" s="401"/>
      <c r="V912" s="395"/>
    </row>
    <row r="913" spans="1:22" ht="15.75" hidden="1" customHeight="1" x14ac:dyDescent="0.35">
      <c r="A913" s="88" t="s">
        <v>1204</v>
      </c>
      <c r="B913" s="138"/>
      <c r="C913" s="138"/>
      <c r="D913" s="163"/>
      <c r="E913" s="163"/>
      <c r="F913" s="163"/>
      <c r="G913" s="140"/>
      <c r="H913" s="140"/>
      <c r="I913" s="140"/>
      <c r="J913" s="140"/>
      <c r="K913" s="140"/>
      <c r="L913" s="140"/>
      <c r="M913" s="140"/>
      <c r="N913" s="140"/>
      <c r="O913" s="140"/>
      <c r="P913" s="164"/>
      <c r="Q913" s="165"/>
      <c r="R913" s="146"/>
      <c r="S913" s="146"/>
      <c r="T913" s="147"/>
      <c r="U913" s="401"/>
      <c r="V913" s="395"/>
    </row>
    <row r="914" spans="1:22" ht="15.75" hidden="1" customHeight="1" x14ac:dyDescent="0.35">
      <c r="A914" s="88" t="s">
        <v>1205</v>
      </c>
      <c r="B914" s="138"/>
      <c r="C914" s="138"/>
      <c r="D914" s="163"/>
      <c r="E914" s="163"/>
      <c r="F914" s="163"/>
      <c r="G914" s="140"/>
      <c r="H914" s="140"/>
      <c r="I914" s="140"/>
      <c r="J914" s="140"/>
      <c r="K914" s="140"/>
      <c r="L914" s="140"/>
      <c r="M914" s="140"/>
      <c r="N914" s="140"/>
      <c r="O914" s="140"/>
      <c r="P914" s="164"/>
      <c r="Q914" s="165"/>
      <c r="R914" s="146"/>
      <c r="S914" s="146"/>
      <c r="T914" s="147"/>
      <c r="U914" s="401"/>
      <c r="V914" s="395"/>
    </row>
    <row r="915" spans="1:22" ht="15.75" hidden="1" customHeight="1" x14ac:dyDescent="0.35">
      <c r="A915" s="88" t="s">
        <v>1206</v>
      </c>
      <c r="B915" s="138"/>
      <c r="C915" s="138"/>
      <c r="D915" s="163"/>
      <c r="E915" s="163"/>
      <c r="F915" s="163"/>
      <c r="G915" s="140"/>
      <c r="H915" s="140"/>
      <c r="I915" s="140"/>
      <c r="J915" s="140"/>
      <c r="K915" s="140"/>
      <c r="L915" s="140"/>
      <c r="M915" s="140"/>
      <c r="N915" s="140"/>
      <c r="O915" s="140"/>
      <c r="P915" s="164"/>
      <c r="Q915" s="165"/>
      <c r="R915" s="146"/>
      <c r="S915" s="146"/>
      <c r="T915" s="147"/>
      <c r="U915" s="401"/>
      <c r="V915" s="395"/>
    </row>
    <row r="916" spans="1:22" ht="15.75" hidden="1" customHeight="1" x14ac:dyDescent="0.35">
      <c r="A916" s="88" t="s">
        <v>1207</v>
      </c>
      <c r="B916" s="138"/>
      <c r="C916" s="138"/>
      <c r="D916" s="163"/>
      <c r="E916" s="163"/>
      <c r="F916" s="163"/>
      <c r="G916" s="140"/>
      <c r="H916" s="140"/>
      <c r="I916" s="140"/>
      <c r="J916" s="140"/>
      <c r="K916" s="140"/>
      <c r="L916" s="140"/>
      <c r="M916" s="140"/>
      <c r="N916" s="140"/>
      <c r="O916" s="140"/>
      <c r="P916" s="164"/>
      <c r="Q916" s="165"/>
      <c r="R916" s="146"/>
      <c r="S916" s="146"/>
      <c r="T916" s="147"/>
      <c r="U916" s="401"/>
      <c r="V916" s="395"/>
    </row>
    <row r="917" spans="1:22" ht="15.75" hidden="1" customHeight="1" x14ac:dyDescent="0.35">
      <c r="A917" s="88" t="s">
        <v>1208</v>
      </c>
      <c r="B917" s="138"/>
      <c r="C917" s="138"/>
      <c r="D917" s="163"/>
      <c r="E917" s="163"/>
      <c r="F917" s="163"/>
      <c r="G917" s="140"/>
      <c r="H917" s="140"/>
      <c r="I917" s="140"/>
      <c r="J917" s="140"/>
      <c r="K917" s="140"/>
      <c r="L917" s="140"/>
      <c r="M917" s="140"/>
      <c r="N917" s="140"/>
      <c r="O917" s="140"/>
      <c r="P917" s="164"/>
      <c r="Q917" s="165"/>
      <c r="R917" s="146"/>
      <c r="S917" s="146"/>
      <c r="T917" s="147"/>
      <c r="U917" s="401"/>
      <c r="V917" s="395"/>
    </row>
    <row r="918" spans="1:22" ht="15.75" hidden="1" customHeight="1" x14ac:dyDescent="0.35">
      <c r="A918" s="88" t="s">
        <v>1209</v>
      </c>
      <c r="B918" s="138"/>
      <c r="C918" s="138"/>
      <c r="D918" s="163"/>
      <c r="E918" s="163"/>
      <c r="F918" s="163"/>
      <c r="G918" s="140"/>
      <c r="H918" s="140"/>
      <c r="I918" s="140"/>
      <c r="J918" s="140"/>
      <c r="K918" s="140"/>
      <c r="L918" s="140"/>
      <c r="M918" s="140"/>
      <c r="N918" s="140"/>
      <c r="O918" s="140"/>
      <c r="P918" s="164"/>
      <c r="Q918" s="165"/>
      <c r="R918" s="146"/>
      <c r="S918" s="146"/>
      <c r="T918" s="147"/>
      <c r="U918" s="401"/>
      <c r="V918" s="395"/>
    </row>
    <row r="919" spans="1:22" ht="15.75" hidden="1" customHeight="1" x14ac:dyDescent="0.35">
      <c r="A919" s="88" t="s">
        <v>1210</v>
      </c>
      <c r="B919" s="138"/>
      <c r="C919" s="138"/>
      <c r="D919" s="163"/>
      <c r="E919" s="163"/>
      <c r="F919" s="163"/>
      <c r="G919" s="140"/>
      <c r="H919" s="140"/>
      <c r="I919" s="140"/>
      <c r="J919" s="140"/>
      <c r="K919" s="140"/>
      <c r="L919" s="140"/>
      <c r="M919" s="140"/>
      <c r="N919" s="140"/>
      <c r="O919" s="140"/>
      <c r="P919" s="164"/>
      <c r="Q919" s="165"/>
      <c r="R919" s="146"/>
      <c r="S919" s="146"/>
      <c r="T919" s="147"/>
      <c r="U919" s="401"/>
      <c r="V919" s="395"/>
    </row>
    <row r="920" spans="1:22" ht="15.75" hidden="1" customHeight="1" x14ac:dyDescent="0.35">
      <c r="A920" s="88" t="s">
        <v>1211</v>
      </c>
      <c r="B920" s="138"/>
      <c r="C920" s="138"/>
      <c r="D920" s="163"/>
      <c r="E920" s="163"/>
      <c r="F920" s="163"/>
      <c r="G920" s="140"/>
      <c r="H920" s="140"/>
      <c r="I920" s="140"/>
      <c r="J920" s="140"/>
      <c r="K920" s="140"/>
      <c r="L920" s="140"/>
      <c r="M920" s="140"/>
      <c r="N920" s="140"/>
      <c r="O920" s="140"/>
      <c r="P920" s="164"/>
      <c r="Q920" s="165"/>
      <c r="R920" s="146"/>
      <c r="S920" s="146"/>
      <c r="T920" s="147"/>
      <c r="U920" s="401"/>
      <c r="V920" s="395"/>
    </row>
    <row r="921" spans="1:22" ht="15.75" hidden="1" customHeight="1" x14ac:dyDescent="0.35">
      <c r="A921" s="88" t="s">
        <v>1212</v>
      </c>
      <c r="B921" s="138"/>
      <c r="C921" s="138"/>
      <c r="D921" s="163"/>
      <c r="E921" s="163"/>
      <c r="F921" s="163"/>
      <c r="G921" s="140"/>
      <c r="H921" s="140"/>
      <c r="I921" s="140"/>
      <c r="J921" s="140"/>
      <c r="K921" s="140"/>
      <c r="L921" s="140"/>
      <c r="M921" s="140"/>
      <c r="N921" s="140"/>
      <c r="O921" s="140"/>
      <c r="P921" s="164"/>
      <c r="Q921" s="165"/>
      <c r="R921" s="146"/>
      <c r="S921" s="146"/>
      <c r="T921" s="147"/>
      <c r="U921" s="401"/>
      <c r="V921" s="395"/>
    </row>
    <row r="922" spans="1:22" ht="15.75" hidden="1" customHeight="1" x14ac:dyDescent="0.35">
      <c r="A922" s="88" t="s">
        <v>1213</v>
      </c>
      <c r="B922" s="138"/>
      <c r="C922" s="138"/>
      <c r="D922" s="163"/>
      <c r="E922" s="163"/>
      <c r="F922" s="163"/>
      <c r="G922" s="140"/>
      <c r="H922" s="140"/>
      <c r="I922" s="140"/>
      <c r="J922" s="140"/>
      <c r="K922" s="140"/>
      <c r="L922" s="140"/>
      <c r="M922" s="140"/>
      <c r="N922" s="140"/>
      <c r="O922" s="140"/>
      <c r="P922" s="164"/>
      <c r="Q922" s="165"/>
      <c r="R922" s="146"/>
      <c r="S922" s="146"/>
      <c r="T922" s="147"/>
      <c r="U922" s="401"/>
      <c r="V922" s="395"/>
    </row>
    <row r="923" spans="1:22" ht="15.75" hidden="1" customHeight="1" x14ac:dyDescent="0.35">
      <c r="A923" s="88" t="s">
        <v>1214</v>
      </c>
      <c r="B923" s="138"/>
      <c r="C923" s="138"/>
      <c r="D923" s="163"/>
      <c r="E923" s="163"/>
      <c r="F923" s="163"/>
      <c r="G923" s="140"/>
      <c r="H923" s="140"/>
      <c r="I923" s="140"/>
      <c r="J923" s="140"/>
      <c r="K923" s="140"/>
      <c r="L923" s="140"/>
      <c r="M923" s="140"/>
      <c r="N923" s="140"/>
      <c r="O923" s="140"/>
      <c r="P923" s="164"/>
      <c r="Q923" s="165"/>
      <c r="R923" s="146"/>
      <c r="S923" s="146"/>
      <c r="T923" s="147"/>
      <c r="U923" s="401"/>
      <c r="V923" s="395"/>
    </row>
    <row r="924" spans="1:22" ht="15.75" hidden="1" customHeight="1" x14ac:dyDescent="0.35">
      <c r="A924" s="88" t="s">
        <v>1215</v>
      </c>
      <c r="B924" s="138"/>
      <c r="C924" s="138"/>
      <c r="D924" s="163"/>
      <c r="E924" s="163"/>
      <c r="F924" s="163"/>
      <c r="G924" s="140"/>
      <c r="H924" s="140"/>
      <c r="I924" s="140"/>
      <c r="J924" s="140"/>
      <c r="K924" s="140"/>
      <c r="L924" s="140"/>
      <c r="M924" s="140"/>
      <c r="N924" s="140"/>
      <c r="O924" s="140"/>
      <c r="P924" s="164"/>
      <c r="Q924" s="165"/>
      <c r="R924" s="146"/>
      <c r="S924" s="146"/>
      <c r="T924" s="147"/>
      <c r="U924" s="401"/>
      <c r="V924" s="395"/>
    </row>
    <row r="925" spans="1:22" ht="15.75" hidden="1" customHeight="1" x14ac:dyDescent="0.35">
      <c r="A925" s="88" t="s">
        <v>1216</v>
      </c>
      <c r="B925" s="138"/>
      <c r="C925" s="138"/>
      <c r="D925" s="163"/>
      <c r="E925" s="163"/>
      <c r="F925" s="163"/>
      <c r="G925" s="140"/>
      <c r="H925" s="140"/>
      <c r="I925" s="140"/>
      <c r="J925" s="140"/>
      <c r="K925" s="140"/>
      <c r="L925" s="140"/>
      <c r="M925" s="140"/>
      <c r="N925" s="140"/>
      <c r="O925" s="140"/>
      <c r="P925" s="164"/>
      <c r="Q925" s="165"/>
      <c r="R925" s="146"/>
      <c r="S925" s="146"/>
      <c r="T925" s="147"/>
      <c r="U925" s="401"/>
      <c r="V925" s="395"/>
    </row>
    <row r="926" spans="1:22" ht="15.75" hidden="1" customHeight="1" x14ac:dyDescent="0.35">
      <c r="A926" s="88" t="s">
        <v>1217</v>
      </c>
      <c r="B926" s="138"/>
      <c r="C926" s="138"/>
      <c r="D926" s="163"/>
      <c r="E926" s="163"/>
      <c r="F926" s="163"/>
      <c r="G926" s="140"/>
      <c r="H926" s="140"/>
      <c r="I926" s="140"/>
      <c r="J926" s="140"/>
      <c r="K926" s="140"/>
      <c r="L926" s="140"/>
      <c r="M926" s="140"/>
      <c r="N926" s="140"/>
      <c r="O926" s="140"/>
      <c r="P926" s="164"/>
      <c r="Q926" s="165"/>
      <c r="R926" s="146"/>
      <c r="S926" s="146"/>
      <c r="T926" s="147"/>
      <c r="U926" s="401"/>
      <c r="V926" s="395"/>
    </row>
    <row r="927" spans="1:22" ht="15.75" hidden="1" customHeight="1" x14ac:dyDescent="0.35">
      <c r="A927" s="88" t="s">
        <v>1218</v>
      </c>
      <c r="B927" s="138"/>
      <c r="C927" s="138"/>
      <c r="D927" s="163"/>
      <c r="E927" s="163"/>
      <c r="F927" s="163"/>
      <c r="G927" s="140"/>
      <c r="H927" s="140"/>
      <c r="I927" s="140"/>
      <c r="J927" s="140"/>
      <c r="K927" s="140"/>
      <c r="L927" s="140"/>
      <c r="M927" s="140"/>
      <c r="N927" s="140"/>
      <c r="O927" s="140"/>
      <c r="P927" s="164"/>
      <c r="Q927" s="165"/>
      <c r="R927" s="146"/>
      <c r="S927" s="146"/>
      <c r="T927" s="147"/>
      <c r="U927" s="401"/>
      <c r="V927" s="395"/>
    </row>
    <row r="928" spans="1:22" ht="15.75" hidden="1" customHeight="1" x14ac:dyDescent="0.35">
      <c r="A928" s="88" t="s">
        <v>1219</v>
      </c>
      <c r="B928" s="138"/>
      <c r="C928" s="138"/>
      <c r="D928" s="163"/>
      <c r="E928" s="163"/>
      <c r="F928" s="163"/>
      <c r="G928" s="140"/>
      <c r="H928" s="140"/>
      <c r="I928" s="140"/>
      <c r="J928" s="140"/>
      <c r="K928" s="140"/>
      <c r="L928" s="140"/>
      <c r="M928" s="140"/>
      <c r="N928" s="140"/>
      <c r="O928" s="140"/>
      <c r="P928" s="164"/>
      <c r="Q928" s="165"/>
      <c r="R928" s="146"/>
      <c r="S928" s="146"/>
      <c r="T928" s="147"/>
      <c r="U928" s="401"/>
      <c r="V928" s="395"/>
    </row>
    <row r="929" spans="1:22" ht="15.75" hidden="1" customHeight="1" x14ac:dyDescent="0.35">
      <c r="A929" s="88" t="s">
        <v>1220</v>
      </c>
      <c r="B929" s="138"/>
      <c r="C929" s="138"/>
      <c r="D929" s="163"/>
      <c r="E929" s="163"/>
      <c r="F929" s="163"/>
      <c r="G929" s="140"/>
      <c r="H929" s="140"/>
      <c r="I929" s="140"/>
      <c r="J929" s="140"/>
      <c r="K929" s="140"/>
      <c r="L929" s="140"/>
      <c r="M929" s="140"/>
      <c r="N929" s="140"/>
      <c r="O929" s="140"/>
      <c r="P929" s="164"/>
      <c r="Q929" s="165"/>
      <c r="R929" s="146"/>
      <c r="S929" s="146"/>
      <c r="T929" s="147"/>
      <c r="U929" s="401"/>
      <c r="V929" s="395"/>
    </row>
    <row r="930" spans="1:22" ht="15.75" hidden="1" customHeight="1" x14ac:dyDescent="0.35">
      <c r="A930" s="88" t="s">
        <v>1221</v>
      </c>
      <c r="B930" s="138"/>
      <c r="C930" s="138"/>
      <c r="D930" s="163"/>
      <c r="E930" s="163"/>
      <c r="F930" s="163"/>
      <c r="G930" s="140"/>
      <c r="H930" s="140"/>
      <c r="I930" s="140"/>
      <c r="J930" s="140"/>
      <c r="K930" s="140"/>
      <c r="L930" s="140"/>
      <c r="M930" s="140"/>
      <c r="N930" s="140"/>
      <c r="O930" s="140"/>
      <c r="P930" s="164"/>
      <c r="Q930" s="165"/>
      <c r="R930" s="146"/>
      <c r="S930" s="146"/>
      <c r="T930" s="147"/>
      <c r="U930" s="401"/>
      <c r="V930" s="395"/>
    </row>
    <row r="931" spans="1:22" ht="15.75" hidden="1" customHeight="1" x14ac:dyDescent="0.35">
      <c r="A931" s="88" t="s">
        <v>1222</v>
      </c>
      <c r="B931" s="138"/>
      <c r="C931" s="138"/>
      <c r="D931" s="163"/>
      <c r="E931" s="163"/>
      <c r="F931" s="163"/>
      <c r="G931" s="140"/>
      <c r="H931" s="140"/>
      <c r="I931" s="140"/>
      <c r="J931" s="140"/>
      <c r="K931" s="140"/>
      <c r="L931" s="140"/>
      <c r="M931" s="140"/>
      <c r="N931" s="140"/>
      <c r="O931" s="140"/>
      <c r="P931" s="164"/>
      <c r="Q931" s="165"/>
      <c r="R931" s="146"/>
      <c r="S931" s="146"/>
      <c r="T931" s="147"/>
      <c r="U931" s="401"/>
      <c r="V931" s="395"/>
    </row>
    <row r="932" spans="1:22" ht="15.75" hidden="1" customHeight="1" x14ac:dyDescent="0.35">
      <c r="A932" s="88" t="s">
        <v>1223</v>
      </c>
      <c r="B932" s="138"/>
      <c r="C932" s="138"/>
      <c r="D932" s="163"/>
      <c r="E932" s="163"/>
      <c r="F932" s="163"/>
      <c r="G932" s="140"/>
      <c r="H932" s="140"/>
      <c r="I932" s="140"/>
      <c r="J932" s="140"/>
      <c r="K932" s="140"/>
      <c r="L932" s="140"/>
      <c r="M932" s="140"/>
      <c r="N932" s="140"/>
      <c r="O932" s="140"/>
      <c r="P932" s="164"/>
      <c r="Q932" s="165"/>
      <c r="R932" s="146"/>
      <c r="S932" s="146"/>
      <c r="T932" s="147"/>
      <c r="U932" s="401"/>
      <c r="V932" s="395"/>
    </row>
    <row r="933" spans="1:22" ht="15.75" hidden="1" customHeight="1" x14ac:dyDescent="0.35">
      <c r="A933" s="88" t="s">
        <v>1224</v>
      </c>
      <c r="B933" s="138"/>
      <c r="C933" s="138"/>
      <c r="D933" s="163"/>
      <c r="E933" s="163"/>
      <c r="F933" s="163"/>
      <c r="G933" s="140"/>
      <c r="H933" s="140"/>
      <c r="I933" s="140"/>
      <c r="J933" s="140"/>
      <c r="K933" s="140"/>
      <c r="L933" s="140"/>
      <c r="M933" s="140"/>
      <c r="N933" s="140"/>
      <c r="O933" s="140"/>
      <c r="P933" s="164"/>
      <c r="Q933" s="165"/>
      <c r="R933" s="146"/>
      <c r="S933" s="146"/>
      <c r="T933" s="147"/>
      <c r="U933" s="401"/>
      <c r="V933" s="395"/>
    </row>
    <row r="934" spans="1:22" ht="15.75" hidden="1" customHeight="1" x14ac:dyDescent="0.35">
      <c r="A934" s="88" t="s">
        <v>1225</v>
      </c>
      <c r="B934" s="138"/>
      <c r="C934" s="138"/>
      <c r="D934" s="163"/>
      <c r="E934" s="163"/>
      <c r="F934" s="163"/>
      <c r="G934" s="140"/>
      <c r="H934" s="140"/>
      <c r="I934" s="140"/>
      <c r="J934" s="140"/>
      <c r="K934" s="140"/>
      <c r="L934" s="140"/>
      <c r="M934" s="140"/>
      <c r="N934" s="140"/>
      <c r="O934" s="140"/>
      <c r="P934" s="164"/>
      <c r="Q934" s="165"/>
      <c r="R934" s="146"/>
      <c r="S934" s="146"/>
      <c r="T934" s="147"/>
      <c r="U934" s="401"/>
      <c r="V934" s="395"/>
    </row>
    <row r="935" spans="1:22" ht="15.75" hidden="1" customHeight="1" x14ac:dyDescent="0.35">
      <c r="A935" s="88" t="s">
        <v>1226</v>
      </c>
      <c r="B935" s="138"/>
      <c r="C935" s="138"/>
      <c r="D935" s="163"/>
      <c r="E935" s="163"/>
      <c r="F935" s="163"/>
      <c r="G935" s="140"/>
      <c r="H935" s="140"/>
      <c r="I935" s="140"/>
      <c r="J935" s="140"/>
      <c r="K935" s="140"/>
      <c r="L935" s="140"/>
      <c r="M935" s="140"/>
      <c r="N935" s="140"/>
      <c r="O935" s="140"/>
      <c r="P935" s="164"/>
      <c r="Q935" s="165"/>
      <c r="R935" s="146"/>
      <c r="S935" s="146"/>
      <c r="T935" s="147"/>
      <c r="U935" s="401"/>
      <c r="V935" s="395"/>
    </row>
    <row r="936" spans="1:22" ht="15.75" hidden="1" customHeight="1" x14ac:dyDescent="0.35">
      <c r="A936" s="88" t="s">
        <v>1227</v>
      </c>
      <c r="B936" s="138"/>
      <c r="C936" s="138"/>
      <c r="D936" s="163"/>
      <c r="E936" s="163"/>
      <c r="F936" s="163"/>
      <c r="G936" s="140"/>
      <c r="H936" s="140"/>
      <c r="I936" s="140"/>
      <c r="J936" s="140"/>
      <c r="K936" s="140"/>
      <c r="L936" s="140"/>
      <c r="M936" s="140"/>
      <c r="N936" s="140"/>
      <c r="O936" s="140"/>
      <c r="P936" s="164"/>
      <c r="Q936" s="165"/>
      <c r="R936" s="146"/>
      <c r="S936" s="146"/>
      <c r="T936" s="147"/>
      <c r="U936" s="401"/>
      <c r="V936" s="395"/>
    </row>
    <row r="937" spans="1:22" ht="15.75" hidden="1" customHeight="1" x14ac:dyDescent="0.35">
      <c r="A937" s="88" t="s">
        <v>1228</v>
      </c>
      <c r="B937" s="138"/>
      <c r="C937" s="138"/>
      <c r="D937" s="163"/>
      <c r="E937" s="163"/>
      <c r="F937" s="163"/>
      <c r="G937" s="140"/>
      <c r="H937" s="140"/>
      <c r="I937" s="140"/>
      <c r="J937" s="140"/>
      <c r="K937" s="140"/>
      <c r="L937" s="140"/>
      <c r="M937" s="140"/>
      <c r="N937" s="140"/>
      <c r="O937" s="140"/>
      <c r="P937" s="164"/>
      <c r="Q937" s="165"/>
      <c r="R937" s="146"/>
      <c r="S937" s="146"/>
      <c r="T937" s="147"/>
      <c r="U937" s="401"/>
      <c r="V937" s="395"/>
    </row>
    <row r="938" spans="1:22" ht="15.75" hidden="1" customHeight="1" x14ac:dyDescent="0.35">
      <c r="A938" s="88" t="s">
        <v>1229</v>
      </c>
      <c r="B938" s="138"/>
      <c r="C938" s="138"/>
      <c r="D938" s="163"/>
      <c r="E938" s="163"/>
      <c r="F938" s="163"/>
      <c r="G938" s="140"/>
      <c r="H938" s="140"/>
      <c r="I938" s="140"/>
      <c r="J938" s="140"/>
      <c r="K938" s="140"/>
      <c r="L938" s="140"/>
      <c r="M938" s="140"/>
      <c r="N938" s="140"/>
      <c r="O938" s="140"/>
      <c r="P938" s="164"/>
      <c r="Q938" s="165"/>
      <c r="R938" s="146"/>
      <c r="S938" s="146"/>
      <c r="T938" s="147"/>
      <c r="U938" s="401"/>
      <c r="V938" s="395"/>
    </row>
    <row r="939" spans="1:22" ht="15.75" hidden="1" customHeight="1" x14ac:dyDescent="0.35">
      <c r="A939" s="88" t="s">
        <v>1230</v>
      </c>
      <c r="B939" s="138"/>
      <c r="C939" s="138"/>
      <c r="D939" s="163"/>
      <c r="E939" s="163"/>
      <c r="F939" s="163"/>
      <c r="G939" s="140"/>
      <c r="H939" s="140"/>
      <c r="I939" s="140"/>
      <c r="J939" s="140"/>
      <c r="K939" s="140"/>
      <c r="L939" s="140"/>
      <c r="M939" s="140"/>
      <c r="N939" s="140"/>
      <c r="O939" s="140"/>
      <c r="P939" s="164"/>
      <c r="Q939" s="165"/>
      <c r="R939" s="146"/>
      <c r="S939" s="146"/>
      <c r="T939" s="147"/>
      <c r="U939" s="401"/>
      <c r="V939" s="395"/>
    </row>
    <row r="940" spans="1:22" ht="15.75" hidden="1" customHeight="1" x14ac:dyDescent="0.35">
      <c r="A940" s="88" t="s">
        <v>1231</v>
      </c>
      <c r="B940" s="138"/>
      <c r="C940" s="138"/>
      <c r="D940" s="163"/>
      <c r="E940" s="163"/>
      <c r="F940" s="163"/>
      <c r="G940" s="140"/>
      <c r="H940" s="140"/>
      <c r="I940" s="140"/>
      <c r="J940" s="140"/>
      <c r="K940" s="140"/>
      <c r="L940" s="140"/>
      <c r="M940" s="140"/>
      <c r="N940" s="140"/>
      <c r="O940" s="140"/>
      <c r="P940" s="164"/>
      <c r="Q940" s="165"/>
      <c r="R940" s="146"/>
      <c r="S940" s="146"/>
      <c r="T940" s="147"/>
      <c r="U940" s="401"/>
      <c r="V940" s="395"/>
    </row>
    <row r="941" spans="1:22" ht="15.75" hidden="1" customHeight="1" x14ac:dyDescent="0.35">
      <c r="A941" s="88" t="s">
        <v>1232</v>
      </c>
      <c r="B941" s="138"/>
      <c r="C941" s="138"/>
      <c r="D941" s="163"/>
      <c r="E941" s="163"/>
      <c r="F941" s="163"/>
      <c r="G941" s="140"/>
      <c r="H941" s="140"/>
      <c r="I941" s="140"/>
      <c r="J941" s="140"/>
      <c r="K941" s="140"/>
      <c r="L941" s="140"/>
      <c r="M941" s="140"/>
      <c r="N941" s="140"/>
      <c r="O941" s="140"/>
      <c r="P941" s="164"/>
      <c r="Q941" s="165"/>
      <c r="R941" s="146"/>
      <c r="S941" s="146"/>
      <c r="T941" s="147"/>
      <c r="U941" s="401"/>
      <c r="V941" s="395"/>
    </row>
    <row r="942" spans="1:22" ht="15.75" hidden="1" customHeight="1" x14ac:dyDescent="0.35">
      <c r="A942" s="88" t="s">
        <v>1233</v>
      </c>
      <c r="B942" s="138"/>
      <c r="C942" s="138"/>
      <c r="D942" s="163"/>
      <c r="E942" s="163"/>
      <c r="F942" s="163"/>
      <c r="G942" s="140"/>
      <c r="H942" s="140"/>
      <c r="I942" s="140"/>
      <c r="J942" s="140"/>
      <c r="K942" s="140"/>
      <c r="L942" s="140"/>
      <c r="M942" s="140"/>
      <c r="N942" s="140"/>
      <c r="O942" s="140"/>
      <c r="P942" s="164"/>
      <c r="Q942" s="165"/>
      <c r="R942" s="146"/>
      <c r="S942" s="146"/>
      <c r="T942" s="147"/>
      <c r="U942" s="401"/>
      <c r="V942" s="395"/>
    </row>
    <row r="943" spans="1:22" ht="15.75" hidden="1" customHeight="1" x14ac:dyDescent="0.35">
      <c r="A943" s="88" t="s">
        <v>1234</v>
      </c>
      <c r="B943" s="138"/>
      <c r="C943" s="138"/>
      <c r="D943" s="163"/>
      <c r="E943" s="163"/>
      <c r="F943" s="163"/>
      <c r="G943" s="140"/>
      <c r="H943" s="140"/>
      <c r="I943" s="140"/>
      <c r="J943" s="140"/>
      <c r="K943" s="140"/>
      <c r="L943" s="140"/>
      <c r="M943" s="140"/>
      <c r="N943" s="140"/>
      <c r="O943" s="140"/>
      <c r="P943" s="164"/>
      <c r="Q943" s="165"/>
      <c r="R943" s="146"/>
      <c r="S943" s="146"/>
      <c r="T943" s="147"/>
      <c r="U943" s="401"/>
      <c r="V943" s="395"/>
    </row>
    <row r="944" spans="1:22" ht="15.75" hidden="1" customHeight="1" x14ac:dyDescent="0.35">
      <c r="A944" s="88" t="s">
        <v>1235</v>
      </c>
      <c r="B944" s="138"/>
      <c r="C944" s="138"/>
      <c r="D944" s="163"/>
      <c r="E944" s="163"/>
      <c r="F944" s="163"/>
      <c r="G944" s="140"/>
      <c r="H944" s="140"/>
      <c r="I944" s="140"/>
      <c r="J944" s="140"/>
      <c r="K944" s="140"/>
      <c r="L944" s="140"/>
      <c r="M944" s="140"/>
      <c r="N944" s="140"/>
      <c r="O944" s="140"/>
      <c r="P944" s="164"/>
      <c r="Q944" s="165"/>
      <c r="R944" s="146"/>
      <c r="S944" s="146"/>
      <c r="T944" s="147"/>
      <c r="U944" s="401"/>
      <c r="V944" s="395"/>
    </row>
    <row r="945" spans="1:22" ht="15.75" hidden="1" customHeight="1" x14ac:dyDescent="0.35">
      <c r="A945" s="88" t="s">
        <v>1236</v>
      </c>
      <c r="B945" s="138"/>
      <c r="C945" s="138"/>
      <c r="D945" s="163"/>
      <c r="E945" s="163"/>
      <c r="F945" s="163"/>
      <c r="G945" s="140"/>
      <c r="H945" s="140"/>
      <c r="I945" s="140"/>
      <c r="J945" s="140"/>
      <c r="K945" s="140"/>
      <c r="L945" s="140"/>
      <c r="M945" s="140"/>
      <c r="N945" s="140"/>
      <c r="O945" s="140"/>
      <c r="P945" s="164"/>
      <c r="Q945" s="165"/>
      <c r="R945" s="146"/>
      <c r="S945" s="146"/>
      <c r="T945" s="147"/>
      <c r="U945" s="401"/>
      <c r="V945" s="395"/>
    </row>
    <row r="946" spans="1:22" ht="15.75" hidden="1" customHeight="1" x14ac:dyDescent="0.35">
      <c r="A946" s="88" t="s">
        <v>1237</v>
      </c>
      <c r="B946" s="138"/>
      <c r="C946" s="138"/>
      <c r="D946" s="163"/>
      <c r="E946" s="163"/>
      <c r="F946" s="163"/>
      <c r="G946" s="140"/>
      <c r="H946" s="140"/>
      <c r="I946" s="140"/>
      <c r="J946" s="140"/>
      <c r="K946" s="140"/>
      <c r="L946" s="140"/>
      <c r="M946" s="140"/>
      <c r="N946" s="140"/>
      <c r="O946" s="140"/>
      <c r="P946" s="164"/>
      <c r="Q946" s="165"/>
      <c r="R946" s="146"/>
      <c r="S946" s="146"/>
      <c r="T946" s="147"/>
      <c r="U946" s="401"/>
      <c r="V946" s="395"/>
    </row>
    <row r="947" spans="1:22" ht="15.75" hidden="1" customHeight="1" x14ac:dyDescent="0.35">
      <c r="A947" s="88" t="s">
        <v>1238</v>
      </c>
      <c r="B947" s="138"/>
      <c r="C947" s="138"/>
      <c r="D947" s="163"/>
      <c r="E947" s="163"/>
      <c r="F947" s="163"/>
      <c r="G947" s="140"/>
      <c r="H947" s="140"/>
      <c r="I947" s="140"/>
      <c r="J947" s="140"/>
      <c r="K947" s="140"/>
      <c r="L947" s="140"/>
      <c r="M947" s="140"/>
      <c r="N947" s="140"/>
      <c r="O947" s="140"/>
      <c r="P947" s="164"/>
      <c r="Q947" s="165"/>
      <c r="R947" s="146"/>
      <c r="S947" s="146"/>
      <c r="T947" s="147"/>
      <c r="U947" s="401"/>
      <c r="V947" s="395"/>
    </row>
    <row r="948" spans="1:22" ht="15.75" hidden="1" customHeight="1" x14ac:dyDescent="0.35">
      <c r="A948" s="88" t="s">
        <v>1239</v>
      </c>
      <c r="B948" s="138"/>
      <c r="C948" s="138"/>
      <c r="D948" s="163"/>
      <c r="E948" s="163"/>
      <c r="F948" s="163"/>
      <c r="G948" s="140"/>
      <c r="H948" s="140"/>
      <c r="I948" s="140"/>
      <c r="J948" s="140"/>
      <c r="K948" s="140"/>
      <c r="L948" s="140"/>
      <c r="M948" s="140"/>
      <c r="N948" s="140"/>
      <c r="O948" s="140"/>
      <c r="P948" s="164"/>
      <c r="Q948" s="165"/>
      <c r="R948" s="146"/>
      <c r="S948" s="146"/>
      <c r="T948" s="147"/>
      <c r="U948" s="401"/>
      <c r="V948" s="395"/>
    </row>
    <row r="949" spans="1:22" ht="15.75" hidden="1" customHeight="1" x14ac:dyDescent="0.35">
      <c r="A949" s="88" t="s">
        <v>1240</v>
      </c>
      <c r="B949" s="138"/>
      <c r="C949" s="138"/>
      <c r="D949" s="163"/>
      <c r="E949" s="163"/>
      <c r="F949" s="163"/>
      <c r="G949" s="140"/>
      <c r="H949" s="140"/>
      <c r="I949" s="140"/>
      <c r="J949" s="140"/>
      <c r="K949" s="140"/>
      <c r="L949" s="140"/>
      <c r="M949" s="140"/>
      <c r="N949" s="140"/>
      <c r="O949" s="140"/>
      <c r="P949" s="164"/>
      <c r="Q949" s="165"/>
      <c r="R949" s="146"/>
      <c r="S949" s="146"/>
      <c r="T949" s="147"/>
      <c r="U949" s="401"/>
      <c r="V949" s="395"/>
    </row>
    <row r="950" spans="1:22" ht="15.75" hidden="1" customHeight="1" x14ac:dyDescent="0.35">
      <c r="A950" s="88" t="s">
        <v>1241</v>
      </c>
      <c r="B950" s="138"/>
      <c r="C950" s="138"/>
      <c r="D950" s="163"/>
      <c r="E950" s="163"/>
      <c r="F950" s="163"/>
      <c r="G950" s="140"/>
      <c r="H950" s="140"/>
      <c r="I950" s="140"/>
      <c r="J950" s="140"/>
      <c r="K950" s="140"/>
      <c r="L950" s="140"/>
      <c r="M950" s="140"/>
      <c r="N950" s="140"/>
      <c r="O950" s="140"/>
      <c r="P950" s="164"/>
      <c r="Q950" s="165"/>
      <c r="R950" s="146"/>
      <c r="S950" s="146"/>
      <c r="T950" s="147"/>
      <c r="U950" s="401"/>
      <c r="V950" s="395"/>
    </row>
    <row r="951" spans="1:22" ht="15.75" hidden="1" customHeight="1" x14ac:dyDescent="0.35">
      <c r="A951" s="88" t="s">
        <v>1242</v>
      </c>
      <c r="B951" s="138"/>
      <c r="C951" s="138"/>
      <c r="D951" s="163"/>
      <c r="E951" s="163"/>
      <c r="F951" s="163"/>
      <c r="G951" s="140"/>
      <c r="H951" s="140"/>
      <c r="I951" s="140"/>
      <c r="J951" s="140"/>
      <c r="K951" s="140"/>
      <c r="L951" s="140"/>
      <c r="M951" s="140"/>
      <c r="N951" s="140"/>
      <c r="O951" s="140"/>
      <c r="P951" s="164"/>
      <c r="Q951" s="165"/>
      <c r="R951" s="146"/>
      <c r="S951" s="146"/>
      <c r="T951" s="147"/>
      <c r="U951" s="401"/>
      <c r="V951" s="395"/>
    </row>
    <row r="952" spans="1:22" ht="15.75" hidden="1" customHeight="1" x14ac:dyDescent="0.35">
      <c r="A952" s="88" t="s">
        <v>1243</v>
      </c>
      <c r="B952" s="138"/>
      <c r="C952" s="138"/>
      <c r="D952" s="163"/>
      <c r="E952" s="163"/>
      <c r="F952" s="163"/>
      <c r="G952" s="140"/>
      <c r="H952" s="140"/>
      <c r="I952" s="140"/>
      <c r="J952" s="140"/>
      <c r="K952" s="140"/>
      <c r="L952" s="140"/>
      <c r="M952" s="140"/>
      <c r="N952" s="140"/>
      <c r="O952" s="140"/>
      <c r="P952" s="164"/>
      <c r="Q952" s="165"/>
      <c r="R952" s="146"/>
      <c r="S952" s="146"/>
      <c r="T952" s="147"/>
      <c r="U952" s="401"/>
      <c r="V952" s="395"/>
    </row>
    <row r="953" spans="1:22" ht="15.75" hidden="1" customHeight="1" x14ac:dyDescent="0.35">
      <c r="A953" s="88" t="s">
        <v>1244</v>
      </c>
      <c r="B953" s="138"/>
      <c r="C953" s="138"/>
      <c r="D953" s="163"/>
      <c r="E953" s="163"/>
      <c r="F953" s="163"/>
      <c r="G953" s="140"/>
      <c r="H953" s="140"/>
      <c r="I953" s="140"/>
      <c r="J953" s="140"/>
      <c r="K953" s="140"/>
      <c r="L953" s="140"/>
      <c r="M953" s="140"/>
      <c r="N953" s="140"/>
      <c r="O953" s="140"/>
      <c r="P953" s="164"/>
      <c r="Q953" s="165"/>
      <c r="R953" s="146"/>
      <c r="S953" s="146"/>
      <c r="T953" s="147"/>
      <c r="U953" s="401"/>
      <c r="V953" s="395"/>
    </row>
    <row r="954" spans="1:22" ht="15.75" hidden="1" customHeight="1" x14ac:dyDescent="0.35">
      <c r="A954" s="88" t="s">
        <v>1245</v>
      </c>
      <c r="B954" s="138"/>
      <c r="C954" s="138"/>
      <c r="D954" s="163"/>
      <c r="E954" s="163"/>
      <c r="F954" s="163"/>
      <c r="G954" s="140"/>
      <c r="H954" s="140"/>
      <c r="I954" s="140"/>
      <c r="J954" s="140"/>
      <c r="K954" s="140"/>
      <c r="L954" s="140"/>
      <c r="M954" s="140"/>
      <c r="N954" s="140"/>
      <c r="O954" s="140"/>
      <c r="P954" s="164"/>
      <c r="Q954" s="165"/>
      <c r="R954" s="146"/>
      <c r="S954" s="146"/>
      <c r="T954" s="147"/>
      <c r="U954" s="401"/>
      <c r="V954" s="395"/>
    </row>
    <row r="955" spans="1:22" ht="15.75" hidden="1" customHeight="1" x14ac:dyDescent="0.35">
      <c r="A955" s="88" t="s">
        <v>1246</v>
      </c>
      <c r="B955" s="138"/>
      <c r="C955" s="138"/>
      <c r="D955" s="163"/>
      <c r="E955" s="163"/>
      <c r="F955" s="163"/>
      <c r="G955" s="140"/>
      <c r="H955" s="140"/>
      <c r="I955" s="140"/>
      <c r="J955" s="140"/>
      <c r="K955" s="140"/>
      <c r="L955" s="140"/>
      <c r="M955" s="140"/>
      <c r="N955" s="140"/>
      <c r="O955" s="140"/>
      <c r="P955" s="164"/>
      <c r="Q955" s="165"/>
      <c r="R955" s="146"/>
      <c r="S955" s="146"/>
      <c r="T955" s="147"/>
      <c r="U955" s="401"/>
      <c r="V955" s="395"/>
    </row>
    <row r="956" spans="1:22" ht="15.75" hidden="1" customHeight="1" x14ac:dyDescent="0.35">
      <c r="A956" s="88" t="s">
        <v>1247</v>
      </c>
      <c r="B956" s="138"/>
      <c r="C956" s="138"/>
      <c r="D956" s="163"/>
      <c r="E956" s="163"/>
      <c r="F956" s="163"/>
      <c r="G956" s="140"/>
      <c r="H956" s="140"/>
      <c r="I956" s="140"/>
      <c r="J956" s="140"/>
      <c r="K956" s="140"/>
      <c r="L956" s="140"/>
      <c r="M956" s="140"/>
      <c r="N956" s="140"/>
      <c r="O956" s="140"/>
      <c r="P956" s="164"/>
      <c r="Q956" s="165"/>
      <c r="R956" s="146"/>
      <c r="S956" s="146"/>
      <c r="T956" s="147"/>
      <c r="U956" s="401"/>
      <c r="V956" s="395"/>
    </row>
    <row r="957" spans="1:22" ht="15.75" hidden="1" customHeight="1" x14ac:dyDescent="0.35">
      <c r="A957" s="88" t="s">
        <v>1248</v>
      </c>
      <c r="B957" s="138"/>
      <c r="C957" s="138"/>
      <c r="D957" s="163"/>
      <c r="E957" s="163"/>
      <c r="F957" s="163"/>
      <c r="G957" s="140"/>
      <c r="H957" s="140"/>
      <c r="I957" s="140"/>
      <c r="J957" s="140"/>
      <c r="K957" s="140"/>
      <c r="L957" s="140"/>
      <c r="M957" s="140"/>
      <c r="N957" s="140"/>
      <c r="O957" s="140"/>
      <c r="P957" s="164"/>
      <c r="Q957" s="165"/>
      <c r="R957" s="146"/>
      <c r="S957" s="146"/>
      <c r="T957" s="147"/>
      <c r="U957" s="401"/>
      <c r="V957" s="395"/>
    </row>
    <row r="958" spans="1:22" ht="15.75" hidden="1" customHeight="1" x14ac:dyDescent="0.35">
      <c r="A958" s="88" t="s">
        <v>1249</v>
      </c>
      <c r="B958" s="138"/>
      <c r="C958" s="138"/>
      <c r="D958" s="163"/>
      <c r="E958" s="163"/>
      <c r="F958" s="163"/>
      <c r="G958" s="140"/>
      <c r="H958" s="140"/>
      <c r="I958" s="140"/>
      <c r="J958" s="140"/>
      <c r="K958" s="140"/>
      <c r="L958" s="140"/>
      <c r="M958" s="140"/>
      <c r="N958" s="140"/>
      <c r="O958" s="140"/>
      <c r="P958" s="164"/>
      <c r="Q958" s="165"/>
      <c r="R958" s="146"/>
      <c r="S958" s="146"/>
      <c r="T958" s="147"/>
      <c r="U958" s="401"/>
      <c r="V958" s="395"/>
    </row>
    <row r="959" spans="1:22" ht="15.75" hidden="1" customHeight="1" x14ac:dyDescent="0.35">
      <c r="A959" s="88" t="s">
        <v>1250</v>
      </c>
      <c r="B959" s="138"/>
      <c r="C959" s="138"/>
      <c r="D959" s="163"/>
      <c r="E959" s="163"/>
      <c r="F959" s="163"/>
      <c r="G959" s="140"/>
      <c r="H959" s="140"/>
      <c r="I959" s="140"/>
      <c r="J959" s="140"/>
      <c r="K959" s="140"/>
      <c r="L959" s="140"/>
      <c r="M959" s="140"/>
      <c r="N959" s="140"/>
      <c r="O959" s="140"/>
      <c r="P959" s="164"/>
      <c r="Q959" s="165"/>
      <c r="R959" s="146"/>
      <c r="S959" s="146"/>
      <c r="T959" s="147"/>
      <c r="U959" s="401"/>
      <c r="V959" s="395"/>
    </row>
    <row r="960" spans="1:22" ht="15.75" hidden="1" customHeight="1" x14ac:dyDescent="0.35">
      <c r="A960" s="88" t="s">
        <v>1251</v>
      </c>
      <c r="B960" s="138"/>
      <c r="C960" s="138"/>
      <c r="D960" s="163"/>
      <c r="E960" s="163"/>
      <c r="F960" s="163"/>
      <c r="G960" s="140"/>
      <c r="H960" s="140"/>
      <c r="I960" s="140"/>
      <c r="J960" s="140"/>
      <c r="K960" s="140"/>
      <c r="L960" s="140"/>
      <c r="M960" s="140"/>
      <c r="N960" s="140"/>
      <c r="O960" s="140"/>
      <c r="P960" s="164"/>
      <c r="Q960" s="165"/>
      <c r="R960" s="146"/>
      <c r="S960" s="146"/>
      <c r="T960" s="147"/>
      <c r="U960" s="401"/>
      <c r="V960" s="395"/>
    </row>
    <row r="961" spans="1:22" ht="15.75" hidden="1" customHeight="1" x14ac:dyDescent="0.35">
      <c r="A961" s="88" t="s">
        <v>1252</v>
      </c>
      <c r="B961" s="138"/>
      <c r="C961" s="138"/>
      <c r="D961" s="163"/>
      <c r="E961" s="163"/>
      <c r="F961" s="163"/>
      <c r="G961" s="140"/>
      <c r="H961" s="140"/>
      <c r="I961" s="140"/>
      <c r="J961" s="140"/>
      <c r="K961" s="140"/>
      <c r="L961" s="140"/>
      <c r="M961" s="140"/>
      <c r="N961" s="140"/>
      <c r="O961" s="140"/>
      <c r="P961" s="164"/>
      <c r="Q961" s="165"/>
      <c r="R961" s="146"/>
      <c r="S961" s="146"/>
      <c r="T961" s="147"/>
      <c r="U961" s="401"/>
      <c r="V961" s="395"/>
    </row>
    <row r="962" spans="1:22" ht="15.75" hidden="1" customHeight="1" x14ac:dyDescent="0.35">
      <c r="A962" s="88" t="s">
        <v>1253</v>
      </c>
      <c r="B962" s="138"/>
      <c r="C962" s="138"/>
      <c r="D962" s="163"/>
      <c r="E962" s="163"/>
      <c r="F962" s="163"/>
      <c r="G962" s="140"/>
      <c r="H962" s="140"/>
      <c r="I962" s="140"/>
      <c r="J962" s="140"/>
      <c r="K962" s="140"/>
      <c r="L962" s="140"/>
      <c r="M962" s="140"/>
      <c r="N962" s="140"/>
      <c r="O962" s="140"/>
      <c r="P962" s="164"/>
      <c r="Q962" s="165"/>
      <c r="R962" s="146"/>
      <c r="S962" s="146"/>
      <c r="T962" s="147"/>
      <c r="U962" s="401"/>
      <c r="V962" s="395"/>
    </row>
    <row r="963" spans="1:22" ht="15.75" hidden="1" customHeight="1" x14ac:dyDescent="0.35">
      <c r="A963" s="88" t="s">
        <v>1254</v>
      </c>
      <c r="B963" s="138"/>
      <c r="C963" s="138"/>
      <c r="D963" s="163"/>
      <c r="E963" s="163"/>
      <c r="F963" s="163"/>
      <c r="G963" s="140"/>
      <c r="H963" s="140"/>
      <c r="I963" s="140"/>
      <c r="J963" s="140"/>
      <c r="K963" s="140"/>
      <c r="L963" s="140"/>
      <c r="M963" s="140"/>
      <c r="N963" s="140"/>
      <c r="O963" s="140"/>
      <c r="P963" s="164"/>
      <c r="Q963" s="165"/>
      <c r="R963" s="146"/>
      <c r="S963" s="146"/>
      <c r="T963" s="147"/>
      <c r="U963" s="401"/>
      <c r="V963" s="395"/>
    </row>
    <row r="964" spans="1:22" ht="15.75" hidden="1" customHeight="1" x14ac:dyDescent="0.35">
      <c r="A964" s="88" t="s">
        <v>1255</v>
      </c>
      <c r="B964" s="138"/>
      <c r="C964" s="138"/>
      <c r="D964" s="163"/>
      <c r="E964" s="163"/>
      <c r="F964" s="163"/>
      <c r="G964" s="140"/>
      <c r="H964" s="140"/>
      <c r="I964" s="140"/>
      <c r="J964" s="140"/>
      <c r="K964" s="140"/>
      <c r="L964" s="140"/>
      <c r="M964" s="140"/>
      <c r="N964" s="140"/>
      <c r="O964" s="140"/>
      <c r="P964" s="164"/>
      <c r="Q964" s="165"/>
      <c r="R964" s="146"/>
      <c r="S964" s="146"/>
      <c r="T964" s="147"/>
      <c r="U964" s="401"/>
      <c r="V964" s="395"/>
    </row>
    <row r="965" spans="1:22" ht="15.75" hidden="1" customHeight="1" x14ac:dyDescent="0.35">
      <c r="A965" s="88" t="s">
        <v>1256</v>
      </c>
      <c r="B965" s="138"/>
      <c r="C965" s="138"/>
      <c r="D965" s="163"/>
      <c r="E965" s="163"/>
      <c r="F965" s="163"/>
      <c r="G965" s="140"/>
      <c r="H965" s="140"/>
      <c r="I965" s="140"/>
      <c r="J965" s="140"/>
      <c r="K965" s="140"/>
      <c r="L965" s="140"/>
      <c r="M965" s="140"/>
      <c r="N965" s="140"/>
      <c r="O965" s="140"/>
      <c r="P965" s="164"/>
      <c r="Q965" s="165"/>
      <c r="R965" s="146"/>
      <c r="S965" s="146"/>
      <c r="T965" s="147"/>
      <c r="U965" s="401"/>
      <c r="V965" s="395"/>
    </row>
    <row r="966" spans="1:22" ht="15.75" hidden="1" customHeight="1" x14ac:dyDescent="0.35">
      <c r="A966" s="88" t="s">
        <v>1257</v>
      </c>
      <c r="B966" s="138"/>
      <c r="C966" s="138"/>
      <c r="D966" s="163"/>
      <c r="E966" s="163"/>
      <c r="F966" s="163"/>
      <c r="G966" s="140"/>
      <c r="H966" s="140"/>
      <c r="I966" s="140"/>
      <c r="J966" s="140"/>
      <c r="K966" s="140"/>
      <c r="L966" s="140"/>
      <c r="M966" s="140"/>
      <c r="N966" s="140"/>
      <c r="O966" s="140"/>
      <c r="P966" s="164"/>
      <c r="Q966" s="165"/>
      <c r="R966" s="146"/>
      <c r="S966" s="146"/>
      <c r="T966" s="147"/>
      <c r="U966" s="401"/>
      <c r="V966" s="395"/>
    </row>
    <row r="967" spans="1:22" ht="15.75" hidden="1" customHeight="1" x14ac:dyDescent="0.35">
      <c r="A967" s="88" t="s">
        <v>1258</v>
      </c>
      <c r="B967" s="138"/>
      <c r="C967" s="138"/>
      <c r="D967" s="163"/>
      <c r="E967" s="163"/>
      <c r="F967" s="163"/>
      <c r="G967" s="140"/>
      <c r="H967" s="140"/>
      <c r="I967" s="140"/>
      <c r="J967" s="140"/>
      <c r="K967" s="140"/>
      <c r="L967" s="140"/>
      <c r="M967" s="140"/>
      <c r="N967" s="140"/>
      <c r="O967" s="140"/>
      <c r="P967" s="164"/>
      <c r="Q967" s="165"/>
      <c r="R967" s="146"/>
      <c r="S967" s="146"/>
      <c r="T967" s="147"/>
      <c r="U967" s="401"/>
      <c r="V967" s="395"/>
    </row>
    <row r="968" spans="1:22" ht="15.75" hidden="1" customHeight="1" x14ac:dyDescent="0.35">
      <c r="A968" s="88" t="s">
        <v>1259</v>
      </c>
      <c r="B968" s="138"/>
      <c r="C968" s="138"/>
      <c r="D968" s="163"/>
      <c r="E968" s="163"/>
      <c r="F968" s="163"/>
      <c r="G968" s="140"/>
      <c r="H968" s="140"/>
      <c r="I968" s="140"/>
      <c r="J968" s="140"/>
      <c r="K968" s="140"/>
      <c r="L968" s="140"/>
      <c r="M968" s="140"/>
      <c r="N968" s="140"/>
      <c r="O968" s="140"/>
      <c r="P968" s="164"/>
      <c r="Q968" s="165"/>
      <c r="R968" s="146"/>
      <c r="S968" s="146"/>
      <c r="T968" s="147"/>
      <c r="U968" s="401"/>
      <c r="V968" s="395"/>
    </row>
    <row r="969" spans="1:22" ht="15.75" hidden="1" customHeight="1" x14ac:dyDescent="0.35">
      <c r="A969" s="88" t="s">
        <v>1260</v>
      </c>
      <c r="B969" s="138"/>
      <c r="C969" s="138"/>
      <c r="D969" s="163"/>
      <c r="E969" s="163"/>
      <c r="F969" s="163"/>
      <c r="G969" s="140"/>
      <c r="H969" s="140"/>
      <c r="I969" s="140"/>
      <c r="J969" s="140"/>
      <c r="K969" s="140"/>
      <c r="L969" s="140"/>
      <c r="M969" s="140"/>
      <c r="N969" s="140"/>
      <c r="O969" s="140"/>
      <c r="P969" s="164"/>
      <c r="Q969" s="165"/>
      <c r="R969" s="146"/>
      <c r="S969" s="146"/>
      <c r="T969" s="147"/>
      <c r="U969" s="401"/>
      <c r="V969" s="395"/>
    </row>
    <row r="970" spans="1:22" ht="15.75" hidden="1" customHeight="1" x14ac:dyDescent="0.35">
      <c r="A970" s="88" t="s">
        <v>1261</v>
      </c>
      <c r="B970" s="138"/>
      <c r="C970" s="138"/>
      <c r="D970" s="163"/>
      <c r="E970" s="163"/>
      <c r="F970" s="163"/>
      <c r="G970" s="140"/>
      <c r="H970" s="140"/>
      <c r="I970" s="140"/>
      <c r="J970" s="140"/>
      <c r="K970" s="140"/>
      <c r="L970" s="140"/>
      <c r="M970" s="140"/>
      <c r="N970" s="140"/>
      <c r="O970" s="140"/>
      <c r="P970" s="164"/>
      <c r="Q970" s="165"/>
      <c r="R970" s="146"/>
      <c r="S970" s="146"/>
      <c r="T970" s="147"/>
      <c r="U970" s="401"/>
      <c r="V970" s="395"/>
    </row>
    <row r="971" spans="1:22" ht="15.75" hidden="1" customHeight="1" x14ac:dyDescent="0.35">
      <c r="A971" s="88" t="s">
        <v>1262</v>
      </c>
      <c r="B971" s="138"/>
      <c r="C971" s="138"/>
      <c r="D971" s="163"/>
      <c r="E971" s="163"/>
      <c r="F971" s="163"/>
      <c r="G971" s="140"/>
      <c r="H971" s="140"/>
      <c r="I971" s="140"/>
      <c r="J971" s="140"/>
      <c r="K971" s="140"/>
      <c r="L971" s="140"/>
      <c r="M971" s="140"/>
      <c r="N971" s="140"/>
      <c r="O971" s="140"/>
      <c r="P971" s="164"/>
      <c r="Q971" s="165"/>
      <c r="R971" s="146"/>
      <c r="S971" s="146"/>
      <c r="T971" s="147"/>
      <c r="U971" s="401"/>
      <c r="V971" s="395"/>
    </row>
    <row r="972" spans="1:22" ht="15.75" hidden="1" customHeight="1" x14ac:dyDescent="0.35">
      <c r="A972" s="88" t="s">
        <v>1263</v>
      </c>
      <c r="B972" s="138"/>
      <c r="C972" s="138"/>
      <c r="D972" s="163"/>
      <c r="E972" s="163"/>
      <c r="F972" s="163"/>
      <c r="G972" s="140"/>
      <c r="H972" s="140"/>
      <c r="I972" s="140"/>
      <c r="J972" s="140"/>
      <c r="K972" s="140"/>
      <c r="L972" s="140"/>
      <c r="M972" s="140"/>
      <c r="N972" s="140"/>
      <c r="O972" s="140"/>
      <c r="P972" s="164"/>
      <c r="Q972" s="165"/>
      <c r="R972" s="146"/>
      <c r="S972" s="146"/>
      <c r="T972" s="147"/>
      <c r="U972" s="401"/>
      <c r="V972" s="395"/>
    </row>
    <row r="973" spans="1:22" ht="15.75" hidden="1" customHeight="1" x14ac:dyDescent="0.35">
      <c r="A973" s="88" t="s">
        <v>1264</v>
      </c>
      <c r="B973" s="138"/>
      <c r="C973" s="138"/>
      <c r="D973" s="163"/>
      <c r="E973" s="163"/>
      <c r="F973" s="163"/>
      <c r="G973" s="140"/>
      <c r="H973" s="140"/>
      <c r="I973" s="140"/>
      <c r="J973" s="140"/>
      <c r="K973" s="140"/>
      <c r="L973" s="140"/>
      <c r="M973" s="140"/>
      <c r="N973" s="140"/>
      <c r="O973" s="140"/>
      <c r="P973" s="164"/>
      <c r="Q973" s="165"/>
      <c r="R973" s="146"/>
      <c r="S973" s="146"/>
      <c r="T973" s="147"/>
      <c r="U973" s="401"/>
      <c r="V973" s="395"/>
    </row>
    <row r="974" spans="1:22" ht="15.75" hidden="1" customHeight="1" x14ac:dyDescent="0.35">
      <c r="A974" s="88" t="s">
        <v>1265</v>
      </c>
      <c r="B974" s="138"/>
      <c r="C974" s="138"/>
      <c r="D974" s="163"/>
      <c r="E974" s="163"/>
      <c r="F974" s="163"/>
      <c r="G974" s="140"/>
      <c r="H974" s="140"/>
      <c r="I974" s="140"/>
      <c r="J974" s="140"/>
      <c r="K974" s="140"/>
      <c r="L974" s="140"/>
      <c r="M974" s="140"/>
      <c r="N974" s="140"/>
      <c r="O974" s="140"/>
      <c r="P974" s="164"/>
      <c r="Q974" s="165"/>
      <c r="R974" s="146"/>
      <c r="S974" s="146"/>
      <c r="T974" s="147"/>
      <c r="U974" s="401"/>
      <c r="V974" s="395"/>
    </row>
    <row r="975" spans="1:22" ht="15.75" hidden="1" customHeight="1" x14ac:dyDescent="0.35">
      <c r="A975" s="88" t="s">
        <v>1266</v>
      </c>
      <c r="B975" s="138"/>
      <c r="C975" s="138"/>
      <c r="D975" s="163"/>
      <c r="E975" s="163"/>
      <c r="F975" s="163"/>
      <c r="G975" s="140"/>
      <c r="H975" s="140"/>
      <c r="I975" s="140"/>
      <c r="J975" s="140"/>
      <c r="K975" s="140"/>
      <c r="L975" s="140"/>
      <c r="M975" s="140"/>
      <c r="N975" s="140"/>
      <c r="O975" s="140"/>
      <c r="P975" s="164"/>
      <c r="Q975" s="165"/>
      <c r="R975" s="146"/>
      <c r="S975" s="146"/>
      <c r="T975" s="147"/>
      <c r="U975" s="401"/>
      <c r="V975" s="395"/>
    </row>
    <row r="976" spans="1:22" ht="15.75" hidden="1" customHeight="1" x14ac:dyDescent="0.35">
      <c r="A976" s="88" t="s">
        <v>1267</v>
      </c>
      <c r="B976" s="138"/>
      <c r="C976" s="138"/>
      <c r="D976" s="163"/>
      <c r="E976" s="163"/>
      <c r="F976" s="163"/>
      <c r="G976" s="140"/>
      <c r="H976" s="140"/>
      <c r="I976" s="140"/>
      <c r="J976" s="140"/>
      <c r="K976" s="140"/>
      <c r="L976" s="140"/>
      <c r="M976" s="140"/>
      <c r="N976" s="140"/>
      <c r="O976" s="140"/>
      <c r="P976" s="164"/>
      <c r="Q976" s="165"/>
      <c r="R976" s="146"/>
      <c r="S976" s="146"/>
      <c r="T976" s="147"/>
      <c r="U976" s="401"/>
      <c r="V976" s="395"/>
    </row>
    <row r="977" spans="1:22" ht="15.75" hidden="1" customHeight="1" x14ac:dyDescent="0.35">
      <c r="A977" s="88" t="s">
        <v>1268</v>
      </c>
      <c r="B977" s="138"/>
      <c r="C977" s="138"/>
      <c r="D977" s="163"/>
      <c r="E977" s="163"/>
      <c r="F977" s="163"/>
      <c r="G977" s="140"/>
      <c r="H977" s="140"/>
      <c r="I977" s="140"/>
      <c r="J977" s="140"/>
      <c r="K977" s="140"/>
      <c r="L977" s="140"/>
      <c r="M977" s="140"/>
      <c r="N977" s="140"/>
      <c r="O977" s="140"/>
      <c r="P977" s="164"/>
      <c r="Q977" s="165"/>
      <c r="R977" s="146"/>
      <c r="S977" s="146"/>
      <c r="T977" s="147"/>
      <c r="U977" s="401"/>
      <c r="V977" s="395"/>
    </row>
    <row r="978" spans="1:22" ht="15.75" hidden="1" customHeight="1" x14ac:dyDescent="0.35">
      <c r="A978" s="88" t="s">
        <v>1269</v>
      </c>
      <c r="B978" s="138"/>
      <c r="C978" s="138"/>
      <c r="D978" s="163"/>
      <c r="E978" s="163"/>
      <c r="F978" s="163"/>
      <c r="G978" s="140"/>
      <c r="H978" s="140"/>
      <c r="I978" s="140"/>
      <c r="J978" s="140"/>
      <c r="K978" s="140"/>
      <c r="L978" s="140"/>
      <c r="M978" s="140"/>
      <c r="N978" s="140"/>
      <c r="O978" s="140"/>
      <c r="P978" s="164"/>
      <c r="Q978" s="165"/>
      <c r="R978" s="146"/>
      <c r="S978" s="146"/>
      <c r="T978" s="147"/>
      <c r="U978" s="401"/>
      <c r="V978" s="395"/>
    </row>
    <row r="979" spans="1:22" ht="15.75" hidden="1" customHeight="1" x14ac:dyDescent="0.35">
      <c r="A979" s="88" t="s">
        <v>1270</v>
      </c>
      <c r="B979" s="138"/>
      <c r="C979" s="138"/>
      <c r="D979" s="163"/>
      <c r="E979" s="163"/>
      <c r="F979" s="163"/>
      <c r="G979" s="140"/>
      <c r="H979" s="140"/>
      <c r="I979" s="140"/>
      <c r="J979" s="140"/>
      <c r="K979" s="140"/>
      <c r="L979" s="140"/>
      <c r="M979" s="140"/>
      <c r="N979" s="140"/>
      <c r="O979" s="140"/>
      <c r="P979" s="164"/>
      <c r="Q979" s="165"/>
      <c r="R979" s="146"/>
      <c r="S979" s="146"/>
      <c r="T979" s="147"/>
      <c r="U979" s="401"/>
      <c r="V979" s="395"/>
    </row>
    <row r="980" spans="1:22" ht="15.75" hidden="1" customHeight="1" x14ac:dyDescent="0.35">
      <c r="A980" s="88" t="s">
        <v>1271</v>
      </c>
      <c r="B980" s="138"/>
      <c r="C980" s="138"/>
      <c r="D980" s="163"/>
      <c r="E980" s="163"/>
      <c r="F980" s="163"/>
      <c r="G980" s="140"/>
      <c r="H980" s="140"/>
      <c r="I980" s="140"/>
      <c r="J980" s="140"/>
      <c r="K980" s="140"/>
      <c r="L980" s="140"/>
      <c r="M980" s="140"/>
      <c r="N980" s="140"/>
      <c r="O980" s="140"/>
      <c r="P980" s="164"/>
      <c r="Q980" s="165"/>
      <c r="R980" s="146"/>
      <c r="S980" s="146"/>
      <c r="T980" s="147"/>
      <c r="U980" s="401"/>
      <c r="V980" s="395"/>
    </row>
    <row r="981" spans="1:22" ht="15.75" hidden="1" customHeight="1" x14ac:dyDescent="0.35">
      <c r="A981" s="88" t="s">
        <v>1272</v>
      </c>
      <c r="B981" s="138"/>
      <c r="C981" s="138"/>
      <c r="D981" s="163"/>
      <c r="E981" s="163"/>
      <c r="F981" s="163"/>
      <c r="G981" s="140"/>
      <c r="H981" s="140"/>
      <c r="I981" s="140"/>
      <c r="J981" s="140"/>
      <c r="K981" s="140"/>
      <c r="L981" s="140"/>
      <c r="M981" s="140"/>
      <c r="N981" s="140"/>
      <c r="O981" s="140"/>
      <c r="P981" s="164"/>
      <c r="Q981" s="165"/>
      <c r="R981" s="146"/>
      <c r="S981" s="146"/>
      <c r="T981" s="147"/>
      <c r="U981" s="401"/>
      <c r="V981" s="395"/>
    </row>
    <row r="982" spans="1:22" ht="15.75" hidden="1" customHeight="1" x14ac:dyDescent="0.35">
      <c r="A982" s="88" t="s">
        <v>1273</v>
      </c>
      <c r="B982" s="138"/>
      <c r="C982" s="138"/>
      <c r="D982" s="163"/>
      <c r="E982" s="163"/>
      <c r="F982" s="163"/>
      <c r="G982" s="140"/>
      <c r="H982" s="140"/>
      <c r="I982" s="140"/>
      <c r="J982" s="140"/>
      <c r="K982" s="140"/>
      <c r="L982" s="140"/>
      <c r="M982" s="140"/>
      <c r="N982" s="140"/>
      <c r="O982" s="140"/>
      <c r="P982" s="164"/>
      <c r="Q982" s="165"/>
      <c r="R982" s="146"/>
      <c r="S982" s="146"/>
      <c r="T982" s="147"/>
      <c r="U982" s="401"/>
      <c r="V982" s="395"/>
    </row>
    <row r="983" spans="1:22" ht="15.75" hidden="1" customHeight="1" x14ac:dyDescent="0.35">
      <c r="A983" s="88" t="s">
        <v>1274</v>
      </c>
      <c r="B983" s="138"/>
      <c r="C983" s="138"/>
      <c r="D983" s="163"/>
      <c r="E983" s="163"/>
      <c r="F983" s="163"/>
      <c r="G983" s="140"/>
      <c r="H983" s="140"/>
      <c r="I983" s="140"/>
      <c r="J983" s="140"/>
      <c r="K983" s="140"/>
      <c r="L983" s="140"/>
      <c r="M983" s="140"/>
      <c r="N983" s="140"/>
      <c r="O983" s="140"/>
      <c r="P983" s="164"/>
      <c r="Q983" s="165"/>
      <c r="R983" s="146"/>
      <c r="S983" s="146"/>
      <c r="T983" s="147"/>
      <c r="U983" s="401"/>
      <c r="V983" s="395"/>
    </row>
    <row r="984" spans="1:22" ht="15.75" hidden="1" customHeight="1" x14ac:dyDescent="0.35">
      <c r="A984" s="88" t="s">
        <v>1275</v>
      </c>
      <c r="B984" s="138"/>
      <c r="C984" s="138"/>
      <c r="D984" s="163"/>
      <c r="E984" s="163"/>
      <c r="F984" s="163"/>
      <c r="G984" s="140"/>
      <c r="H984" s="140"/>
      <c r="I984" s="140"/>
      <c r="J984" s="140"/>
      <c r="K984" s="140"/>
      <c r="L984" s="140"/>
      <c r="M984" s="140"/>
      <c r="N984" s="140"/>
      <c r="O984" s="140"/>
      <c r="P984" s="164"/>
      <c r="Q984" s="165"/>
      <c r="R984" s="146"/>
      <c r="S984" s="146"/>
      <c r="T984" s="147"/>
      <c r="U984" s="401"/>
      <c r="V984" s="395"/>
    </row>
    <row r="985" spans="1:22" ht="15.75" hidden="1" customHeight="1" x14ac:dyDescent="0.35">
      <c r="A985" s="88" t="s">
        <v>1276</v>
      </c>
      <c r="B985" s="138"/>
      <c r="C985" s="138"/>
      <c r="D985" s="163"/>
      <c r="E985" s="163"/>
      <c r="F985" s="163"/>
      <c r="G985" s="140"/>
      <c r="H985" s="140"/>
      <c r="I985" s="140"/>
      <c r="J985" s="140"/>
      <c r="K985" s="140"/>
      <c r="L985" s="140"/>
      <c r="M985" s="140"/>
      <c r="N985" s="140"/>
      <c r="O985" s="140"/>
      <c r="P985" s="164"/>
      <c r="Q985" s="165"/>
      <c r="R985" s="146"/>
      <c r="S985" s="146"/>
      <c r="T985" s="147"/>
      <c r="U985" s="401"/>
      <c r="V985" s="395"/>
    </row>
    <row r="986" spans="1:22" ht="15.75" hidden="1" customHeight="1" x14ac:dyDescent="0.35">
      <c r="A986" s="88" t="s">
        <v>1277</v>
      </c>
      <c r="B986" s="138"/>
      <c r="C986" s="138"/>
      <c r="D986" s="163"/>
      <c r="E986" s="163"/>
      <c r="F986" s="163"/>
      <c r="G986" s="140"/>
      <c r="H986" s="140"/>
      <c r="I986" s="140"/>
      <c r="J986" s="140"/>
      <c r="K986" s="140"/>
      <c r="L986" s="140"/>
      <c r="M986" s="140"/>
      <c r="N986" s="140"/>
      <c r="O986" s="140"/>
      <c r="P986" s="164"/>
      <c r="Q986" s="165"/>
      <c r="R986" s="146"/>
      <c r="S986" s="146"/>
      <c r="T986" s="147"/>
      <c r="U986" s="401"/>
      <c r="V986" s="395"/>
    </row>
    <row r="987" spans="1:22" ht="15.75" hidden="1" customHeight="1" x14ac:dyDescent="0.35">
      <c r="A987" s="88" t="s">
        <v>1278</v>
      </c>
      <c r="B987" s="138"/>
      <c r="C987" s="138"/>
      <c r="D987" s="163"/>
      <c r="E987" s="163"/>
      <c r="F987" s="163"/>
      <c r="G987" s="140"/>
      <c r="H987" s="140"/>
      <c r="I987" s="140"/>
      <c r="J987" s="140"/>
      <c r="K987" s="140"/>
      <c r="L987" s="140"/>
      <c r="M987" s="140"/>
      <c r="N987" s="140"/>
      <c r="O987" s="140"/>
      <c r="P987" s="164"/>
      <c r="Q987" s="165"/>
      <c r="R987" s="146"/>
      <c r="S987" s="146"/>
      <c r="T987" s="147"/>
      <c r="U987" s="401"/>
      <c r="V987" s="395"/>
    </row>
    <row r="988" spans="1:22" ht="15.75" hidden="1" customHeight="1" x14ac:dyDescent="0.35">
      <c r="A988" s="88" t="s">
        <v>1279</v>
      </c>
      <c r="B988" s="138"/>
      <c r="C988" s="138"/>
      <c r="D988" s="163"/>
      <c r="E988" s="163"/>
      <c r="F988" s="163"/>
      <c r="G988" s="140"/>
      <c r="H988" s="140"/>
      <c r="I988" s="140"/>
      <c r="J988" s="140"/>
      <c r="K988" s="140"/>
      <c r="L988" s="140"/>
      <c r="M988" s="140"/>
      <c r="N988" s="140"/>
      <c r="O988" s="140"/>
      <c r="P988" s="164"/>
      <c r="Q988" s="165"/>
      <c r="R988" s="146"/>
      <c r="S988" s="146"/>
      <c r="T988" s="147"/>
      <c r="U988" s="401"/>
      <c r="V988" s="395"/>
    </row>
    <row r="989" spans="1:22" ht="15.75" hidden="1" customHeight="1" x14ac:dyDescent="0.35">
      <c r="A989" s="88" t="s">
        <v>1280</v>
      </c>
      <c r="B989" s="138"/>
      <c r="C989" s="138"/>
      <c r="D989" s="163"/>
      <c r="E989" s="163"/>
      <c r="F989" s="163"/>
      <c r="G989" s="140"/>
      <c r="H989" s="140"/>
      <c r="I989" s="140"/>
      <c r="J989" s="140"/>
      <c r="K989" s="140"/>
      <c r="L989" s="140"/>
      <c r="M989" s="140"/>
      <c r="N989" s="140"/>
      <c r="O989" s="140"/>
      <c r="P989" s="164"/>
      <c r="Q989" s="165"/>
      <c r="R989" s="146"/>
      <c r="S989" s="146"/>
      <c r="T989" s="147"/>
      <c r="U989" s="401"/>
      <c r="V989" s="395"/>
    </row>
    <row r="990" spans="1:22" ht="15.75" hidden="1" customHeight="1" x14ac:dyDescent="0.35">
      <c r="A990" s="88" t="s">
        <v>1281</v>
      </c>
      <c r="B990" s="138"/>
      <c r="C990" s="138"/>
      <c r="D990" s="163"/>
      <c r="E990" s="163"/>
      <c r="F990" s="163"/>
      <c r="G990" s="140"/>
      <c r="H990" s="140"/>
      <c r="I990" s="140"/>
      <c r="J990" s="140"/>
      <c r="K990" s="140"/>
      <c r="L990" s="140"/>
      <c r="M990" s="140"/>
      <c r="N990" s="140"/>
      <c r="O990" s="140"/>
      <c r="P990" s="164"/>
      <c r="Q990" s="165"/>
      <c r="R990" s="146"/>
      <c r="S990" s="146"/>
      <c r="T990" s="147"/>
      <c r="U990" s="401"/>
      <c r="V990" s="395"/>
    </row>
    <row r="991" spans="1:22" ht="15.75" hidden="1" customHeight="1" x14ac:dyDescent="0.35">
      <c r="A991" s="88" t="s">
        <v>1282</v>
      </c>
      <c r="B991" s="138"/>
      <c r="C991" s="138"/>
      <c r="D991" s="163"/>
      <c r="E991" s="163"/>
      <c r="F991" s="163"/>
      <c r="G991" s="140"/>
      <c r="H991" s="140"/>
      <c r="I991" s="140"/>
      <c r="J991" s="140"/>
      <c r="K991" s="140"/>
      <c r="L991" s="140"/>
      <c r="M991" s="140"/>
      <c r="N991" s="140"/>
      <c r="O991" s="140"/>
      <c r="P991" s="164"/>
      <c r="Q991" s="165"/>
      <c r="R991" s="146"/>
      <c r="S991" s="146"/>
      <c r="T991" s="147"/>
      <c r="U991" s="401"/>
      <c r="V991" s="395"/>
    </row>
    <row r="992" spans="1:22" ht="15.75" hidden="1" customHeight="1" x14ac:dyDescent="0.35">
      <c r="A992" s="88" t="s">
        <v>1283</v>
      </c>
      <c r="B992" s="138"/>
      <c r="C992" s="138"/>
      <c r="D992" s="163"/>
      <c r="E992" s="163"/>
      <c r="F992" s="163"/>
      <c r="G992" s="140"/>
      <c r="H992" s="140"/>
      <c r="I992" s="140"/>
      <c r="J992" s="140"/>
      <c r="K992" s="140"/>
      <c r="L992" s="140"/>
      <c r="M992" s="140"/>
      <c r="N992" s="140"/>
      <c r="O992" s="140"/>
      <c r="P992" s="164"/>
      <c r="Q992" s="165"/>
      <c r="R992" s="146"/>
      <c r="S992" s="146"/>
      <c r="T992" s="147"/>
      <c r="U992" s="401"/>
      <c r="V992" s="395"/>
    </row>
    <row r="993" spans="1:22" ht="15.75" hidden="1" customHeight="1" x14ac:dyDescent="0.35">
      <c r="A993" s="88" t="s">
        <v>1284</v>
      </c>
      <c r="B993" s="138"/>
      <c r="C993" s="138"/>
      <c r="D993" s="163"/>
      <c r="E993" s="163"/>
      <c r="F993" s="163"/>
      <c r="G993" s="140"/>
      <c r="H993" s="140"/>
      <c r="I993" s="140"/>
      <c r="J993" s="140"/>
      <c r="K993" s="140"/>
      <c r="L993" s="140"/>
      <c r="M993" s="140"/>
      <c r="N993" s="140"/>
      <c r="O993" s="140"/>
      <c r="P993" s="164"/>
      <c r="Q993" s="165"/>
      <c r="R993" s="146"/>
      <c r="S993" s="146"/>
      <c r="T993" s="147"/>
      <c r="U993" s="401"/>
      <c r="V993" s="395"/>
    </row>
    <row r="994" spans="1:22" ht="15.75" hidden="1" customHeight="1" x14ac:dyDescent="0.35">
      <c r="A994" s="88" t="s">
        <v>1285</v>
      </c>
      <c r="B994" s="138"/>
      <c r="C994" s="138"/>
      <c r="D994" s="163"/>
      <c r="E994" s="163"/>
      <c r="F994" s="163"/>
      <c r="G994" s="140"/>
      <c r="H994" s="140"/>
      <c r="I994" s="140"/>
      <c r="J994" s="140"/>
      <c r="K994" s="140"/>
      <c r="L994" s="140"/>
      <c r="M994" s="140"/>
      <c r="N994" s="140"/>
      <c r="O994" s="140"/>
      <c r="P994" s="164"/>
      <c r="Q994" s="165"/>
      <c r="R994" s="146"/>
      <c r="S994" s="146"/>
      <c r="T994" s="147"/>
      <c r="U994" s="401"/>
      <c r="V994" s="395"/>
    </row>
    <row r="995" spans="1:22" ht="15.75" hidden="1" customHeight="1" x14ac:dyDescent="0.35">
      <c r="A995" s="88" t="s">
        <v>1286</v>
      </c>
      <c r="B995" s="138"/>
      <c r="C995" s="138"/>
      <c r="D995" s="163"/>
      <c r="E995" s="163"/>
      <c r="F995" s="163"/>
      <c r="G995" s="140"/>
      <c r="H995" s="140"/>
      <c r="I995" s="140"/>
      <c r="J995" s="140"/>
      <c r="K995" s="140"/>
      <c r="L995" s="140"/>
      <c r="M995" s="140"/>
      <c r="N995" s="140"/>
      <c r="O995" s="140"/>
      <c r="P995" s="164"/>
      <c r="Q995" s="165"/>
      <c r="R995" s="146"/>
      <c r="S995" s="146"/>
      <c r="T995" s="147"/>
      <c r="U995" s="401"/>
      <c r="V995" s="395"/>
    </row>
    <row r="996" spans="1:22" ht="15.75" hidden="1" customHeight="1" x14ac:dyDescent="0.35">
      <c r="A996" s="88" t="s">
        <v>1287</v>
      </c>
      <c r="B996" s="138"/>
      <c r="C996" s="138"/>
      <c r="D996" s="163"/>
      <c r="E996" s="163"/>
      <c r="F996" s="163"/>
      <c r="G996" s="140"/>
      <c r="H996" s="140"/>
      <c r="I996" s="140"/>
      <c r="J996" s="140"/>
      <c r="K996" s="140"/>
      <c r="L996" s="140"/>
      <c r="M996" s="140"/>
      <c r="N996" s="140"/>
      <c r="O996" s="140"/>
      <c r="P996" s="164"/>
      <c r="Q996" s="165"/>
      <c r="R996" s="146"/>
      <c r="S996" s="146"/>
      <c r="T996" s="147"/>
      <c r="U996" s="401"/>
      <c r="V996" s="395"/>
    </row>
    <row r="997" spans="1:22" ht="15.75" hidden="1" customHeight="1" x14ac:dyDescent="0.35">
      <c r="A997" s="88" t="s">
        <v>1288</v>
      </c>
      <c r="B997" s="138"/>
      <c r="C997" s="138"/>
      <c r="D997" s="163"/>
      <c r="E997" s="163"/>
      <c r="F997" s="163"/>
      <c r="G997" s="140"/>
      <c r="H997" s="140"/>
      <c r="I997" s="140"/>
      <c r="J997" s="140"/>
      <c r="K997" s="140"/>
      <c r="L997" s="140"/>
      <c r="M997" s="140"/>
      <c r="N997" s="140"/>
      <c r="O997" s="140"/>
      <c r="P997" s="164"/>
      <c r="Q997" s="165"/>
      <c r="R997" s="146"/>
      <c r="S997" s="146"/>
      <c r="T997" s="147"/>
      <c r="U997" s="401"/>
      <c r="V997" s="395"/>
    </row>
    <row r="998" spans="1:22" ht="15.75" hidden="1" customHeight="1" x14ac:dyDescent="0.35">
      <c r="A998" s="88" t="s">
        <v>1289</v>
      </c>
      <c r="B998" s="138"/>
      <c r="C998" s="138"/>
      <c r="D998" s="163"/>
      <c r="E998" s="163"/>
      <c r="F998" s="163"/>
      <c r="G998" s="140"/>
      <c r="H998" s="140"/>
      <c r="I998" s="140"/>
      <c r="J998" s="140"/>
      <c r="K998" s="140"/>
      <c r="L998" s="140"/>
      <c r="M998" s="140"/>
      <c r="N998" s="140"/>
      <c r="O998" s="140"/>
      <c r="P998" s="164"/>
      <c r="Q998" s="165"/>
      <c r="R998" s="146"/>
      <c r="S998" s="146"/>
      <c r="T998" s="147"/>
      <c r="U998" s="401"/>
      <c r="V998" s="395"/>
    </row>
    <row r="999" spans="1:22" ht="15.75" hidden="1" customHeight="1" x14ac:dyDescent="0.35">
      <c r="A999" s="88" t="s">
        <v>1290</v>
      </c>
      <c r="B999" s="138"/>
      <c r="C999" s="138"/>
      <c r="D999" s="163"/>
      <c r="E999" s="163"/>
      <c r="F999" s="163"/>
      <c r="G999" s="140"/>
      <c r="H999" s="140"/>
      <c r="I999" s="140"/>
      <c r="J999" s="140"/>
      <c r="K999" s="140"/>
      <c r="L999" s="140"/>
      <c r="M999" s="140"/>
      <c r="N999" s="140"/>
      <c r="O999" s="140"/>
      <c r="P999" s="164"/>
      <c r="Q999" s="165"/>
      <c r="R999" s="146"/>
      <c r="S999" s="146"/>
      <c r="T999" s="147"/>
      <c r="U999" s="401"/>
      <c r="V999" s="395"/>
    </row>
    <row r="1000" spans="1:22" ht="15.75" hidden="1" customHeight="1" x14ac:dyDescent="0.35">
      <c r="A1000" s="88" t="s">
        <v>1291</v>
      </c>
      <c r="B1000" s="138"/>
      <c r="C1000" s="138"/>
      <c r="D1000" s="163"/>
      <c r="E1000" s="163"/>
      <c r="F1000" s="163"/>
      <c r="G1000" s="140"/>
      <c r="H1000" s="140"/>
      <c r="I1000" s="140"/>
      <c r="J1000" s="140"/>
      <c r="K1000" s="140"/>
      <c r="L1000" s="140"/>
      <c r="M1000" s="140"/>
      <c r="N1000" s="140"/>
      <c r="O1000" s="140"/>
      <c r="P1000" s="164"/>
      <c r="Q1000" s="165"/>
      <c r="R1000" s="146"/>
      <c r="S1000" s="146"/>
      <c r="T1000" s="147"/>
      <c r="U1000" s="401"/>
      <c r="V1000" s="395"/>
    </row>
    <row r="1001" spans="1:22" ht="15.75" hidden="1" customHeight="1" x14ac:dyDescent="0.35">
      <c r="A1001" s="88" t="s">
        <v>1292</v>
      </c>
      <c r="B1001" s="138"/>
      <c r="C1001" s="138"/>
      <c r="D1001" s="163"/>
      <c r="E1001" s="163"/>
      <c r="F1001" s="163"/>
      <c r="G1001" s="140"/>
      <c r="H1001" s="140"/>
      <c r="I1001" s="140"/>
      <c r="J1001" s="140"/>
      <c r="K1001" s="140"/>
      <c r="L1001" s="140"/>
      <c r="M1001" s="140"/>
      <c r="N1001" s="140"/>
      <c r="O1001" s="140"/>
      <c r="P1001" s="164"/>
      <c r="Q1001" s="165"/>
      <c r="R1001" s="146"/>
      <c r="S1001" s="146"/>
      <c r="T1001" s="147"/>
      <c r="U1001" s="401"/>
      <c r="V1001" s="395"/>
    </row>
    <row r="1002" spans="1:22" ht="15.75" hidden="1" customHeight="1" x14ac:dyDescent="0.35">
      <c r="A1002" s="88" t="s">
        <v>1293</v>
      </c>
      <c r="B1002" s="138"/>
      <c r="C1002" s="138"/>
      <c r="D1002" s="163"/>
      <c r="E1002" s="163"/>
      <c r="F1002" s="163"/>
      <c r="G1002" s="140"/>
      <c r="H1002" s="140"/>
      <c r="I1002" s="140"/>
      <c r="J1002" s="140"/>
      <c r="K1002" s="140"/>
      <c r="L1002" s="140"/>
      <c r="M1002" s="140"/>
      <c r="N1002" s="140"/>
      <c r="O1002" s="140"/>
      <c r="P1002" s="164"/>
      <c r="Q1002" s="165"/>
      <c r="R1002" s="146"/>
      <c r="S1002" s="146"/>
      <c r="T1002" s="147"/>
      <c r="U1002" s="401"/>
      <c r="V1002" s="395"/>
    </row>
    <row r="1003" spans="1:22" ht="15.75" hidden="1" customHeight="1" x14ac:dyDescent="0.35">
      <c r="A1003" s="88" t="s">
        <v>1294</v>
      </c>
      <c r="B1003" s="138"/>
      <c r="C1003" s="138"/>
      <c r="D1003" s="163"/>
      <c r="E1003" s="163"/>
      <c r="F1003" s="163"/>
      <c r="G1003" s="140"/>
      <c r="H1003" s="140"/>
      <c r="I1003" s="140"/>
      <c r="J1003" s="140"/>
      <c r="K1003" s="140"/>
      <c r="L1003" s="140"/>
      <c r="M1003" s="140"/>
      <c r="N1003" s="140"/>
      <c r="O1003" s="140"/>
      <c r="P1003" s="164"/>
      <c r="Q1003" s="165"/>
      <c r="R1003" s="146"/>
      <c r="S1003" s="146"/>
      <c r="T1003" s="147"/>
      <c r="U1003" s="401"/>
      <c r="V1003" s="395"/>
    </row>
    <row r="1004" spans="1:22" ht="15.75" hidden="1" customHeight="1" x14ac:dyDescent="0.35">
      <c r="A1004" s="88" t="s">
        <v>1295</v>
      </c>
      <c r="B1004" s="138"/>
      <c r="C1004" s="138"/>
      <c r="D1004" s="163"/>
      <c r="E1004" s="163"/>
      <c r="F1004" s="163"/>
      <c r="G1004" s="140"/>
      <c r="H1004" s="140"/>
      <c r="I1004" s="140"/>
      <c r="J1004" s="140"/>
      <c r="K1004" s="140"/>
      <c r="L1004" s="140"/>
      <c r="M1004" s="140"/>
      <c r="N1004" s="140"/>
      <c r="O1004" s="140"/>
      <c r="P1004" s="164"/>
      <c r="Q1004" s="165"/>
      <c r="R1004" s="146"/>
      <c r="S1004" s="146"/>
      <c r="T1004" s="147"/>
      <c r="U1004" s="401"/>
      <c r="V1004" s="395"/>
    </row>
    <row r="1005" spans="1:22" ht="15.75" hidden="1" customHeight="1" x14ac:dyDescent="0.35">
      <c r="A1005" s="88" t="s">
        <v>1296</v>
      </c>
      <c r="B1005" s="138"/>
      <c r="C1005" s="138"/>
      <c r="D1005" s="163"/>
      <c r="E1005" s="163"/>
      <c r="F1005" s="163"/>
      <c r="G1005" s="140"/>
      <c r="H1005" s="140"/>
      <c r="I1005" s="140"/>
      <c r="J1005" s="140"/>
      <c r="K1005" s="140"/>
      <c r="L1005" s="140"/>
      <c r="M1005" s="140"/>
      <c r="N1005" s="140"/>
      <c r="O1005" s="140"/>
      <c r="P1005" s="164"/>
      <c r="Q1005" s="165"/>
      <c r="R1005" s="146"/>
      <c r="S1005" s="146"/>
      <c r="T1005" s="147"/>
      <c r="U1005" s="401"/>
      <c r="V1005" s="395"/>
    </row>
    <row r="1006" spans="1:22" ht="15.75" hidden="1" customHeight="1" x14ac:dyDescent="0.35">
      <c r="A1006" s="88" t="s">
        <v>1297</v>
      </c>
      <c r="B1006" s="138"/>
      <c r="C1006" s="138"/>
      <c r="D1006" s="163"/>
      <c r="E1006" s="163"/>
      <c r="F1006" s="163"/>
      <c r="G1006" s="140"/>
      <c r="H1006" s="140"/>
      <c r="I1006" s="140"/>
      <c r="J1006" s="140"/>
      <c r="K1006" s="140"/>
      <c r="L1006" s="140"/>
      <c r="M1006" s="140"/>
      <c r="N1006" s="140"/>
      <c r="O1006" s="140"/>
      <c r="P1006" s="164"/>
      <c r="Q1006" s="165"/>
      <c r="R1006" s="146"/>
      <c r="S1006" s="146"/>
      <c r="T1006" s="147"/>
      <c r="U1006" s="401"/>
      <c r="V1006" s="395"/>
    </row>
    <row r="1007" spans="1:22" ht="15.75" hidden="1" customHeight="1" x14ac:dyDescent="0.35">
      <c r="A1007" s="88" t="s">
        <v>1298</v>
      </c>
      <c r="B1007" s="138"/>
      <c r="C1007" s="138"/>
      <c r="D1007" s="163"/>
      <c r="E1007" s="163"/>
      <c r="F1007" s="163"/>
      <c r="G1007" s="140"/>
      <c r="H1007" s="140"/>
      <c r="I1007" s="140"/>
      <c r="J1007" s="140"/>
      <c r="K1007" s="140"/>
      <c r="L1007" s="140"/>
      <c r="M1007" s="140"/>
      <c r="N1007" s="140"/>
      <c r="O1007" s="140"/>
      <c r="P1007" s="164"/>
      <c r="Q1007" s="165"/>
      <c r="R1007" s="146"/>
      <c r="S1007" s="146"/>
      <c r="T1007" s="147"/>
      <c r="U1007" s="401"/>
      <c r="V1007" s="395"/>
    </row>
    <row r="1008" spans="1:22" ht="15.75" hidden="1" customHeight="1" x14ac:dyDescent="0.35">
      <c r="A1008" s="88" t="s">
        <v>1299</v>
      </c>
      <c r="B1008" s="138"/>
      <c r="C1008" s="138"/>
      <c r="D1008" s="163"/>
      <c r="E1008" s="163"/>
      <c r="F1008" s="163"/>
      <c r="G1008" s="140"/>
      <c r="H1008" s="140"/>
      <c r="I1008" s="140"/>
      <c r="J1008" s="140"/>
      <c r="K1008" s="140"/>
      <c r="L1008" s="140"/>
      <c r="M1008" s="140"/>
      <c r="N1008" s="140"/>
      <c r="O1008" s="140"/>
      <c r="P1008" s="164"/>
      <c r="Q1008" s="165"/>
      <c r="R1008" s="146"/>
      <c r="S1008" s="146"/>
      <c r="T1008" s="147"/>
      <c r="U1008" s="401"/>
      <c r="V1008" s="395"/>
    </row>
    <row r="1009" spans="1:22" ht="15.75" hidden="1" customHeight="1" x14ac:dyDescent="0.35">
      <c r="A1009" s="88" t="s">
        <v>1300</v>
      </c>
      <c r="B1009" s="138"/>
      <c r="C1009" s="138"/>
      <c r="D1009" s="163"/>
      <c r="E1009" s="163"/>
      <c r="F1009" s="163"/>
      <c r="G1009" s="140"/>
      <c r="H1009" s="140"/>
      <c r="I1009" s="140"/>
      <c r="J1009" s="140"/>
      <c r="K1009" s="140"/>
      <c r="L1009" s="140"/>
      <c r="M1009" s="140"/>
      <c r="N1009" s="140"/>
      <c r="O1009" s="140"/>
      <c r="P1009" s="164"/>
      <c r="Q1009" s="165"/>
      <c r="R1009" s="146"/>
      <c r="S1009" s="146"/>
      <c r="T1009" s="147"/>
      <c r="U1009" s="401"/>
      <c r="V1009" s="395"/>
    </row>
    <row r="1010" spans="1:22" ht="15.75" hidden="1" customHeight="1" x14ac:dyDescent="0.35">
      <c r="A1010" s="88" t="s">
        <v>1301</v>
      </c>
      <c r="B1010" s="138"/>
      <c r="C1010" s="138"/>
      <c r="D1010" s="163"/>
      <c r="E1010" s="163"/>
      <c r="F1010" s="163"/>
      <c r="G1010" s="140"/>
      <c r="H1010" s="140"/>
      <c r="I1010" s="140"/>
      <c r="J1010" s="140"/>
      <c r="K1010" s="140"/>
      <c r="L1010" s="140"/>
      <c r="M1010" s="140"/>
      <c r="N1010" s="140"/>
      <c r="O1010" s="140"/>
      <c r="P1010" s="164"/>
      <c r="Q1010" s="165"/>
      <c r="R1010" s="146"/>
      <c r="S1010" s="146"/>
      <c r="T1010" s="147"/>
      <c r="U1010" s="401"/>
      <c r="V1010" s="395"/>
    </row>
    <row r="1011" spans="1:22" ht="15.75" hidden="1" customHeight="1" x14ac:dyDescent="0.35">
      <c r="A1011" s="88" t="s">
        <v>1302</v>
      </c>
      <c r="B1011" s="138"/>
      <c r="C1011" s="138"/>
      <c r="D1011" s="163"/>
      <c r="E1011" s="163"/>
      <c r="F1011" s="163"/>
      <c r="G1011" s="140"/>
      <c r="H1011" s="140"/>
      <c r="I1011" s="140"/>
      <c r="J1011" s="140"/>
      <c r="K1011" s="140"/>
      <c r="L1011" s="140"/>
      <c r="M1011" s="140"/>
      <c r="N1011" s="140"/>
      <c r="O1011" s="140"/>
      <c r="P1011" s="164"/>
      <c r="Q1011" s="165"/>
      <c r="R1011" s="146"/>
      <c r="S1011" s="146"/>
      <c r="T1011" s="147"/>
      <c r="U1011" s="401"/>
      <c r="V1011" s="395"/>
    </row>
    <row r="1012" spans="1:22" ht="15.75" hidden="1" customHeight="1" x14ac:dyDescent="0.35">
      <c r="A1012" s="88" t="s">
        <v>1303</v>
      </c>
      <c r="B1012" s="138"/>
      <c r="C1012" s="138"/>
      <c r="D1012" s="163"/>
      <c r="E1012" s="163"/>
      <c r="F1012" s="163"/>
      <c r="G1012" s="140"/>
      <c r="H1012" s="140"/>
      <c r="I1012" s="140"/>
      <c r="J1012" s="140"/>
      <c r="K1012" s="140"/>
      <c r="L1012" s="140"/>
      <c r="M1012" s="140"/>
      <c r="N1012" s="140"/>
      <c r="O1012" s="140"/>
      <c r="P1012" s="164"/>
      <c r="Q1012" s="165"/>
      <c r="R1012" s="146"/>
      <c r="S1012" s="146"/>
      <c r="T1012" s="147"/>
      <c r="U1012" s="401"/>
      <c r="V1012" s="395"/>
    </row>
    <row r="1013" spans="1:22" ht="15.75" hidden="1" customHeight="1" x14ac:dyDescent="0.35">
      <c r="A1013" s="88" t="s">
        <v>1304</v>
      </c>
      <c r="B1013" s="138"/>
      <c r="C1013" s="138"/>
      <c r="D1013" s="163"/>
      <c r="E1013" s="163"/>
      <c r="F1013" s="163"/>
      <c r="G1013" s="140"/>
      <c r="H1013" s="140"/>
      <c r="I1013" s="140"/>
      <c r="J1013" s="140"/>
      <c r="K1013" s="140"/>
      <c r="L1013" s="140"/>
      <c r="M1013" s="140"/>
      <c r="N1013" s="140"/>
      <c r="O1013" s="140"/>
      <c r="P1013" s="164"/>
      <c r="Q1013" s="165"/>
      <c r="R1013" s="146"/>
      <c r="S1013" s="146"/>
      <c r="T1013" s="147"/>
      <c r="U1013" s="401"/>
      <c r="V1013" s="395"/>
    </row>
    <row r="1014" spans="1:22" ht="15.75" hidden="1" customHeight="1" x14ac:dyDescent="0.35">
      <c r="A1014" s="88" t="s">
        <v>1305</v>
      </c>
      <c r="B1014" s="138"/>
      <c r="C1014" s="138"/>
      <c r="D1014" s="163"/>
      <c r="E1014" s="163"/>
      <c r="F1014" s="163"/>
      <c r="G1014" s="140"/>
      <c r="H1014" s="140"/>
      <c r="I1014" s="140"/>
      <c r="J1014" s="140"/>
      <c r="K1014" s="140"/>
      <c r="L1014" s="140"/>
      <c r="M1014" s="140"/>
      <c r="N1014" s="140"/>
      <c r="O1014" s="140"/>
      <c r="P1014" s="164"/>
      <c r="Q1014" s="165"/>
      <c r="R1014" s="146"/>
      <c r="S1014" s="146"/>
      <c r="T1014" s="147"/>
      <c r="U1014" s="401"/>
      <c r="V1014" s="395"/>
    </row>
    <row r="1015" spans="1:22" ht="15.75" hidden="1" customHeight="1" x14ac:dyDescent="0.35">
      <c r="A1015" s="88" t="s">
        <v>1306</v>
      </c>
      <c r="B1015" s="138"/>
      <c r="C1015" s="138"/>
      <c r="D1015" s="163"/>
      <c r="E1015" s="163"/>
      <c r="F1015" s="163"/>
      <c r="G1015" s="140"/>
      <c r="H1015" s="140"/>
      <c r="I1015" s="140"/>
      <c r="J1015" s="140"/>
      <c r="K1015" s="140"/>
      <c r="L1015" s="140"/>
      <c r="M1015" s="140"/>
      <c r="N1015" s="140"/>
      <c r="O1015" s="140"/>
      <c r="P1015" s="164"/>
      <c r="Q1015" s="165"/>
      <c r="R1015" s="146"/>
      <c r="S1015" s="146"/>
      <c r="T1015" s="147"/>
      <c r="U1015" s="401"/>
      <c r="V1015" s="395"/>
    </row>
    <row r="1016" spans="1:22" ht="15.75" hidden="1" customHeight="1" x14ac:dyDescent="0.35">
      <c r="A1016" s="88" t="s">
        <v>1307</v>
      </c>
      <c r="B1016" s="138"/>
      <c r="C1016" s="138"/>
      <c r="D1016" s="163"/>
      <c r="E1016" s="163"/>
      <c r="F1016" s="163"/>
      <c r="G1016" s="140"/>
      <c r="H1016" s="140"/>
      <c r="I1016" s="140"/>
      <c r="J1016" s="140"/>
      <c r="K1016" s="140"/>
      <c r="L1016" s="140"/>
      <c r="M1016" s="140"/>
      <c r="N1016" s="140"/>
      <c r="O1016" s="140"/>
      <c r="P1016" s="164"/>
      <c r="Q1016" s="165"/>
      <c r="R1016" s="146"/>
      <c r="S1016" s="146"/>
      <c r="T1016" s="147"/>
      <c r="U1016" s="401"/>
      <c r="V1016" s="395"/>
    </row>
    <row r="1017" spans="1:22" ht="15.75" hidden="1" customHeight="1" x14ac:dyDescent="0.35">
      <c r="A1017" s="88" t="s">
        <v>1308</v>
      </c>
      <c r="B1017" s="138"/>
      <c r="C1017" s="138"/>
      <c r="D1017" s="163"/>
      <c r="E1017" s="163"/>
      <c r="F1017" s="163"/>
      <c r="G1017" s="140"/>
      <c r="H1017" s="140"/>
      <c r="I1017" s="140"/>
      <c r="J1017" s="140"/>
      <c r="K1017" s="140"/>
      <c r="L1017" s="140"/>
      <c r="M1017" s="140"/>
      <c r="N1017" s="140"/>
      <c r="O1017" s="140"/>
      <c r="P1017" s="164"/>
      <c r="Q1017" s="165"/>
      <c r="R1017" s="146"/>
      <c r="S1017" s="146"/>
      <c r="T1017" s="147"/>
      <c r="U1017" s="401"/>
      <c r="V1017" s="395"/>
    </row>
    <row r="1018" spans="1:22" ht="15.75" hidden="1" customHeight="1" x14ac:dyDescent="0.35">
      <c r="A1018" s="88" t="s">
        <v>1309</v>
      </c>
      <c r="B1018" s="138"/>
      <c r="C1018" s="138"/>
      <c r="D1018" s="163"/>
      <c r="E1018" s="163"/>
      <c r="F1018" s="163"/>
      <c r="G1018" s="140"/>
      <c r="H1018" s="140"/>
      <c r="I1018" s="140"/>
      <c r="J1018" s="140"/>
      <c r="K1018" s="140"/>
      <c r="L1018" s="140"/>
      <c r="M1018" s="140"/>
      <c r="N1018" s="140"/>
      <c r="O1018" s="140"/>
      <c r="P1018" s="164"/>
      <c r="Q1018" s="165"/>
      <c r="R1018" s="146"/>
      <c r="S1018" s="146"/>
      <c r="T1018" s="147"/>
      <c r="U1018" s="401"/>
      <c r="V1018" s="395"/>
    </row>
    <row r="1019" spans="1:22" ht="15.75" hidden="1" customHeight="1" x14ac:dyDescent="0.35">
      <c r="A1019" s="88" t="s">
        <v>1310</v>
      </c>
      <c r="B1019" s="138"/>
      <c r="C1019" s="138"/>
      <c r="D1019" s="163"/>
      <c r="E1019" s="163"/>
      <c r="F1019" s="163"/>
      <c r="G1019" s="140"/>
      <c r="H1019" s="140"/>
      <c r="I1019" s="140"/>
      <c r="J1019" s="140"/>
      <c r="K1019" s="140"/>
      <c r="L1019" s="140"/>
      <c r="M1019" s="140"/>
      <c r="N1019" s="140"/>
      <c r="O1019" s="140"/>
      <c r="P1019" s="164"/>
      <c r="Q1019" s="165"/>
      <c r="R1019" s="146"/>
      <c r="S1019" s="146"/>
      <c r="T1019" s="147"/>
      <c r="U1019" s="401"/>
      <c r="V1019" s="395"/>
    </row>
    <row r="1020" spans="1:22" ht="15.75" hidden="1" customHeight="1" x14ac:dyDescent="0.35">
      <c r="A1020" s="88" t="s">
        <v>1311</v>
      </c>
      <c r="B1020" s="138"/>
      <c r="C1020" s="138"/>
      <c r="D1020" s="163"/>
      <c r="E1020" s="163"/>
      <c r="F1020" s="163"/>
      <c r="G1020" s="140"/>
      <c r="H1020" s="140"/>
      <c r="I1020" s="140"/>
      <c r="J1020" s="140"/>
      <c r="K1020" s="140"/>
      <c r="L1020" s="140"/>
      <c r="M1020" s="140"/>
      <c r="N1020" s="140"/>
      <c r="O1020" s="140"/>
      <c r="P1020" s="164"/>
      <c r="Q1020" s="165"/>
      <c r="R1020" s="146"/>
      <c r="S1020" s="146"/>
      <c r="T1020" s="147"/>
      <c r="U1020" s="401"/>
      <c r="V1020" s="395"/>
    </row>
    <row r="1021" spans="1:22" ht="15.75" hidden="1" customHeight="1" x14ac:dyDescent="0.35">
      <c r="A1021" s="88" t="s">
        <v>1312</v>
      </c>
      <c r="B1021" s="138"/>
      <c r="C1021" s="138"/>
      <c r="D1021" s="163"/>
      <c r="E1021" s="163"/>
      <c r="F1021" s="163"/>
      <c r="G1021" s="140"/>
      <c r="H1021" s="140"/>
      <c r="I1021" s="140"/>
      <c r="J1021" s="140"/>
      <c r="K1021" s="140"/>
      <c r="L1021" s="140"/>
      <c r="M1021" s="140"/>
      <c r="N1021" s="140"/>
      <c r="O1021" s="140"/>
      <c r="P1021" s="164"/>
      <c r="Q1021" s="165"/>
      <c r="R1021" s="146"/>
      <c r="S1021" s="146"/>
      <c r="T1021" s="147"/>
      <c r="U1021" s="401"/>
      <c r="V1021" s="395"/>
    </row>
    <row r="1022" spans="1:22" ht="15.75" hidden="1" customHeight="1" x14ac:dyDescent="0.35">
      <c r="A1022" s="88" t="s">
        <v>1313</v>
      </c>
      <c r="B1022" s="138"/>
      <c r="C1022" s="138"/>
      <c r="D1022" s="163"/>
      <c r="E1022" s="163"/>
      <c r="F1022" s="163"/>
      <c r="G1022" s="140"/>
      <c r="H1022" s="140"/>
      <c r="I1022" s="140"/>
      <c r="J1022" s="140"/>
      <c r="K1022" s="140"/>
      <c r="L1022" s="140"/>
      <c r="M1022" s="140"/>
      <c r="N1022" s="140"/>
      <c r="O1022" s="140"/>
      <c r="P1022" s="164"/>
      <c r="Q1022" s="165"/>
      <c r="R1022" s="146"/>
      <c r="S1022" s="146"/>
      <c r="T1022" s="147"/>
      <c r="U1022" s="401"/>
      <c r="V1022" s="395"/>
    </row>
    <row r="1023" spans="1:22" ht="15.75" hidden="1" customHeight="1" x14ac:dyDescent="0.35">
      <c r="A1023" s="88" t="s">
        <v>1314</v>
      </c>
      <c r="B1023" s="138"/>
      <c r="C1023" s="138"/>
      <c r="D1023" s="163"/>
      <c r="E1023" s="163"/>
      <c r="F1023" s="163"/>
      <c r="G1023" s="140"/>
      <c r="H1023" s="140"/>
      <c r="I1023" s="140"/>
      <c r="J1023" s="140"/>
      <c r="K1023" s="140"/>
      <c r="L1023" s="140"/>
      <c r="M1023" s="140"/>
      <c r="N1023" s="140"/>
      <c r="O1023" s="140"/>
      <c r="P1023" s="164"/>
      <c r="Q1023" s="165"/>
      <c r="R1023" s="146"/>
      <c r="S1023" s="146"/>
      <c r="T1023" s="147"/>
      <c r="U1023" s="401"/>
      <c r="V1023" s="395"/>
    </row>
    <row r="1024" spans="1:22" ht="15.75" hidden="1" customHeight="1" x14ac:dyDescent="0.35">
      <c r="A1024" s="88" t="s">
        <v>1315</v>
      </c>
      <c r="B1024" s="138"/>
      <c r="C1024" s="138"/>
      <c r="D1024" s="163"/>
      <c r="E1024" s="163"/>
      <c r="F1024" s="163"/>
      <c r="G1024" s="140"/>
      <c r="H1024" s="140"/>
      <c r="I1024" s="140"/>
      <c r="J1024" s="140"/>
      <c r="K1024" s="140"/>
      <c r="L1024" s="140"/>
      <c r="M1024" s="140"/>
      <c r="N1024" s="140"/>
      <c r="O1024" s="140"/>
      <c r="P1024" s="164"/>
      <c r="Q1024" s="165"/>
      <c r="R1024" s="146"/>
      <c r="S1024" s="146"/>
      <c r="T1024" s="147"/>
      <c r="U1024" s="401"/>
      <c r="V1024" s="395"/>
    </row>
    <row r="1025" spans="1:22" ht="15.75" hidden="1" customHeight="1" x14ac:dyDescent="0.35">
      <c r="A1025" s="88" t="s">
        <v>1316</v>
      </c>
      <c r="B1025" s="138"/>
      <c r="C1025" s="138"/>
      <c r="D1025" s="163"/>
      <c r="E1025" s="163"/>
      <c r="F1025" s="163"/>
      <c r="G1025" s="140"/>
      <c r="H1025" s="140"/>
      <c r="I1025" s="140"/>
      <c r="J1025" s="140"/>
      <c r="K1025" s="140"/>
      <c r="L1025" s="140"/>
      <c r="M1025" s="140"/>
      <c r="N1025" s="140"/>
      <c r="O1025" s="140"/>
      <c r="P1025" s="164"/>
      <c r="Q1025" s="165"/>
      <c r="R1025" s="146"/>
      <c r="S1025" s="146"/>
      <c r="T1025" s="147"/>
      <c r="U1025" s="401"/>
      <c r="V1025" s="395"/>
    </row>
    <row r="1026" spans="1:22" ht="15.75" hidden="1" customHeight="1" x14ac:dyDescent="0.35">
      <c r="A1026" s="88" t="s">
        <v>1317</v>
      </c>
      <c r="B1026" s="138"/>
      <c r="C1026" s="138"/>
      <c r="D1026" s="163"/>
      <c r="E1026" s="163"/>
      <c r="F1026" s="163"/>
      <c r="G1026" s="140"/>
      <c r="H1026" s="140"/>
      <c r="I1026" s="140"/>
      <c r="J1026" s="140"/>
      <c r="K1026" s="140"/>
      <c r="L1026" s="140"/>
      <c r="M1026" s="140"/>
      <c r="N1026" s="140"/>
      <c r="O1026" s="140"/>
      <c r="P1026" s="164"/>
      <c r="Q1026" s="165"/>
      <c r="R1026" s="146"/>
      <c r="S1026" s="146"/>
      <c r="T1026" s="147"/>
      <c r="U1026" s="401"/>
      <c r="V1026" s="395"/>
    </row>
    <row r="1027" spans="1:22" ht="15.75" hidden="1" customHeight="1" x14ac:dyDescent="0.35">
      <c r="A1027" s="88" t="s">
        <v>1318</v>
      </c>
      <c r="B1027" s="138"/>
      <c r="C1027" s="138"/>
      <c r="D1027" s="163"/>
      <c r="E1027" s="163"/>
      <c r="F1027" s="163"/>
      <c r="G1027" s="140"/>
      <c r="H1027" s="140"/>
      <c r="I1027" s="140"/>
      <c r="J1027" s="140"/>
      <c r="K1027" s="140"/>
      <c r="L1027" s="140"/>
      <c r="M1027" s="140"/>
      <c r="N1027" s="140"/>
      <c r="O1027" s="140"/>
      <c r="P1027" s="164"/>
      <c r="Q1027" s="165"/>
      <c r="R1027" s="146"/>
      <c r="S1027" s="146"/>
      <c r="T1027" s="147"/>
      <c r="U1027" s="401"/>
      <c r="V1027" s="395"/>
    </row>
    <row r="1028" spans="1:22" ht="15.75" hidden="1" customHeight="1" x14ac:dyDescent="0.35">
      <c r="A1028" s="88" t="s">
        <v>1319</v>
      </c>
      <c r="B1028" s="138"/>
      <c r="C1028" s="138"/>
      <c r="D1028" s="163"/>
      <c r="E1028" s="163"/>
      <c r="F1028" s="163"/>
      <c r="G1028" s="140"/>
      <c r="H1028" s="140"/>
      <c r="I1028" s="140"/>
      <c r="J1028" s="140"/>
      <c r="K1028" s="140"/>
      <c r="L1028" s="140"/>
      <c r="M1028" s="140"/>
      <c r="N1028" s="140"/>
      <c r="O1028" s="140"/>
      <c r="P1028" s="164"/>
      <c r="Q1028" s="165"/>
      <c r="R1028" s="146"/>
      <c r="S1028" s="146"/>
      <c r="T1028" s="147"/>
      <c r="U1028" s="401"/>
      <c r="V1028" s="395"/>
    </row>
    <row r="1029" spans="1:22" ht="15.75" hidden="1" customHeight="1" x14ac:dyDescent="0.35">
      <c r="A1029" s="88" t="s">
        <v>1320</v>
      </c>
      <c r="B1029" s="88"/>
      <c r="C1029" s="88"/>
      <c r="D1029" s="163"/>
      <c r="E1029" s="163"/>
      <c r="F1029" s="163"/>
      <c r="G1029" s="140"/>
      <c r="H1029" s="140"/>
      <c r="I1029" s="140"/>
      <c r="J1029" s="140"/>
      <c r="K1029" s="140"/>
      <c r="L1029" s="140"/>
      <c r="M1029" s="140"/>
      <c r="N1029" s="140"/>
      <c r="O1029" s="140"/>
      <c r="P1029" s="164"/>
      <c r="Q1029" s="165"/>
      <c r="R1029" s="146"/>
      <c r="S1029" s="146"/>
      <c r="T1029" s="146"/>
      <c r="U1029" s="284"/>
      <c r="V1029" s="284"/>
    </row>
    <row r="1030" spans="1:22" ht="15.75" hidden="1" customHeight="1" x14ac:dyDescent="0.35">
      <c r="A1030" s="82" t="s">
        <v>1321</v>
      </c>
      <c r="B1030" s="88"/>
      <c r="C1030" s="88"/>
      <c r="D1030" s="163"/>
      <c r="E1030" s="163"/>
      <c r="F1030" s="163"/>
      <c r="G1030" s="140"/>
      <c r="H1030" s="140"/>
      <c r="I1030" s="140"/>
      <c r="J1030" s="140"/>
      <c r="K1030" s="140"/>
      <c r="L1030" s="140"/>
      <c r="M1030" s="140"/>
      <c r="N1030" s="140"/>
      <c r="O1030" s="140"/>
      <c r="P1030" s="164"/>
      <c r="Q1030" s="165"/>
      <c r="R1030" s="146"/>
      <c r="S1030" s="146"/>
      <c r="T1030" s="146"/>
      <c r="U1030" s="401"/>
      <c r="V1030" s="395"/>
    </row>
    <row r="1031" spans="1:22" ht="15.75" hidden="1" customHeight="1" x14ac:dyDescent="0.35">
      <c r="A1031" s="82" t="s">
        <v>1322</v>
      </c>
      <c r="B1031" s="88"/>
      <c r="C1031" s="88"/>
      <c r="D1031" s="163"/>
      <c r="E1031" s="163"/>
      <c r="F1031" s="163"/>
      <c r="G1031" s="140"/>
      <c r="H1031" s="140"/>
      <c r="I1031" s="140"/>
      <c r="J1031" s="140"/>
      <c r="K1031" s="140"/>
      <c r="L1031" s="140"/>
      <c r="M1031" s="140"/>
      <c r="N1031" s="140"/>
      <c r="O1031" s="140"/>
      <c r="P1031" s="164"/>
      <c r="Q1031" s="165"/>
      <c r="R1031" s="146"/>
      <c r="S1031" s="146"/>
      <c r="T1031" s="146"/>
      <c r="U1031" s="284"/>
      <c r="V1031" s="284"/>
    </row>
    <row r="1032" spans="1:22" ht="15.75" hidden="1" customHeight="1" x14ac:dyDescent="0.35">
      <c r="A1032" s="82" t="s">
        <v>1323</v>
      </c>
      <c r="B1032" s="88"/>
      <c r="C1032" s="88"/>
      <c r="D1032" s="163"/>
      <c r="E1032" s="163"/>
      <c r="F1032" s="163"/>
      <c r="G1032" s="140"/>
      <c r="H1032" s="140"/>
      <c r="I1032" s="140"/>
      <c r="J1032" s="140"/>
      <c r="K1032" s="140"/>
      <c r="L1032" s="140"/>
      <c r="M1032" s="140"/>
      <c r="N1032" s="140"/>
      <c r="O1032" s="140"/>
      <c r="P1032" s="164"/>
      <c r="Q1032" s="165"/>
      <c r="R1032" s="146"/>
      <c r="S1032" s="146"/>
      <c r="T1032" s="146"/>
      <c r="U1032" s="284"/>
      <c r="V1032" s="284"/>
    </row>
    <row r="1033" spans="1:22" ht="15.75" hidden="1" customHeight="1" x14ac:dyDescent="0.35">
      <c r="A1033" s="82" t="s">
        <v>1324</v>
      </c>
      <c r="B1033" s="88"/>
      <c r="C1033" s="88"/>
      <c r="D1033" s="163"/>
      <c r="E1033" s="163"/>
      <c r="F1033" s="163"/>
      <c r="G1033" s="140"/>
      <c r="H1033" s="140"/>
      <c r="I1033" s="140"/>
      <c r="J1033" s="140"/>
      <c r="K1033" s="140"/>
      <c r="L1033" s="140"/>
      <c r="M1033" s="140"/>
      <c r="N1033" s="140"/>
      <c r="O1033" s="140"/>
      <c r="P1033" s="164"/>
      <c r="Q1033" s="165"/>
      <c r="R1033" s="146"/>
      <c r="S1033" s="146"/>
      <c r="T1033" s="146"/>
      <c r="U1033" s="284"/>
      <c r="V1033" s="284"/>
    </row>
    <row r="1034" spans="1:22" ht="15.75" hidden="1" customHeight="1" x14ac:dyDescent="0.35">
      <c r="A1034" s="82" t="s">
        <v>1325</v>
      </c>
      <c r="B1034" s="88"/>
      <c r="C1034" s="88"/>
      <c r="D1034" s="163"/>
      <c r="E1034" s="163"/>
      <c r="F1034" s="163"/>
      <c r="G1034" s="140"/>
      <c r="H1034" s="140"/>
      <c r="I1034" s="140"/>
      <c r="J1034" s="140"/>
      <c r="K1034" s="140"/>
      <c r="L1034" s="140"/>
      <c r="M1034" s="140"/>
      <c r="N1034" s="140"/>
      <c r="O1034" s="140"/>
      <c r="P1034" s="164"/>
      <c r="Q1034" s="165"/>
      <c r="R1034" s="146"/>
      <c r="S1034" s="146"/>
      <c r="T1034" s="146"/>
      <c r="U1034" s="284"/>
      <c r="V1034" s="284"/>
    </row>
    <row r="1035" spans="1:22" ht="15.75" hidden="1" customHeight="1" x14ac:dyDescent="0.35">
      <c r="A1035" s="88" t="s">
        <v>1326</v>
      </c>
      <c r="B1035" s="88"/>
      <c r="C1035" s="88"/>
      <c r="D1035" s="163"/>
      <c r="E1035" s="163"/>
      <c r="F1035" s="163"/>
      <c r="G1035" s="140"/>
      <c r="H1035" s="140"/>
      <c r="I1035" s="140"/>
      <c r="J1035" s="140"/>
      <c r="K1035" s="140"/>
      <c r="L1035" s="140"/>
      <c r="M1035" s="140"/>
      <c r="N1035" s="140"/>
      <c r="O1035" s="140"/>
      <c r="P1035" s="164"/>
      <c r="Q1035" s="165"/>
      <c r="R1035" s="146"/>
      <c r="S1035" s="146"/>
      <c r="T1035" s="146"/>
      <c r="U1035" s="284"/>
      <c r="V1035" s="284"/>
    </row>
    <row r="1036" spans="1:22" ht="15.75" hidden="1" customHeight="1" x14ac:dyDescent="0.35">
      <c r="A1036" s="88" t="s">
        <v>1327</v>
      </c>
      <c r="B1036" s="88"/>
      <c r="C1036" s="88"/>
      <c r="D1036" s="163"/>
      <c r="E1036" s="163"/>
      <c r="F1036" s="163"/>
      <c r="G1036" s="140"/>
      <c r="H1036" s="140"/>
      <c r="I1036" s="140"/>
      <c r="J1036" s="140"/>
      <c r="K1036" s="140"/>
      <c r="L1036" s="140"/>
      <c r="M1036" s="140"/>
      <c r="N1036" s="140"/>
      <c r="O1036" s="140"/>
      <c r="P1036" s="164"/>
      <c r="Q1036" s="165"/>
      <c r="R1036" s="146"/>
      <c r="S1036" s="146"/>
      <c r="T1036" s="146"/>
      <c r="U1036" s="284"/>
      <c r="V1036" s="284"/>
    </row>
    <row r="1037" spans="1:22" ht="15.75" hidden="1" customHeight="1" x14ac:dyDescent="0.35">
      <c r="A1037" s="88" t="s">
        <v>1328</v>
      </c>
      <c r="B1037" s="88"/>
      <c r="C1037" s="88"/>
      <c r="D1037" s="163"/>
      <c r="E1037" s="163"/>
      <c r="F1037" s="163"/>
      <c r="G1037" s="140"/>
      <c r="H1037" s="140"/>
      <c r="I1037" s="140"/>
      <c r="J1037" s="140"/>
      <c r="K1037" s="140"/>
      <c r="L1037" s="140"/>
      <c r="M1037" s="140"/>
      <c r="N1037" s="140"/>
      <c r="O1037" s="140"/>
      <c r="P1037" s="164"/>
      <c r="Q1037" s="165"/>
      <c r="R1037" s="146"/>
      <c r="S1037" s="146"/>
      <c r="T1037" s="146"/>
      <c r="U1037" s="284"/>
      <c r="V1037" s="284"/>
    </row>
    <row r="1038" spans="1:22" ht="15.75" hidden="1" customHeight="1" x14ac:dyDescent="0.35">
      <c r="A1038" s="88" t="s">
        <v>1329</v>
      </c>
      <c r="B1038" s="88"/>
      <c r="C1038" s="88"/>
      <c r="D1038" s="163"/>
      <c r="E1038" s="163"/>
      <c r="F1038" s="163"/>
      <c r="G1038" s="140"/>
      <c r="H1038" s="140"/>
      <c r="I1038" s="140"/>
      <c r="J1038" s="140"/>
      <c r="K1038" s="140"/>
      <c r="L1038" s="140"/>
      <c r="M1038" s="140"/>
      <c r="N1038" s="140"/>
      <c r="O1038" s="140"/>
      <c r="P1038" s="164"/>
      <c r="Q1038" s="165"/>
      <c r="R1038" s="146"/>
      <c r="S1038" s="146"/>
      <c r="T1038" s="146"/>
      <c r="U1038" s="284"/>
      <c r="V1038" s="284"/>
    </row>
    <row r="1039" spans="1:22" ht="15.75" hidden="1" customHeight="1" x14ac:dyDescent="0.35">
      <c r="A1039" s="88" t="s">
        <v>1330</v>
      </c>
      <c r="B1039" s="88"/>
      <c r="C1039" s="88"/>
      <c r="D1039" s="163"/>
      <c r="E1039" s="163"/>
      <c r="F1039" s="163"/>
      <c r="G1039" s="140"/>
      <c r="H1039" s="140"/>
      <c r="I1039" s="140"/>
      <c r="J1039" s="140"/>
      <c r="K1039" s="140"/>
      <c r="L1039" s="140"/>
      <c r="M1039" s="140"/>
      <c r="N1039" s="140"/>
      <c r="O1039" s="140"/>
      <c r="P1039" s="164"/>
      <c r="Q1039" s="165"/>
      <c r="R1039" s="146"/>
      <c r="S1039" s="146"/>
      <c r="T1039" s="146"/>
      <c r="U1039" s="284"/>
      <c r="V1039" s="284"/>
    </row>
    <row r="1040" spans="1:22" ht="15.75" hidden="1" customHeight="1" x14ac:dyDescent="0.35">
      <c r="A1040" s="88" t="s">
        <v>1331</v>
      </c>
      <c r="B1040" s="88"/>
      <c r="C1040" s="88"/>
      <c r="D1040" s="163"/>
      <c r="E1040" s="163"/>
      <c r="F1040" s="163"/>
      <c r="G1040" s="140"/>
      <c r="H1040" s="140"/>
      <c r="I1040" s="140"/>
      <c r="J1040" s="140"/>
      <c r="K1040" s="140"/>
      <c r="L1040" s="140"/>
      <c r="M1040" s="140"/>
      <c r="N1040" s="140"/>
      <c r="O1040" s="140"/>
      <c r="P1040" s="164"/>
      <c r="Q1040" s="165"/>
      <c r="R1040" s="146"/>
      <c r="S1040" s="146"/>
      <c r="T1040" s="146"/>
      <c r="U1040" s="284"/>
      <c r="V1040" s="284"/>
    </row>
    <row r="1041" spans="1:22" ht="15.75" hidden="1" customHeight="1" x14ac:dyDescent="0.35">
      <c r="A1041" s="88" t="s">
        <v>1332</v>
      </c>
      <c r="B1041" s="88"/>
      <c r="C1041" s="88"/>
      <c r="D1041" s="163"/>
      <c r="E1041" s="163"/>
      <c r="F1041" s="163"/>
      <c r="G1041" s="140"/>
      <c r="H1041" s="140"/>
      <c r="I1041" s="140"/>
      <c r="J1041" s="140"/>
      <c r="K1041" s="140"/>
      <c r="L1041" s="140"/>
      <c r="M1041" s="140"/>
      <c r="N1041" s="140"/>
      <c r="O1041" s="140"/>
      <c r="P1041" s="164"/>
      <c r="Q1041" s="165"/>
      <c r="R1041" s="146"/>
      <c r="S1041" s="146"/>
      <c r="T1041" s="146"/>
      <c r="U1041" s="284"/>
      <c r="V1041" s="284"/>
    </row>
    <row r="1042" spans="1:22" ht="15.75" hidden="1" customHeight="1" x14ac:dyDescent="0.35">
      <c r="A1042" s="88" t="s">
        <v>1333</v>
      </c>
      <c r="B1042" s="88"/>
      <c r="C1042" s="88"/>
      <c r="D1042" s="163"/>
      <c r="E1042" s="163"/>
      <c r="F1042" s="163"/>
      <c r="G1042" s="140"/>
      <c r="H1042" s="140"/>
      <c r="I1042" s="140"/>
      <c r="J1042" s="140"/>
      <c r="K1042" s="140"/>
      <c r="L1042" s="140"/>
      <c r="M1042" s="140"/>
      <c r="N1042" s="140"/>
      <c r="O1042" s="140"/>
      <c r="P1042" s="164"/>
      <c r="Q1042" s="165"/>
      <c r="R1042" s="146"/>
      <c r="S1042" s="146"/>
      <c r="T1042" s="146"/>
      <c r="U1042" s="284"/>
      <c r="V1042" s="284"/>
    </row>
    <row r="1043" spans="1:22" ht="15.75" hidden="1" customHeight="1" x14ac:dyDescent="0.35">
      <c r="A1043" s="88" t="s">
        <v>1334</v>
      </c>
      <c r="B1043" s="88"/>
      <c r="C1043" s="88"/>
      <c r="D1043" s="163"/>
      <c r="E1043" s="163"/>
      <c r="F1043" s="163"/>
      <c r="G1043" s="140"/>
      <c r="H1043" s="140"/>
      <c r="I1043" s="140"/>
      <c r="J1043" s="140"/>
      <c r="K1043" s="140"/>
      <c r="L1043" s="140"/>
      <c r="M1043" s="140"/>
      <c r="N1043" s="140"/>
      <c r="O1043" s="140"/>
      <c r="P1043" s="164"/>
      <c r="Q1043" s="165"/>
      <c r="R1043" s="146"/>
      <c r="S1043" s="146"/>
      <c r="T1043" s="146"/>
      <c r="U1043" s="284"/>
      <c r="V1043" s="284"/>
    </row>
    <row r="1044" spans="1:22" ht="15.75" hidden="1" customHeight="1" x14ac:dyDescent="0.35">
      <c r="A1044" s="88" t="s">
        <v>1335</v>
      </c>
      <c r="B1044" s="88"/>
      <c r="C1044" s="88"/>
      <c r="D1044" s="163"/>
      <c r="E1044" s="163"/>
      <c r="F1044" s="163"/>
      <c r="G1044" s="140"/>
      <c r="H1044" s="140"/>
      <c r="I1044" s="140"/>
      <c r="J1044" s="140"/>
      <c r="K1044" s="140"/>
      <c r="L1044" s="140"/>
      <c r="M1044" s="140"/>
      <c r="N1044" s="140"/>
      <c r="O1044" s="140"/>
      <c r="P1044" s="164"/>
      <c r="Q1044" s="165"/>
      <c r="R1044" s="146"/>
      <c r="S1044" s="146"/>
      <c r="T1044" s="146"/>
      <c r="U1044" s="284"/>
      <c r="V1044" s="284"/>
    </row>
    <row r="1045" spans="1:22" ht="15.75" hidden="1" customHeight="1" x14ac:dyDescent="0.35">
      <c r="A1045" s="88" t="s">
        <v>1336</v>
      </c>
      <c r="B1045" s="88"/>
      <c r="C1045" s="88"/>
      <c r="D1045" s="163"/>
      <c r="E1045" s="163"/>
      <c r="F1045" s="163"/>
      <c r="G1045" s="140"/>
      <c r="H1045" s="140"/>
      <c r="I1045" s="140"/>
      <c r="J1045" s="140"/>
      <c r="K1045" s="140"/>
      <c r="L1045" s="140"/>
      <c r="M1045" s="140"/>
      <c r="N1045" s="140"/>
      <c r="O1045" s="140"/>
      <c r="P1045" s="164"/>
      <c r="Q1045" s="165"/>
      <c r="R1045" s="146"/>
      <c r="S1045" s="146"/>
      <c r="T1045" s="146"/>
      <c r="U1045" s="284"/>
      <c r="V1045" s="284"/>
    </row>
    <row r="1046" spans="1:22" ht="15.75" hidden="1" customHeight="1" x14ac:dyDescent="0.35">
      <c r="A1046" s="88" t="s">
        <v>1337</v>
      </c>
      <c r="B1046" s="88"/>
      <c r="C1046" s="88"/>
      <c r="D1046" s="163"/>
      <c r="E1046" s="163"/>
      <c r="F1046" s="163"/>
      <c r="G1046" s="140"/>
      <c r="H1046" s="140"/>
      <c r="I1046" s="140"/>
      <c r="J1046" s="140"/>
      <c r="K1046" s="140"/>
      <c r="L1046" s="140"/>
      <c r="M1046" s="140"/>
      <c r="N1046" s="140"/>
      <c r="O1046" s="140"/>
      <c r="P1046" s="164"/>
      <c r="Q1046" s="165"/>
      <c r="R1046" s="146"/>
      <c r="S1046" s="146"/>
      <c r="T1046" s="146"/>
      <c r="U1046" s="284"/>
      <c r="V1046" s="284"/>
    </row>
    <row r="1047" spans="1:22" ht="15.75" hidden="1" customHeight="1" x14ac:dyDescent="0.35">
      <c r="A1047" s="88" t="s">
        <v>1338</v>
      </c>
      <c r="B1047" s="88"/>
      <c r="C1047" s="88"/>
      <c r="D1047" s="163"/>
      <c r="E1047" s="163"/>
      <c r="F1047" s="163"/>
      <c r="G1047" s="140"/>
      <c r="H1047" s="140"/>
      <c r="I1047" s="140"/>
      <c r="J1047" s="140"/>
      <c r="K1047" s="140"/>
      <c r="L1047" s="140"/>
      <c r="M1047" s="140"/>
      <c r="N1047" s="140"/>
      <c r="O1047" s="140"/>
      <c r="P1047" s="164"/>
      <c r="Q1047" s="165"/>
      <c r="R1047" s="146"/>
      <c r="S1047" s="146"/>
      <c r="T1047" s="146"/>
      <c r="U1047" s="284"/>
      <c r="V1047" s="284"/>
    </row>
    <row r="1048" spans="1:22" ht="15.75" hidden="1" customHeight="1" x14ac:dyDescent="0.35">
      <c r="A1048" s="88" t="s">
        <v>1339</v>
      </c>
      <c r="B1048" s="88"/>
      <c r="C1048" s="88"/>
      <c r="D1048" s="163"/>
      <c r="E1048" s="163"/>
      <c r="F1048" s="163"/>
      <c r="G1048" s="140"/>
      <c r="H1048" s="140"/>
      <c r="I1048" s="140"/>
      <c r="J1048" s="140"/>
      <c r="K1048" s="140"/>
      <c r="L1048" s="140"/>
      <c r="M1048" s="140"/>
      <c r="N1048" s="140"/>
      <c r="O1048" s="140"/>
      <c r="P1048" s="164"/>
      <c r="Q1048" s="165"/>
      <c r="R1048" s="146"/>
      <c r="S1048" s="146"/>
      <c r="T1048" s="146"/>
      <c r="U1048" s="284"/>
      <c r="V1048" s="284"/>
    </row>
    <row r="1049" spans="1:22" ht="15.75" hidden="1" customHeight="1" x14ac:dyDescent="0.35">
      <c r="A1049" s="88" t="s">
        <v>1340</v>
      </c>
      <c r="B1049" s="88"/>
      <c r="C1049" s="88"/>
      <c r="D1049" s="163"/>
      <c r="E1049" s="163"/>
      <c r="F1049" s="163"/>
      <c r="G1049" s="140"/>
      <c r="H1049" s="140"/>
      <c r="I1049" s="140"/>
      <c r="J1049" s="140"/>
      <c r="K1049" s="140"/>
      <c r="L1049" s="140"/>
      <c r="M1049" s="140"/>
      <c r="N1049" s="140"/>
      <c r="O1049" s="140"/>
      <c r="P1049" s="164"/>
      <c r="Q1049" s="165"/>
      <c r="R1049" s="146"/>
      <c r="S1049" s="146"/>
      <c r="T1049" s="146"/>
      <c r="U1049" s="284"/>
      <c r="V1049" s="284"/>
    </row>
    <row r="1050" spans="1:22" ht="15.75" hidden="1" customHeight="1" x14ac:dyDescent="0.35">
      <c r="A1050" s="88" t="s">
        <v>1341</v>
      </c>
      <c r="B1050" s="88"/>
      <c r="C1050" s="88"/>
      <c r="D1050" s="163"/>
      <c r="E1050" s="163"/>
      <c r="F1050" s="163"/>
      <c r="G1050" s="140"/>
      <c r="H1050" s="140"/>
      <c r="I1050" s="140"/>
      <c r="J1050" s="140"/>
      <c r="K1050" s="140"/>
      <c r="L1050" s="140"/>
      <c r="M1050" s="140"/>
      <c r="N1050" s="140"/>
      <c r="O1050" s="140"/>
      <c r="P1050" s="164"/>
      <c r="Q1050" s="165"/>
      <c r="R1050" s="146"/>
      <c r="S1050" s="146"/>
      <c r="T1050" s="146"/>
      <c r="U1050" s="284"/>
      <c r="V1050" s="284"/>
    </row>
    <row r="1051" spans="1:22" ht="15.75" hidden="1" customHeight="1" x14ac:dyDescent="0.35">
      <c r="A1051" s="88" t="s">
        <v>1342</v>
      </c>
      <c r="B1051" s="88"/>
      <c r="C1051" s="88"/>
      <c r="D1051" s="163"/>
      <c r="E1051" s="163"/>
      <c r="F1051" s="163"/>
      <c r="G1051" s="140"/>
      <c r="H1051" s="140"/>
      <c r="I1051" s="140"/>
      <c r="J1051" s="140"/>
      <c r="K1051" s="140"/>
      <c r="L1051" s="140"/>
      <c r="M1051" s="140"/>
      <c r="N1051" s="140"/>
      <c r="O1051" s="140"/>
      <c r="P1051" s="164"/>
      <c r="Q1051" s="165"/>
      <c r="R1051" s="146"/>
      <c r="S1051" s="146"/>
      <c r="T1051" s="146"/>
      <c r="U1051" s="284"/>
      <c r="V1051" s="284"/>
    </row>
    <row r="1052" spans="1:22" ht="15.75" hidden="1" customHeight="1" x14ac:dyDescent="0.35">
      <c r="A1052" s="88" t="s">
        <v>1343</v>
      </c>
      <c r="B1052" s="88"/>
      <c r="C1052" s="88"/>
      <c r="D1052" s="163"/>
      <c r="E1052" s="163"/>
      <c r="F1052" s="163"/>
      <c r="G1052" s="140"/>
      <c r="H1052" s="140"/>
      <c r="I1052" s="140"/>
      <c r="J1052" s="140"/>
      <c r="K1052" s="140"/>
      <c r="L1052" s="140"/>
      <c r="M1052" s="140"/>
      <c r="N1052" s="140"/>
      <c r="O1052" s="140"/>
      <c r="P1052" s="164"/>
      <c r="Q1052" s="165"/>
      <c r="R1052" s="146"/>
      <c r="S1052" s="146"/>
      <c r="T1052" s="146"/>
      <c r="U1052" s="284"/>
      <c r="V1052" s="284"/>
    </row>
    <row r="1053" spans="1:22" ht="15.75" hidden="1" customHeight="1" x14ac:dyDescent="0.35">
      <c r="A1053" s="88" t="s">
        <v>1344</v>
      </c>
      <c r="B1053" s="88"/>
      <c r="C1053" s="88"/>
      <c r="D1053" s="163"/>
      <c r="E1053" s="163"/>
      <c r="F1053" s="163"/>
      <c r="G1053" s="140"/>
      <c r="H1053" s="140"/>
      <c r="I1053" s="140"/>
      <c r="J1053" s="140"/>
      <c r="K1053" s="140"/>
      <c r="L1053" s="140"/>
      <c r="M1053" s="140"/>
      <c r="N1053" s="140"/>
      <c r="O1053" s="140"/>
      <c r="P1053" s="164"/>
      <c r="Q1053" s="165"/>
      <c r="R1053" s="146"/>
      <c r="S1053" s="146"/>
      <c r="T1053" s="146"/>
      <c r="U1053" s="284"/>
      <c r="V1053" s="284"/>
    </row>
    <row r="1054" spans="1:22" ht="15.75" hidden="1" customHeight="1" x14ac:dyDescent="0.35">
      <c r="A1054" s="88" t="s">
        <v>1345</v>
      </c>
      <c r="B1054" s="88"/>
      <c r="C1054" s="88"/>
      <c r="D1054" s="163"/>
      <c r="E1054" s="163"/>
      <c r="F1054" s="163"/>
      <c r="G1054" s="140"/>
      <c r="H1054" s="140"/>
      <c r="I1054" s="140"/>
      <c r="J1054" s="140"/>
      <c r="K1054" s="140"/>
      <c r="L1054" s="140"/>
      <c r="M1054" s="140"/>
      <c r="N1054" s="140"/>
      <c r="O1054" s="140"/>
      <c r="P1054" s="164"/>
      <c r="Q1054" s="165"/>
      <c r="R1054" s="146"/>
      <c r="S1054" s="146"/>
      <c r="T1054" s="146"/>
      <c r="U1054" s="284"/>
      <c r="V1054" s="284"/>
    </row>
    <row r="1055" spans="1:22" ht="15.75" hidden="1" customHeight="1" x14ac:dyDescent="0.35">
      <c r="A1055" s="88" t="s">
        <v>1346</v>
      </c>
      <c r="B1055" s="88"/>
      <c r="C1055" s="88"/>
      <c r="D1055" s="163"/>
      <c r="E1055" s="163"/>
      <c r="F1055" s="163"/>
      <c r="G1055" s="140"/>
      <c r="H1055" s="140"/>
      <c r="I1055" s="140"/>
      <c r="J1055" s="140"/>
      <c r="K1055" s="140"/>
      <c r="L1055" s="140"/>
      <c r="M1055" s="140"/>
      <c r="N1055" s="140"/>
      <c r="O1055" s="140"/>
      <c r="P1055" s="164"/>
      <c r="Q1055" s="165"/>
      <c r="R1055" s="146"/>
      <c r="S1055" s="146"/>
      <c r="T1055" s="146"/>
      <c r="U1055" s="284"/>
      <c r="V1055" s="284"/>
    </row>
    <row r="1056" spans="1:22" ht="15.75" hidden="1" customHeight="1" x14ac:dyDescent="0.35">
      <c r="A1056" s="88" t="s">
        <v>1347</v>
      </c>
      <c r="B1056" s="88"/>
      <c r="C1056" s="88"/>
      <c r="D1056" s="163"/>
      <c r="E1056" s="163"/>
      <c r="F1056" s="163"/>
      <c r="G1056" s="140"/>
      <c r="H1056" s="140"/>
      <c r="I1056" s="140"/>
      <c r="J1056" s="140"/>
      <c r="K1056" s="140"/>
      <c r="L1056" s="140"/>
      <c r="M1056" s="140"/>
      <c r="N1056" s="140"/>
      <c r="O1056" s="140"/>
      <c r="P1056" s="164"/>
      <c r="Q1056" s="165"/>
      <c r="R1056" s="146"/>
      <c r="S1056" s="146"/>
      <c r="T1056" s="146"/>
      <c r="U1056" s="284"/>
      <c r="V1056" s="284"/>
    </row>
    <row r="1057" spans="1:22" ht="15.75" hidden="1" customHeight="1" x14ac:dyDescent="0.35">
      <c r="A1057" s="88" t="s">
        <v>1348</v>
      </c>
      <c r="B1057" s="88"/>
      <c r="C1057" s="88"/>
      <c r="D1057" s="163"/>
      <c r="E1057" s="163"/>
      <c r="F1057" s="163"/>
      <c r="G1057" s="140"/>
      <c r="H1057" s="140"/>
      <c r="I1057" s="140"/>
      <c r="J1057" s="140"/>
      <c r="K1057" s="140"/>
      <c r="L1057" s="140"/>
      <c r="M1057" s="140"/>
      <c r="N1057" s="140"/>
      <c r="O1057" s="140"/>
      <c r="P1057" s="164"/>
      <c r="Q1057" s="165"/>
      <c r="R1057" s="146"/>
      <c r="S1057" s="146"/>
      <c r="T1057" s="146"/>
      <c r="U1057" s="284"/>
      <c r="V1057" s="284"/>
    </row>
    <row r="1058" spans="1:22" ht="15.75" hidden="1" customHeight="1" x14ac:dyDescent="0.35">
      <c r="A1058" s="88" t="s">
        <v>1349</v>
      </c>
      <c r="B1058" s="88"/>
      <c r="C1058" s="88"/>
      <c r="D1058" s="163"/>
      <c r="E1058" s="163"/>
      <c r="F1058" s="163"/>
      <c r="G1058" s="140"/>
      <c r="H1058" s="140"/>
      <c r="I1058" s="140"/>
      <c r="J1058" s="140"/>
      <c r="K1058" s="140"/>
      <c r="L1058" s="140"/>
      <c r="M1058" s="140"/>
      <c r="N1058" s="140"/>
      <c r="O1058" s="140"/>
      <c r="P1058" s="164"/>
      <c r="Q1058" s="165"/>
      <c r="R1058" s="146"/>
      <c r="S1058" s="146"/>
      <c r="T1058" s="146"/>
      <c r="U1058" s="284"/>
      <c r="V1058" s="284"/>
    </row>
    <row r="1059" spans="1:22" ht="15.75" hidden="1" customHeight="1" x14ac:dyDescent="0.35">
      <c r="A1059" s="88" t="s">
        <v>1350</v>
      </c>
      <c r="B1059" s="88"/>
      <c r="C1059" s="88"/>
      <c r="D1059" s="163"/>
      <c r="E1059" s="163"/>
      <c r="F1059" s="163"/>
      <c r="G1059" s="140"/>
      <c r="H1059" s="140"/>
      <c r="I1059" s="140"/>
      <c r="J1059" s="140"/>
      <c r="K1059" s="140"/>
      <c r="L1059" s="140"/>
      <c r="M1059" s="140"/>
      <c r="N1059" s="140"/>
      <c r="O1059" s="140"/>
      <c r="P1059" s="164"/>
      <c r="Q1059" s="165"/>
      <c r="R1059" s="146"/>
      <c r="S1059" s="146"/>
      <c r="T1059" s="146"/>
      <c r="U1059" s="284"/>
      <c r="V1059" s="284"/>
    </row>
    <row r="1060" spans="1:22" ht="15.75" hidden="1" customHeight="1" x14ac:dyDescent="0.35">
      <c r="A1060" s="88" t="s">
        <v>1351</v>
      </c>
      <c r="B1060" s="88"/>
      <c r="C1060" s="88"/>
      <c r="D1060" s="163"/>
      <c r="E1060" s="163"/>
      <c r="F1060" s="163"/>
      <c r="G1060" s="140"/>
      <c r="H1060" s="140"/>
      <c r="I1060" s="140"/>
      <c r="J1060" s="140"/>
      <c r="K1060" s="140"/>
      <c r="L1060" s="140"/>
      <c r="M1060" s="140"/>
      <c r="N1060" s="140"/>
      <c r="O1060" s="140"/>
      <c r="P1060" s="164"/>
      <c r="Q1060" s="165"/>
      <c r="R1060" s="146"/>
      <c r="S1060" s="146"/>
      <c r="T1060" s="146"/>
      <c r="U1060" s="284"/>
      <c r="V1060" s="284"/>
    </row>
    <row r="1061" spans="1:22" ht="15.75" hidden="1" customHeight="1" x14ac:dyDescent="0.35">
      <c r="A1061" s="88" t="s">
        <v>1352</v>
      </c>
      <c r="B1061" s="88"/>
      <c r="C1061" s="88"/>
      <c r="D1061" s="163"/>
      <c r="E1061" s="163"/>
      <c r="F1061" s="163"/>
      <c r="G1061" s="140"/>
      <c r="H1061" s="140"/>
      <c r="I1061" s="140"/>
      <c r="J1061" s="140"/>
      <c r="K1061" s="140"/>
      <c r="L1061" s="140"/>
      <c r="M1061" s="140"/>
      <c r="N1061" s="140"/>
      <c r="O1061" s="140"/>
      <c r="P1061" s="164"/>
      <c r="Q1061" s="165"/>
      <c r="R1061" s="146"/>
      <c r="S1061" s="146"/>
      <c r="T1061" s="146"/>
      <c r="U1061" s="284"/>
      <c r="V1061" s="284"/>
    </row>
    <row r="1062" spans="1:22" ht="15.75" hidden="1" customHeight="1" x14ac:dyDescent="0.35">
      <c r="A1062" s="88" t="s">
        <v>1353</v>
      </c>
      <c r="B1062" s="88"/>
      <c r="C1062" s="88"/>
      <c r="D1062" s="163"/>
      <c r="E1062" s="163"/>
      <c r="F1062" s="163"/>
      <c r="G1062" s="140"/>
      <c r="H1062" s="140"/>
      <c r="I1062" s="140"/>
      <c r="J1062" s="140"/>
      <c r="K1062" s="140"/>
      <c r="L1062" s="140"/>
      <c r="M1062" s="140"/>
      <c r="N1062" s="140"/>
      <c r="O1062" s="140"/>
      <c r="P1062" s="164"/>
      <c r="Q1062" s="165"/>
      <c r="R1062" s="146"/>
      <c r="S1062" s="146"/>
      <c r="T1062" s="146"/>
      <c r="U1062" s="284"/>
      <c r="V1062" s="284"/>
    </row>
    <row r="1063" spans="1:22" ht="15.75" hidden="1" customHeight="1" x14ac:dyDescent="0.35">
      <c r="A1063" s="88" t="s">
        <v>1354</v>
      </c>
      <c r="B1063" s="88"/>
      <c r="C1063" s="88"/>
      <c r="D1063" s="163"/>
      <c r="E1063" s="163"/>
      <c r="F1063" s="163"/>
      <c r="G1063" s="140"/>
      <c r="H1063" s="140"/>
      <c r="I1063" s="140"/>
      <c r="J1063" s="140"/>
      <c r="K1063" s="140"/>
      <c r="L1063" s="140"/>
      <c r="M1063" s="140"/>
      <c r="N1063" s="140"/>
      <c r="O1063" s="140"/>
      <c r="P1063" s="164"/>
      <c r="Q1063" s="165"/>
      <c r="R1063" s="146"/>
      <c r="S1063" s="146"/>
      <c r="T1063" s="146"/>
      <c r="U1063" s="284"/>
      <c r="V1063" s="284"/>
    </row>
    <row r="1064" spans="1:22" ht="15.75" hidden="1" customHeight="1" x14ac:dyDescent="0.35">
      <c r="A1064" s="88" t="s">
        <v>1355</v>
      </c>
      <c r="B1064" s="88"/>
      <c r="C1064" s="88"/>
      <c r="D1064" s="163"/>
      <c r="E1064" s="163"/>
      <c r="F1064" s="163"/>
      <c r="G1064" s="140"/>
      <c r="H1064" s="140"/>
      <c r="I1064" s="140"/>
      <c r="J1064" s="140"/>
      <c r="K1064" s="140"/>
      <c r="L1064" s="140"/>
      <c r="M1064" s="140"/>
      <c r="N1064" s="140"/>
      <c r="O1064" s="140"/>
      <c r="P1064" s="164"/>
      <c r="Q1064" s="165"/>
      <c r="R1064" s="146"/>
      <c r="S1064" s="146"/>
      <c r="T1064" s="146"/>
      <c r="U1064" s="284"/>
      <c r="V1064" s="284"/>
    </row>
    <row r="1065" spans="1:22" ht="15.75" hidden="1" customHeight="1" x14ac:dyDescent="0.35">
      <c r="A1065" s="88" t="s">
        <v>1356</v>
      </c>
      <c r="B1065" s="88"/>
      <c r="C1065" s="88"/>
      <c r="D1065" s="163"/>
      <c r="E1065" s="163"/>
      <c r="F1065" s="163"/>
      <c r="G1065" s="140"/>
      <c r="H1065" s="140"/>
      <c r="I1065" s="140"/>
      <c r="J1065" s="140"/>
      <c r="K1065" s="140"/>
      <c r="L1065" s="140"/>
      <c r="M1065" s="140"/>
      <c r="N1065" s="140"/>
      <c r="O1065" s="140"/>
      <c r="P1065" s="164"/>
      <c r="Q1065" s="165"/>
      <c r="R1065" s="146"/>
      <c r="S1065" s="146"/>
      <c r="T1065" s="146"/>
      <c r="U1065" s="284"/>
      <c r="V1065" s="284"/>
    </row>
    <row r="1066" spans="1:22" ht="15.75" hidden="1" customHeight="1" x14ac:dyDescent="0.35">
      <c r="A1066" s="88" t="s">
        <v>1357</v>
      </c>
      <c r="B1066" s="88"/>
      <c r="C1066" s="88"/>
      <c r="D1066" s="163"/>
      <c r="E1066" s="163"/>
      <c r="F1066" s="163"/>
      <c r="G1066" s="140"/>
      <c r="H1066" s="140"/>
      <c r="I1066" s="140"/>
      <c r="J1066" s="140"/>
      <c r="K1066" s="140"/>
      <c r="L1066" s="140"/>
      <c r="M1066" s="140"/>
      <c r="N1066" s="140"/>
      <c r="O1066" s="140"/>
      <c r="P1066" s="164"/>
      <c r="Q1066" s="165"/>
      <c r="R1066" s="146"/>
      <c r="S1066" s="146"/>
      <c r="T1066" s="146"/>
      <c r="U1066" s="284"/>
      <c r="V1066" s="284"/>
    </row>
    <row r="1067" spans="1:22" ht="15.75" hidden="1" customHeight="1" x14ac:dyDescent="0.35">
      <c r="A1067" s="88" t="s">
        <v>1358</v>
      </c>
      <c r="B1067" s="88"/>
      <c r="C1067" s="88"/>
      <c r="D1067" s="163"/>
      <c r="E1067" s="163"/>
      <c r="F1067" s="163"/>
      <c r="G1067" s="140"/>
      <c r="H1067" s="140"/>
      <c r="I1067" s="140"/>
      <c r="J1067" s="140"/>
      <c r="K1067" s="140"/>
      <c r="L1067" s="140"/>
      <c r="M1067" s="140"/>
      <c r="N1067" s="140"/>
      <c r="O1067" s="140"/>
      <c r="P1067" s="164"/>
      <c r="Q1067" s="165"/>
      <c r="R1067" s="146"/>
      <c r="S1067" s="146"/>
      <c r="T1067" s="146"/>
      <c r="U1067" s="284"/>
      <c r="V1067" s="284"/>
    </row>
    <row r="1068" spans="1:22" ht="15.75" hidden="1" customHeight="1" x14ac:dyDescent="0.35">
      <c r="A1068" s="88" t="s">
        <v>1359</v>
      </c>
      <c r="B1068" s="88"/>
      <c r="C1068" s="88"/>
      <c r="D1068" s="163"/>
      <c r="E1068" s="163"/>
      <c r="F1068" s="163"/>
      <c r="G1068" s="140"/>
      <c r="H1068" s="140"/>
      <c r="I1068" s="140"/>
      <c r="J1068" s="140"/>
      <c r="K1068" s="140"/>
      <c r="L1068" s="140"/>
      <c r="M1068" s="140"/>
      <c r="N1068" s="140"/>
      <c r="O1068" s="140"/>
      <c r="P1068" s="164"/>
      <c r="Q1068" s="165"/>
      <c r="R1068" s="146"/>
      <c r="S1068" s="146"/>
      <c r="T1068" s="146"/>
      <c r="U1068" s="284"/>
      <c r="V1068" s="284"/>
    </row>
    <row r="1069" spans="1:22" ht="15.75" hidden="1" customHeight="1" x14ac:dyDescent="0.35">
      <c r="A1069" s="88" t="s">
        <v>1360</v>
      </c>
      <c r="B1069" s="88"/>
      <c r="C1069" s="88"/>
      <c r="D1069" s="163"/>
      <c r="E1069" s="163"/>
      <c r="F1069" s="163"/>
      <c r="G1069" s="140"/>
      <c r="H1069" s="140"/>
      <c r="I1069" s="140"/>
      <c r="J1069" s="140"/>
      <c r="K1069" s="140"/>
      <c r="L1069" s="140"/>
      <c r="M1069" s="140"/>
      <c r="N1069" s="140"/>
      <c r="O1069" s="140"/>
      <c r="P1069" s="164"/>
      <c r="Q1069" s="165"/>
      <c r="R1069" s="146"/>
      <c r="S1069" s="146"/>
      <c r="T1069" s="146"/>
      <c r="U1069" s="284"/>
      <c r="V1069" s="284"/>
    </row>
    <row r="1070" spans="1:22" ht="15.75" hidden="1" customHeight="1" x14ac:dyDescent="0.35">
      <c r="A1070" s="88" t="s">
        <v>1361</v>
      </c>
      <c r="B1070" s="88"/>
      <c r="C1070" s="88"/>
      <c r="D1070" s="163"/>
      <c r="E1070" s="163"/>
      <c r="F1070" s="163"/>
      <c r="G1070" s="140"/>
      <c r="H1070" s="140"/>
      <c r="I1070" s="140"/>
      <c r="J1070" s="140"/>
      <c r="K1070" s="140"/>
      <c r="L1070" s="140"/>
      <c r="M1070" s="140"/>
      <c r="N1070" s="140"/>
      <c r="O1070" s="140"/>
      <c r="P1070" s="164"/>
      <c r="Q1070" s="165"/>
      <c r="R1070" s="146"/>
      <c r="S1070" s="146"/>
      <c r="T1070" s="146"/>
      <c r="U1070" s="284"/>
      <c r="V1070" s="284"/>
    </row>
    <row r="1071" spans="1:22" ht="15.75" hidden="1" customHeight="1" x14ac:dyDescent="0.35">
      <c r="A1071" s="88" t="s">
        <v>1362</v>
      </c>
      <c r="B1071" s="88"/>
      <c r="C1071" s="88"/>
      <c r="D1071" s="163"/>
      <c r="E1071" s="163"/>
      <c r="F1071" s="163"/>
      <c r="G1071" s="140"/>
      <c r="H1071" s="140"/>
      <c r="I1071" s="140"/>
      <c r="J1071" s="140"/>
      <c r="K1071" s="140"/>
      <c r="L1071" s="140"/>
      <c r="M1071" s="140"/>
      <c r="N1071" s="140"/>
      <c r="O1071" s="140"/>
      <c r="P1071" s="164"/>
      <c r="Q1071" s="165"/>
      <c r="R1071" s="146"/>
      <c r="S1071" s="146"/>
      <c r="T1071" s="146"/>
      <c r="U1071" s="284"/>
      <c r="V1071" s="284"/>
    </row>
    <row r="1072" spans="1:22" ht="15.75" hidden="1" customHeight="1" x14ac:dyDescent="0.35">
      <c r="A1072" s="88" t="s">
        <v>1363</v>
      </c>
      <c r="B1072" s="88"/>
      <c r="C1072" s="88"/>
      <c r="D1072" s="163"/>
      <c r="E1072" s="163"/>
      <c r="F1072" s="163"/>
      <c r="G1072" s="140"/>
      <c r="H1072" s="140"/>
      <c r="I1072" s="140"/>
      <c r="J1072" s="140"/>
      <c r="K1072" s="140"/>
      <c r="L1072" s="140"/>
      <c r="M1072" s="140"/>
      <c r="N1072" s="140"/>
      <c r="O1072" s="140"/>
      <c r="P1072" s="164"/>
      <c r="Q1072" s="165"/>
      <c r="R1072" s="146"/>
      <c r="S1072" s="146"/>
      <c r="T1072" s="146"/>
      <c r="U1072" s="284"/>
      <c r="V1072" s="284"/>
    </row>
    <row r="1073" spans="1:22" ht="15.75" hidden="1" customHeight="1" x14ac:dyDescent="0.35">
      <c r="A1073" s="88" t="s">
        <v>1364</v>
      </c>
      <c r="B1073" s="88"/>
      <c r="C1073" s="88"/>
      <c r="D1073" s="163"/>
      <c r="E1073" s="163"/>
      <c r="F1073" s="163"/>
      <c r="G1073" s="140"/>
      <c r="H1073" s="140"/>
      <c r="I1073" s="140"/>
      <c r="J1073" s="140"/>
      <c r="K1073" s="140"/>
      <c r="L1073" s="140"/>
      <c r="M1073" s="140"/>
      <c r="N1073" s="140"/>
      <c r="O1073" s="140"/>
      <c r="P1073" s="164"/>
      <c r="Q1073" s="165"/>
      <c r="R1073" s="146"/>
      <c r="S1073" s="146"/>
      <c r="T1073" s="146"/>
      <c r="U1073" s="284"/>
      <c r="V1073" s="284"/>
    </row>
    <row r="1074" spans="1:22" ht="15.75" hidden="1" customHeight="1" x14ac:dyDescent="0.35">
      <c r="A1074" s="88" t="s">
        <v>1365</v>
      </c>
      <c r="B1074" s="88"/>
      <c r="C1074" s="88"/>
      <c r="D1074" s="163"/>
      <c r="E1074" s="163"/>
      <c r="F1074" s="163"/>
      <c r="G1074" s="140"/>
      <c r="H1074" s="140"/>
      <c r="I1074" s="140"/>
      <c r="J1074" s="140"/>
      <c r="K1074" s="140"/>
      <c r="L1074" s="140"/>
      <c r="M1074" s="140"/>
      <c r="N1074" s="140"/>
      <c r="O1074" s="140"/>
      <c r="P1074" s="164"/>
      <c r="Q1074" s="165"/>
      <c r="R1074" s="146"/>
      <c r="S1074" s="146"/>
      <c r="T1074" s="146"/>
      <c r="U1074" s="284"/>
      <c r="V1074" s="284"/>
    </row>
    <row r="1075" spans="1:22" ht="15.75" hidden="1" customHeight="1" x14ac:dyDescent="0.35">
      <c r="A1075" s="88" t="s">
        <v>1366</v>
      </c>
      <c r="B1075" s="88"/>
      <c r="C1075" s="88"/>
      <c r="D1075" s="163"/>
      <c r="E1075" s="163"/>
      <c r="F1075" s="163"/>
      <c r="G1075" s="140"/>
      <c r="H1075" s="140"/>
      <c r="I1075" s="140"/>
      <c r="J1075" s="140"/>
      <c r="K1075" s="140"/>
      <c r="L1075" s="140"/>
      <c r="M1075" s="140"/>
      <c r="N1075" s="140"/>
      <c r="O1075" s="140"/>
      <c r="P1075" s="164"/>
      <c r="Q1075" s="165"/>
      <c r="R1075" s="146"/>
      <c r="S1075" s="146"/>
      <c r="T1075" s="146"/>
      <c r="U1075" s="284"/>
      <c r="V1075" s="284"/>
    </row>
    <row r="1076" spans="1:22" ht="15.75" hidden="1" customHeight="1" x14ac:dyDescent="0.35">
      <c r="A1076" s="88" t="s">
        <v>1367</v>
      </c>
      <c r="B1076" s="88"/>
      <c r="C1076" s="88"/>
      <c r="D1076" s="163"/>
      <c r="E1076" s="163"/>
      <c r="F1076" s="163"/>
      <c r="G1076" s="140"/>
      <c r="H1076" s="140"/>
      <c r="I1076" s="140"/>
      <c r="J1076" s="140"/>
      <c r="K1076" s="140"/>
      <c r="L1076" s="140"/>
      <c r="M1076" s="140"/>
      <c r="N1076" s="140"/>
      <c r="O1076" s="140"/>
      <c r="P1076" s="164"/>
      <c r="Q1076" s="165"/>
      <c r="R1076" s="146"/>
      <c r="S1076" s="146"/>
      <c r="T1076" s="146"/>
      <c r="U1076" s="284"/>
      <c r="V1076" s="284"/>
    </row>
    <row r="1077" spans="1:22" ht="15.75" hidden="1" customHeight="1" x14ac:dyDescent="0.35">
      <c r="A1077" s="88" t="s">
        <v>1368</v>
      </c>
      <c r="B1077" s="88"/>
      <c r="C1077" s="88"/>
      <c r="D1077" s="163"/>
      <c r="E1077" s="163"/>
      <c r="F1077" s="163"/>
      <c r="G1077" s="140"/>
      <c r="H1077" s="140"/>
      <c r="I1077" s="140"/>
      <c r="J1077" s="140"/>
      <c r="K1077" s="140"/>
      <c r="L1077" s="140"/>
      <c r="M1077" s="140"/>
      <c r="N1077" s="140"/>
      <c r="O1077" s="140"/>
      <c r="P1077" s="164"/>
      <c r="Q1077" s="165"/>
      <c r="R1077" s="146"/>
      <c r="S1077" s="146"/>
      <c r="T1077" s="146"/>
      <c r="U1077" s="284"/>
      <c r="V1077" s="284"/>
    </row>
    <row r="1078" spans="1:22" ht="15.75" hidden="1" customHeight="1" x14ac:dyDescent="0.35">
      <c r="A1078" s="88" t="s">
        <v>1369</v>
      </c>
      <c r="B1078" s="88"/>
      <c r="C1078" s="88"/>
      <c r="D1078" s="163"/>
      <c r="E1078" s="163"/>
      <c r="F1078" s="163"/>
      <c r="G1078" s="140"/>
      <c r="H1078" s="140"/>
      <c r="I1078" s="140"/>
      <c r="J1078" s="140"/>
      <c r="K1078" s="140"/>
      <c r="L1078" s="140"/>
      <c r="M1078" s="140"/>
      <c r="N1078" s="140"/>
      <c r="O1078" s="140"/>
      <c r="P1078" s="164"/>
      <c r="Q1078" s="165"/>
      <c r="R1078" s="146"/>
      <c r="S1078" s="146"/>
      <c r="T1078" s="146"/>
      <c r="U1078" s="284"/>
      <c r="V1078" s="284"/>
    </row>
    <row r="1079" spans="1:22" ht="15.75" hidden="1" customHeight="1" x14ac:dyDescent="0.35">
      <c r="A1079" s="88" t="s">
        <v>1370</v>
      </c>
      <c r="B1079" s="88"/>
      <c r="C1079" s="88"/>
      <c r="D1079" s="163"/>
      <c r="E1079" s="163"/>
      <c r="F1079" s="163"/>
      <c r="G1079" s="140"/>
      <c r="H1079" s="140"/>
      <c r="I1079" s="140"/>
      <c r="J1079" s="140"/>
      <c r="K1079" s="140"/>
      <c r="L1079" s="140"/>
      <c r="M1079" s="140"/>
      <c r="N1079" s="140"/>
      <c r="O1079" s="140"/>
      <c r="P1079" s="164"/>
      <c r="Q1079" s="165"/>
      <c r="R1079" s="146"/>
      <c r="S1079" s="146"/>
      <c r="T1079" s="146"/>
      <c r="U1079" s="284"/>
      <c r="V1079" s="284"/>
    </row>
    <row r="1080" spans="1:22" ht="15.75" hidden="1" customHeight="1" x14ac:dyDescent="0.35">
      <c r="A1080" s="88" t="s">
        <v>1371</v>
      </c>
      <c r="B1080" s="88"/>
      <c r="C1080" s="88"/>
      <c r="D1080" s="163"/>
      <c r="E1080" s="163"/>
      <c r="F1080" s="163"/>
      <c r="G1080" s="140"/>
      <c r="H1080" s="140"/>
      <c r="I1080" s="140"/>
      <c r="J1080" s="140"/>
      <c r="K1080" s="140"/>
      <c r="L1080" s="140"/>
      <c r="M1080" s="140"/>
      <c r="N1080" s="140"/>
      <c r="O1080" s="140"/>
      <c r="P1080" s="164"/>
      <c r="Q1080" s="165"/>
      <c r="R1080" s="146"/>
      <c r="S1080" s="146"/>
      <c r="T1080" s="146"/>
      <c r="U1080" s="284"/>
      <c r="V1080" s="284"/>
    </row>
    <row r="1081" spans="1:22" ht="15.75" hidden="1" customHeight="1" x14ac:dyDescent="0.35">
      <c r="A1081" s="88" t="s">
        <v>1372</v>
      </c>
      <c r="B1081" s="88"/>
      <c r="C1081" s="88"/>
      <c r="D1081" s="163"/>
      <c r="E1081" s="163"/>
      <c r="F1081" s="163"/>
      <c r="G1081" s="140"/>
      <c r="H1081" s="140"/>
      <c r="I1081" s="140"/>
      <c r="J1081" s="140"/>
      <c r="K1081" s="140"/>
      <c r="L1081" s="140"/>
      <c r="M1081" s="140"/>
      <c r="N1081" s="140"/>
      <c r="O1081" s="140"/>
      <c r="P1081" s="164"/>
      <c r="Q1081" s="165"/>
      <c r="R1081" s="146"/>
      <c r="S1081" s="146"/>
      <c r="T1081" s="146"/>
      <c r="U1081" s="284"/>
      <c r="V1081" s="284"/>
    </row>
    <row r="1082" spans="1:22" ht="15.75" hidden="1" customHeight="1" x14ac:dyDescent="0.35">
      <c r="A1082" s="88" t="s">
        <v>1373</v>
      </c>
      <c r="B1082" s="88"/>
      <c r="C1082" s="88"/>
      <c r="D1082" s="163"/>
      <c r="E1082" s="163"/>
      <c r="F1082" s="163"/>
      <c r="G1082" s="140"/>
      <c r="H1082" s="140"/>
      <c r="I1082" s="140"/>
      <c r="J1082" s="140"/>
      <c r="K1082" s="140"/>
      <c r="L1082" s="140"/>
      <c r="M1082" s="140"/>
      <c r="N1082" s="140"/>
      <c r="O1082" s="140"/>
      <c r="P1082" s="164"/>
      <c r="Q1082" s="165"/>
      <c r="R1082" s="146"/>
      <c r="S1082" s="146"/>
      <c r="T1082" s="146"/>
      <c r="U1082" s="284"/>
      <c r="V1082" s="284"/>
    </row>
    <row r="1083" spans="1:22" ht="15.75" hidden="1" customHeight="1" x14ac:dyDescent="0.35">
      <c r="A1083" s="88" t="s">
        <v>1374</v>
      </c>
      <c r="B1083" s="88"/>
      <c r="C1083" s="88"/>
      <c r="D1083" s="163"/>
      <c r="E1083" s="163"/>
      <c r="F1083" s="163"/>
      <c r="G1083" s="140"/>
      <c r="H1083" s="140"/>
      <c r="I1083" s="140"/>
      <c r="J1083" s="140"/>
      <c r="K1083" s="140"/>
      <c r="L1083" s="140"/>
      <c r="M1083" s="140"/>
      <c r="N1083" s="140"/>
      <c r="O1083" s="140"/>
      <c r="P1083" s="164"/>
      <c r="Q1083" s="165"/>
      <c r="R1083" s="146"/>
      <c r="S1083" s="146"/>
      <c r="T1083" s="146"/>
      <c r="U1083" s="284"/>
      <c r="V1083" s="284"/>
    </row>
    <row r="1084" spans="1:22" ht="15.75" hidden="1" customHeight="1" x14ac:dyDescent="0.35">
      <c r="A1084" s="88" t="s">
        <v>1375</v>
      </c>
      <c r="B1084" s="88"/>
      <c r="C1084" s="88"/>
      <c r="D1084" s="163"/>
      <c r="E1084" s="163"/>
      <c r="F1084" s="163"/>
      <c r="G1084" s="140"/>
      <c r="H1084" s="140"/>
      <c r="I1084" s="140"/>
      <c r="J1084" s="140"/>
      <c r="K1084" s="140"/>
      <c r="L1084" s="140"/>
      <c r="M1084" s="140"/>
      <c r="N1084" s="140"/>
      <c r="O1084" s="140"/>
      <c r="P1084" s="164"/>
      <c r="Q1084" s="165"/>
      <c r="R1084" s="146"/>
      <c r="S1084" s="146"/>
      <c r="T1084" s="146"/>
      <c r="U1084" s="284"/>
      <c r="V1084" s="284"/>
    </row>
    <row r="1085" spans="1:22" ht="15.75" hidden="1" customHeight="1" x14ac:dyDescent="0.35">
      <c r="A1085" s="88" t="s">
        <v>1376</v>
      </c>
      <c r="B1085" s="88"/>
      <c r="C1085" s="88"/>
      <c r="D1085" s="163"/>
      <c r="E1085" s="163"/>
      <c r="F1085" s="163"/>
      <c r="G1085" s="140"/>
      <c r="H1085" s="140"/>
      <c r="I1085" s="140"/>
      <c r="J1085" s="140"/>
      <c r="K1085" s="140"/>
      <c r="L1085" s="140"/>
      <c r="M1085" s="140"/>
      <c r="N1085" s="140"/>
      <c r="O1085" s="140"/>
      <c r="P1085" s="164"/>
      <c r="Q1085" s="165"/>
      <c r="R1085" s="146"/>
      <c r="S1085" s="146"/>
      <c r="T1085" s="146"/>
      <c r="U1085" s="284"/>
      <c r="V1085" s="284"/>
    </row>
    <row r="1086" spans="1:22" ht="15.75" hidden="1" customHeight="1" x14ac:dyDescent="0.35">
      <c r="A1086" s="88" t="s">
        <v>1377</v>
      </c>
      <c r="B1086" s="88"/>
      <c r="C1086" s="88"/>
      <c r="D1086" s="163"/>
      <c r="E1086" s="163"/>
      <c r="F1086" s="163"/>
      <c r="G1086" s="140"/>
      <c r="H1086" s="140"/>
      <c r="I1086" s="140"/>
      <c r="J1086" s="140"/>
      <c r="K1086" s="140"/>
      <c r="L1086" s="140"/>
      <c r="M1086" s="140"/>
      <c r="N1086" s="140"/>
      <c r="O1086" s="140"/>
      <c r="P1086" s="164"/>
      <c r="Q1086" s="165"/>
      <c r="R1086" s="146"/>
      <c r="S1086" s="146"/>
      <c r="T1086" s="146"/>
      <c r="U1086" s="284"/>
      <c r="V1086" s="284"/>
    </row>
    <row r="1087" spans="1:22" ht="15.75" hidden="1" customHeight="1" x14ac:dyDescent="0.35">
      <c r="A1087" s="88" t="s">
        <v>1378</v>
      </c>
      <c r="B1087" s="88"/>
      <c r="C1087" s="88"/>
      <c r="D1087" s="163"/>
      <c r="E1087" s="163"/>
      <c r="F1087" s="163"/>
      <c r="G1087" s="140"/>
      <c r="H1087" s="140"/>
      <c r="I1087" s="140"/>
      <c r="J1087" s="140"/>
      <c r="K1087" s="140"/>
      <c r="L1087" s="140"/>
      <c r="M1087" s="140"/>
      <c r="N1087" s="140"/>
      <c r="O1087" s="140"/>
      <c r="P1087" s="164"/>
      <c r="Q1087" s="165"/>
      <c r="R1087" s="146"/>
      <c r="S1087" s="146"/>
      <c r="T1087" s="146"/>
      <c r="U1087" s="284"/>
      <c r="V1087" s="284"/>
    </row>
    <row r="1088" spans="1:22" ht="15.75" hidden="1" customHeight="1" x14ac:dyDescent="0.35">
      <c r="A1088" s="88" t="s">
        <v>1379</v>
      </c>
      <c r="B1088" s="88"/>
      <c r="C1088" s="88"/>
      <c r="D1088" s="163"/>
      <c r="E1088" s="163"/>
      <c r="F1088" s="163"/>
      <c r="G1088" s="140"/>
      <c r="H1088" s="140"/>
      <c r="I1088" s="140"/>
      <c r="J1088" s="140"/>
      <c r="K1088" s="140"/>
      <c r="L1088" s="140"/>
      <c r="M1088" s="140"/>
      <c r="N1088" s="140"/>
      <c r="O1088" s="140"/>
      <c r="P1088" s="164"/>
      <c r="Q1088" s="165"/>
      <c r="R1088" s="146"/>
      <c r="S1088" s="146"/>
      <c r="T1088" s="146"/>
      <c r="U1088" s="284"/>
      <c r="V1088" s="284"/>
    </row>
    <row r="1089" spans="1:22" ht="15.75" hidden="1" customHeight="1" x14ac:dyDescent="0.35">
      <c r="A1089" s="88" t="s">
        <v>1380</v>
      </c>
      <c r="B1089" s="88"/>
      <c r="C1089" s="88"/>
      <c r="D1089" s="163"/>
      <c r="E1089" s="163"/>
      <c r="F1089" s="163"/>
      <c r="G1089" s="140"/>
      <c r="H1089" s="140"/>
      <c r="I1089" s="140"/>
      <c r="J1089" s="140"/>
      <c r="K1089" s="140"/>
      <c r="L1089" s="140"/>
      <c r="M1089" s="140"/>
      <c r="N1089" s="140"/>
      <c r="O1089" s="140"/>
      <c r="P1089" s="164"/>
      <c r="Q1089" s="165"/>
      <c r="R1089" s="146"/>
      <c r="S1089" s="146"/>
      <c r="T1089" s="146"/>
      <c r="U1089" s="284"/>
      <c r="V1089" s="284"/>
    </row>
    <row r="1090" spans="1:22" ht="15.75" hidden="1" customHeight="1" x14ac:dyDescent="0.35">
      <c r="A1090" s="88" t="s">
        <v>1381</v>
      </c>
      <c r="B1090" s="88"/>
      <c r="C1090" s="88"/>
      <c r="D1090" s="163"/>
      <c r="E1090" s="163"/>
      <c r="F1090" s="163"/>
      <c r="G1090" s="140"/>
      <c r="H1090" s="140"/>
      <c r="I1090" s="140"/>
      <c r="J1090" s="140"/>
      <c r="K1090" s="140"/>
      <c r="L1090" s="140"/>
      <c r="M1090" s="140"/>
      <c r="N1090" s="140"/>
      <c r="O1090" s="140"/>
      <c r="P1090" s="164"/>
      <c r="Q1090" s="165"/>
      <c r="R1090" s="146"/>
      <c r="S1090" s="146"/>
      <c r="T1090" s="146"/>
      <c r="U1090" s="284"/>
      <c r="V1090" s="284"/>
    </row>
    <row r="1091" spans="1:22" ht="15.75" hidden="1" customHeight="1" x14ac:dyDescent="0.35">
      <c r="A1091" s="88" t="s">
        <v>1382</v>
      </c>
      <c r="B1091" s="88"/>
      <c r="C1091" s="88"/>
      <c r="D1091" s="163"/>
      <c r="E1091" s="163"/>
      <c r="F1091" s="163"/>
      <c r="G1091" s="140"/>
      <c r="H1091" s="140"/>
      <c r="I1091" s="140"/>
      <c r="J1091" s="140"/>
      <c r="K1091" s="140"/>
      <c r="L1091" s="140"/>
      <c r="M1091" s="140"/>
      <c r="N1091" s="140"/>
      <c r="O1091" s="140"/>
      <c r="P1091" s="164"/>
      <c r="Q1091" s="165"/>
      <c r="R1091" s="146"/>
      <c r="S1091" s="146"/>
      <c r="T1091" s="146"/>
      <c r="U1091" s="284"/>
      <c r="V1091" s="284"/>
    </row>
    <row r="1092" spans="1:22" ht="15.75" hidden="1" customHeight="1" x14ac:dyDescent="0.35">
      <c r="A1092" s="88" t="s">
        <v>1383</v>
      </c>
      <c r="B1092" s="88"/>
      <c r="C1092" s="88"/>
      <c r="D1092" s="163"/>
      <c r="E1092" s="163"/>
      <c r="F1092" s="163"/>
      <c r="G1092" s="140"/>
      <c r="H1092" s="140"/>
      <c r="I1092" s="140"/>
      <c r="J1092" s="140"/>
      <c r="K1092" s="140"/>
      <c r="L1092" s="140"/>
      <c r="M1092" s="140"/>
      <c r="N1092" s="140"/>
      <c r="O1092" s="140"/>
      <c r="P1092" s="164"/>
      <c r="Q1092" s="165"/>
      <c r="R1092" s="146"/>
      <c r="S1092" s="146"/>
      <c r="T1092" s="146"/>
      <c r="U1092" s="284"/>
      <c r="V1092" s="284"/>
    </row>
    <row r="1093" spans="1:22" ht="15.75" hidden="1" customHeight="1" x14ac:dyDescent="0.35">
      <c r="A1093" s="88" t="s">
        <v>1384</v>
      </c>
      <c r="B1093" s="88"/>
      <c r="C1093" s="88"/>
      <c r="D1093" s="163"/>
      <c r="E1093" s="163"/>
      <c r="F1093" s="163"/>
      <c r="G1093" s="140"/>
      <c r="H1093" s="140"/>
      <c r="I1093" s="140"/>
      <c r="J1093" s="140"/>
      <c r="K1093" s="140"/>
      <c r="L1093" s="140"/>
      <c r="M1093" s="140"/>
      <c r="N1093" s="140"/>
      <c r="O1093" s="140"/>
      <c r="P1093" s="164"/>
      <c r="Q1093" s="165"/>
      <c r="R1093" s="146"/>
      <c r="S1093" s="146"/>
      <c r="T1093" s="146"/>
      <c r="U1093" s="284"/>
      <c r="V1093" s="284"/>
    </row>
    <row r="1094" spans="1:22" ht="15.75" hidden="1" customHeight="1" x14ac:dyDescent="0.35">
      <c r="A1094" s="88" t="s">
        <v>1385</v>
      </c>
      <c r="B1094" s="88"/>
      <c r="C1094" s="88"/>
      <c r="D1094" s="163"/>
      <c r="E1094" s="163"/>
      <c r="F1094" s="163"/>
      <c r="G1094" s="140"/>
      <c r="H1094" s="140"/>
      <c r="I1094" s="140"/>
      <c r="J1094" s="140"/>
      <c r="K1094" s="140"/>
      <c r="L1094" s="140"/>
      <c r="M1094" s="140"/>
      <c r="N1094" s="140"/>
      <c r="O1094" s="140"/>
      <c r="P1094" s="164"/>
      <c r="Q1094" s="165"/>
      <c r="R1094" s="146"/>
      <c r="S1094" s="146"/>
      <c r="T1094" s="146"/>
      <c r="U1094" s="284"/>
      <c r="V1094" s="284"/>
    </row>
    <row r="1095" spans="1:22" ht="15.75" hidden="1" customHeight="1" x14ac:dyDescent="0.35">
      <c r="A1095" s="88" t="s">
        <v>1386</v>
      </c>
      <c r="B1095" s="88"/>
      <c r="C1095" s="88"/>
      <c r="D1095" s="163"/>
      <c r="E1095" s="163"/>
      <c r="F1095" s="163"/>
      <c r="G1095" s="140"/>
      <c r="H1095" s="140"/>
      <c r="I1095" s="140"/>
      <c r="J1095" s="140"/>
      <c r="K1095" s="140"/>
      <c r="L1095" s="140"/>
      <c r="M1095" s="140"/>
      <c r="N1095" s="140"/>
      <c r="O1095" s="140"/>
      <c r="P1095" s="164"/>
      <c r="Q1095" s="165"/>
      <c r="R1095" s="146"/>
      <c r="S1095" s="146"/>
      <c r="T1095" s="146"/>
      <c r="U1095" s="284"/>
      <c r="V1095" s="284"/>
    </row>
    <row r="1096" spans="1:22" ht="15.75" hidden="1" customHeight="1" x14ac:dyDescent="0.35">
      <c r="A1096" s="88" t="s">
        <v>1387</v>
      </c>
      <c r="B1096" s="88"/>
      <c r="C1096" s="88"/>
      <c r="D1096" s="163"/>
      <c r="E1096" s="163"/>
      <c r="F1096" s="163"/>
      <c r="G1096" s="140"/>
      <c r="H1096" s="140"/>
      <c r="I1096" s="140"/>
      <c r="J1096" s="140"/>
      <c r="K1096" s="140"/>
      <c r="L1096" s="140"/>
      <c r="M1096" s="140"/>
      <c r="N1096" s="140"/>
      <c r="O1096" s="140"/>
      <c r="P1096" s="164"/>
      <c r="Q1096" s="165"/>
      <c r="R1096" s="146"/>
      <c r="S1096" s="146"/>
      <c r="T1096" s="146"/>
      <c r="U1096" s="284"/>
      <c r="V1096" s="284"/>
    </row>
    <row r="1097" spans="1:22" ht="15.75" hidden="1" customHeight="1" x14ac:dyDescent="0.35">
      <c r="A1097" s="88" t="s">
        <v>1388</v>
      </c>
      <c r="B1097" s="88"/>
      <c r="C1097" s="88"/>
      <c r="D1097" s="163"/>
      <c r="E1097" s="163"/>
      <c r="F1097" s="163"/>
      <c r="G1097" s="140"/>
      <c r="H1097" s="140"/>
      <c r="I1097" s="140"/>
      <c r="J1097" s="140"/>
      <c r="K1097" s="140"/>
      <c r="L1097" s="140"/>
      <c r="M1097" s="140"/>
      <c r="N1097" s="140"/>
      <c r="O1097" s="140"/>
      <c r="P1097" s="164"/>
      <c r="Q1097" s="165"/>
      <c r="R1097" s="146"/>
      <c r="S1097" s="146"/>
      <c r="T1097" s="146"/>
      <c r="U1097" s="284"/>
      <c r="V1097" s="284"/>
    </row>
    <row r="1098" spans="1:22" ht="15.75" hidden="1" customHeight="1" x14ac:dyDescent="0.35">
      <c r="A1098" s="88" t="s">
        <v>1389</v>
      </c>
      <c r="B1098" s="88"/>
      <c r="C1098" s="88"/>
      <c r="D1098" s="163"/>
      <c r="E1098" s="163"/>
      <c r="F1098" s="163"/>
      <c r="G1098" s="140"/>
      <c r="H1098" s="140"/>
      <c r="I1098" s="140"/>
      <c r="J1098" s="140"/>
      <c r="K1098" s="140"/>
      <c r="L1098" s="140"/>
      <c r="M1098" s="140"/>
      <c r="N1098" s="140"/>
      <c r="O1098" s="140"/>
      <c r="P1098" s="164"/>
      <c r="Q1098" s="165"/>
      <c r="R1098" s="146"/>
      <c r="S1098" s="146"/>
      <c r="T1098" s="146"/>
      <c r="U1098" s="284"/>
      <c r="V1098" s="284"/>
    </row>
    <row r="1099" spans="1:22" ht="15.75" hidden="1" customHeight="1" x14ac:dyDescent="0.35">
      <c r="A1099" s="88" t="s">
        <v>1390</v>
      </c>
      <c r="B1099" s="88"/>
      <c r="C1099" s="88"/>
      <c r="D1099" s="163"/>
      <c r="E1099" s="163"/>
      <c r="F1099" s="163"/>
      <c r="G1099" s="140"/>
      <c r="H1099" s="140"/>
      <c r="I1099" s="140"/>
      <c r="J1099" s="140"/>
      <c r="K1099" s="140"/>
      <c r="L1099" s="140"/>
      <c r="M1099" s="140"/>
      <c r="N1099" s="140"/>
      <c r="O1099" s="140"/>
      <c r="P1099" s="164"/>
      <c r="Q1099" s="165"/>
      <c r="R1099" s="146"/>
      <c r="S1099" s="146"/>
      <c r="T1099" s="146"/>
      <c r="U1099" s="284"/>
      <c r="V1099" s="284"/>
    </row>
    <row r="1100" spans="1:22" ht="15.75" hidden="1" customHeight="1" x14ac:dyDescent="0.35">
      <c r="A1100" s="88" t="s">
        <v>1391</v>
      </c>
      <c r="B1100" s="88"/>
      <c r="C1100" s="88"/>
      <c r="D1100" s="163"/>
      <c r="E1100" s="163"/>
      <c r="F1100" s="163"/>
      <c r="G1100" s="140"/>
      <c r="H1100" s="140"/>
      <c r="I1100" s="140"/>
      <c r="J1100" s="140"/>
      <c r="K1100" s="140"/>
      <c r="L1100" s="140"/>
      <c r="M1100" s="140"/>
      <c r="N1100" s="140"/>
      <c r="O1100" s="140"/>
      <c r="P1100" s="164"/>
      <c r="Q1100" s="165"/>
      <c r="R1100" s="146"/>
      <c r="S1100" s="146"/>
      <c r="T1100" s="146"/>
      <c r="U1100" s="284"/>
      <c r="V1100" s="284"/>
    </row>
    <row r="1101" spans="1:22" ht="15.75" hidden="1" customHeight="1" x14ac:dyDescent="0.35">
      <c r="A1101" s="88" t="s">
        <v>1392</v>
      </c>
      <c r="B1101" s="88"/>
      <c r="C1101" s="88"/>
      <c r="D1101" s="163"/>
      <c r="E1101" s="163"/>
      <c r="F1101" s="163"/>
      <c r="G1101" s="140"/>
      <c r="H1101" s="140"/>
      <c r="I1101" s="140"/>
      <c r="J1101" s="140"/>
      <c r="K1101" s="140"/>
      <c r="L1101" s="140"/>
      <c r="M1101" s="140"/>
      <c r="N1101" s="140"/>
      <c r="O1101" s="140"/>
      <c r="P1101" s="164"/>
      <c r="Q1101" s="165"/>
      <c r="R1101" s="146"/>
      <c r="S1101" s="146"/>
      <c r="T1101" s="146"/>
      <c r="U1101" s="284"/>
      <c r="V1101" s="284"/>
    </row>
    <row r="1102" spans="1:22" ht="15.75" hidden="1" customHeight="1" x14ac:dyDescent="0.35">
      <c r="A1102" s="88" t="s">
        <v>1393</v>
      </c>
      <c r="B1102" s="88"/>
      <c r="C1102" s="88"/>
      <c r="D1102" s="163"/>
      <c r="E1102" s="163"/>
      <c r="F1102" s="163"/>
      <c r="G1102" s="140"/>
      <c r="H1102" s="140"/>
      <c r="I1102" s="140"/>
      <c r="J1102" s="140"/>
      <c r="K1102" s="140"/>
      <c r="L1102" s="140"/>
      <c r="M1102" s="140"/>
      <c r="N1102" s="140"/>
      <c r="O1102" s="140"/>
      <c r="P1102" s="164"/>
      <c r="Q1102" s="165"/>
      <c r="R1102" s="146"/>
      <c r="S1102" s="146"/>
      <c r="T1102" s="146"/>
      <c r="U1102" s="284"/>
      <c r="V1102" s="284"/>
    </row>
    <row r="1103" spans="1:22" ht="15.75" hidden="1" customHeight="1" x14ac:dyDescent="0.35">
      <c r="A1103" s="88" t="s">
        <v>1394</v>
      </c>
      <c r="B1103" s="88"/>
      <c r="C1103" s="88"/>
      <c r="D1103" s="163"/>
      <c r="E1103" s="163"/>
      <c r="F1103" s="163"/>
      <c r="G1103" s="140"/>
      <c r="H1103" s="140"/>
      <c r="I1103" s="140"/>
      <c r="J1103" s="140"/>
      <c r="K1103" s="140"/>
      <c r="L1103" s="140"/>
      <c r="M1103" s="140"/>
      <c r="N1103" s="140"/>
      <c r="O1103" s="140"/>
      <c r="P1103" s="164"/>
      <c r="Q1103" s="165"/>
      <c r="R1103" s="146"/>
      <c r="S1103" s="146"/>
      <c r="T1103" s="146"/>
      <c r="U1103" s="284"/>
      <c r="V1103" s="284"/>
    </row>
    <row r="1104" spans="1:22" ht="15.75" hidden="1" customHeight="1" x14ac:dyDescent="0.35">
      <c r="A1104" s="88" t="s">
        <v>1395</v>
      </c>
      <c r="B1104" s="88"/>
      <c r="C1104" s="88"/>
      <c r="D1104" s="163"/>
      <c r="E1104" s="163"/>
      <c r="F1104" s="163"/>
      <c r="G1104" s="140"/>
      <c r="H1104" s="140"/>
      <c r="I1104" s="140"/>
      <c r="J1104" s="140"/>
      <c r="K1104" s="140"/>
      <c r="L1104" s="140"/>
      <c r="M1104" s="140"/>
      <c r="N1104" s="140"/>
      <c r="O1104" s="140"/>
      <c r="P1104" s="164"/>
      <c r="Q1104" s="165"/>
      <c r="R1104" s="146"/>
      <c r="S1104" s="146"/>
      <c r="T1104" s="146"/>
      <c r="U1104" s="284"/>
      <c r="V1104" s="284"/>
    </row>
    <row r="1105" spans="1:22" ht="15.75" hidden="1" customHeight="1" x14ac:dyDescent="0.35">
      <c r="A1105" s="88" t="s">
        <v>1396</v>
      </c>
      <c r="B1105" s="88"/>
      <c r="C1105" s="88"/>
      <c r="D1105" s="163"/>
      <c r="E1105" s="163"/>
      <c r="F1105" s="163"/>
      <c r="G1105" s="140"/>
      <c r="H1105" s="140"/>
      <c r="I1105" s="140"/>
      <c r="J1105" s="140"/>
      <c r="K1105" s="140"/>
      <c r="L1105" s="140"/>
      <c r="M1105" s="140"/>
      <c r="N1105" s="140"/>
      <c r="O1105" s="140"/>
      <c r="P1105" s="164"/>
      <c r="Q1105" s="165"/>
      <c r="R1105" s="146"/>
      <c r="S1105" s="146"/>
      <c r="T1105" s="146"/>
      <c r="U1105" s="284"/>
      <c r="V1105" s="284"/>
    </row>
    <row r="1106" spans="1:22" ht="15.75" hidden="1" customHeight="1" x14ac:dyDescent="0.35">
      <c r="A1106" s="88" t="s">
        <v>1397</v>
      </c>
      <c r="B1106" s="88"/>
      <c r="C1106" s="88"/>
      <c r="D1106" s="163"/>
      <c r="E1106" s="163"/>
      <c r="F1106" s="163"/>
      <c r="G1106" s="140"/>
      <c r="H1106" s="140"/>
      <c r="I1106" s="140"/>
      <c r="J1106" s="140"/>
      <c r="K1106" s="140"/>
      <c r="L1106" s="140"/>
      <c r="M1106" s="140"/>
      <c r="N1106" s="140"/>
      <c r="O1106" s="140"/>
      <c r="P1106" s="164"/>
      <c r="Q1106" s="165"/>
      <c r="R1106" s="146"/>
      <c r="S1106" s="146"/>
      <c r="T1106" s="146"/>
      <c r="U1106" s="284"/>
      <c r="V1106" s="284"/>
    </row>
    <row r="1107" spans="1:22" ht="15.75" hidden="1" customHeight="1" x14ac:dyDescent="0.35">
      <c r="A1107" s="88" t="s">
        <v>1398</v>
      </c>
      <c r="B1107" s="88"/>
      <c r="C1107" s="88"/>
      <c r="D1107" s="163"/>
      <c r="E1107" s="163"/>
      <c r="F1107" s="163"/>
      <c r="G1107" s="140"/>
      <c r="H1107" s="140"/>
      <c r="I1107" s="140"/>
      <c r="J1107" s="140"/>
      <c r="K1107" s="140"/>
      <c r="L1107" s="140"/>
      <c r="M1107" s="140"/>
      <c r="N1107" s="140"/>
      <c r="O1107" s="140"/>
      <c r="P1107" s="164"/>
      <c r="Q1107" s="165"/>
      <c r="R1107" s="146"/>
      <c r="S1107" s="146"/>
      <c r="T1107" s="146"/>
      <c r="U1107" s="284"/>
      <c r="V1107" s="284"/>
    </row>
    <row r="1108" spans="1:22" ht="15.75" hidden="1" customHeight="1" x14ac:dyDescent="0.35">
      <c r="A1108" s="88" t="s">
        <v>1399</v>
      </c>
      <c r="B1108" s="88"/>
      <c r="C1108" s="88"/>
      <c r="D1108" s="163"/>
      <c r="E1108" s="163"/>
      <c r="F1108" s="163"/>
      <c r="G1108" s="140"/>
      <c r="H1108" s="140"/>
      <c r="I1108" s="140"/>
      <c r="J1108" s="140"/>
      <c r="K1108" s="140"/>
      <c r="L1108" s="140"/>
      <c r="M1108" s="140"/>
      <c r="N1108" s="140"/>
      <c r="O1108" s="140"/>
      <c r="P1108" s="164"/>
      <c r="Q1108" s="165"/>
      <c r="R1108" s="146"/>
      <c r="S1108" s="146"/>
      <c r="T1108" s="146"/>
      <c r="U1108" s="284"/>
      <c r="V1108" s="284"/>
    </row>
    <row r="1109" spans="1:22" ht="15.75" hidden="1" customHeight="1" x14ac:dyDescent="0.35">
      <c r="A1109" s="88" t="s">
        <v>1400</v>
      </c>
      <c r="B1109" s="88"/>
      <c r="C1109" s="88"/>
      <c r="D1109" s="163"/>
      <c r="E1109" s="163"/>
      <c r="F1109" s="163"/>
      <c r="G1109" s="140"/>
      <c r="H1109" s="140"/>
      <c r="I1109" s="140"/>
      <c r="J1109" s="140"/>
      <c r="K1109" s="140"/>
      <c r="L1109" s="140"/>
      <c r="M1109" s="140"/>
      <c r="N1109" s="140"/>
      <c r="O1109" s="140"/>
      <c r="P1109" s="164"/>
      <c r="Q1109" s="165"/>
      <c r="R1109" s="146"/>
      <c r="S1109" s="146"/>
      <c r="T1109" s="146"/>
      <c r="U1109" s="284"/>
      <c r="V1109" s="284"/>
    </row>
    <row r="1110" spans="1:22" ht="15.75" hidden="1" customHeight="1" x14ac:dyDescent="0.35">
      <c r="A1110" s="88" t="s">
        <v>1401</v>
      </c>
      <c r="B1110" s="88"/>
      <c r="C1110" s="88"/>
      <c r="D1110" s="163"/>
      <c r="E1110" s="163"/>
      <c r="F1110" s="163"/>
      <c r="G1110" s="140"/>
      <c r="H1110" s="140"/>
      <c r="I1110" s="140"/>
      <c r="J1110" s="140"/>
      <c r="K1110" s="140"/>
      <c r="L1110" s="140"/>
      <c r="M1110" s="140"/>
      <c r="N1110" s="140"/>
      <c r="O1110" s="140"/>
      <c r="P1110" s="164"/>
      <c r="Q1110" s="165"/>
      <c r="R1110" s="146"/>
      <c r="S1110" s="146"/>
      <c r="T1110" s="146"/>
      <c r="U1110" s="284"/>
      <c r="V1110" s="284"/>
    </row>
    <row r="1111" spans="1:22" ht="15.75" hidden="1" customHeight="1" x14ac:dyDescent="0.35">
      <c r="A1111" s="88" t="s">
        <v>1402</v>
      </c>
      <c r="B1111" s="88"/>
      <c r="C1111" s="88"/>
      <c r="D1111" s="163"/>
      <c r="E1111" s="163"/>
      <c r="F1111" s="163"/>
      <c r="G1111" s="140"/>
      <c r="H1111" s="140"/>
      <c r="I1111" s="140"/>
      <c r="J1111" s="140"/>
      <c r="K1111" s="140"/>
      <c r="L1111" s="140"/>
      <c r="M1111" s="140"/>
      <c r="N1111" s="140"/>
      <c r="O1111" s="140"/>
      <c r="P1111" s="164"/>
      <c r="Q1111" s="165"/>
      <c r="R1111" s="146"/>
      <c r="S1111" s="146"/>
      <c r="T1111" s="146"/>
      <c r="U1111" s="284"/>
      <c r="V1111" s="284"/>
    </row>
    <row r="1112" spans="1:22" ht="15.75" hidden="1" customHeight="1" x14ac:dyDescent="0.35">
      <c r="A1112" s="88" t="s">
        <v>1403</v>
      </c>
      <c r="B1112" s="88"/>
      <c r="C1112" s="88"/>
      <c r="D1112" s="163"/>
      <c r="E1112" s="163"/>
      <c r="F1112" s="163"/>
      <c r="G1112" s="140"/>
      <c r="H1112" s="140"/>
      <c r="I1112" s="140"/>
      <c r="J1112" s="140"/>
      <c r="K1112" s="140"/>
      <c r="L1112" s="140"/>
      <c r="M1112" s="140"/>
      <c r="N1112" s="140"/>
      <c r="O1112" s="140"/>
      <c r="P1112" s="164"/>
      <c r="Q1112" s="165"/>
      <c r="R1112" s="146"/>
      <c r="S1112" s="146"/>
      <c r="T1112" s="146"/>
      <c r="U1112" s="284"/>
      <c r="V1112" s="284"/>
    </row>
    <row r="1113" spans="1:22" ht="15.75" hidden="1" customHeight="1" x14ac:dyDescent="0.35">
      <c r="A1113" s="88" t="s">
        <v>1404</v>
      </c>
      <c r="B1113" s="88"/>
      <c r="C1113" s="88"/>
      <c r="D1113" s="163"/>
      <c r="E1113" s="163"/>
      <c r="F1113" s="163"/>
      <c r="G1113" s="140"/>
      <c r="H1113" s="140"/>
      <c r="I1113" s="140"/>
      <c r="J1113" s="140"/>
      <c r="K1113" s="140"/>
      <c r="L1113" s="140"/>
      <c r="M1113" s="140"/>
      <c r="N1113" s="140"/>
      <c r="O1113" s="140"/>
      <c r="P1113" s="164"/>
      <c r="Q1113" s="165"/>
      <c r="R1113" s="146"/>
      <c r="S1113" s="146"/>
      <c r="T1113" s="146"/>
      <c r="U1113" s="284"/>
      <c r="V1113" s="284"/>
    </row>
    <row r="1114" spans="1:22" ht="15.75" hidden="1" customHeight="1" x14ac:dyDescent="0.35">
      <c r="A1114" s="88" t="s">
        <v>1405</v>
      </c>
      <c r="B1114" s="88"/>
      <c r="C1114" s="88"/>
      <c r="D1114" s="163"/>
      <c r="E1114" s="163"/>
      <c r="F1114" s="163"/>
      <c r="G1114" s="140"/>
      <c r="H1114" s="140"/>
      <c r="I1114" s="140"/>
      <c r="J1114" s="140"/>
      <c r="K1114" s="140"/>
      <c r="L1114" s="140"/>
      <c r="M1114" s="140"/>
      <c r="N1114" s="140"/>
      <c r="O1114" s="140"/>
      <c r="P1114" s="164"/>
      <c r="Q1114" s="165"/>
      <c r="R1114" s="146"/>
      <c r="S1114" s="146"/>
      <c r="T1114" s="146"/>
      <c r="U1114" s="284"/>
      <c r="V1114" s="284"/>
    </row>
    <row r="1115" spans="1:22" ht="15.75" hidden="1" customHeight="1" x14ac:dyDescent="0.35">
      <c r="A1115" s="88" t="s">
        <v>1406</v>
      </c>
      <c r="B1115" s="88"/>
      <c r="C1115" s="88"/>
      <c r="D1115" s="163"/>
      <c r="E1115" s="163"/>
      <c r="F1115" s="163"/>
      <c r="G1115" s="140"/>
      <c r="H1115" s="140"/>
      <c r="I1115" s="140"/>
      <c r="J1115" s="140"/>
      <c r="K1115" s="140"/>
      <c r="L1115" s="140"/>
      <c r="M1115" s="140"/>
      <c r="N1115" s="140"/>
      <c r="O1115" s="140"/>
      <c r="P1115" s="164"/>
      <c r="Q1115" s="165"/>
      <c r="R1115" s="146"/>
      <c r="S1115" s="146"/>
      <c r="T1115" s="146"/>
      <c r="U1115" s="284"/>
      <c r="V1115" s="284"/>
    </row>
    <row r="1116" spans="1:22" ht="15.75" hidden="1" customHeight="1" x14ac:dyDescent="0.35">
      <c r="A1116" s="88" t="s">
        <v>1407</v>
      </c>
      <c r="B1116" s="88"/>
      <c r="C1116" s="88"/>
      <c r="D1116" s="163"/>
      <c r="E1116" s="163"/>
      <c r="F1116" s="163"/>
      <c r="G1116" s="140"/>
      <c r="H1116" s="140"/>
      <c r="I1116" s="140"/>
      <c r="J1116" s="140"/>
      <c r="K1116" s="140"/>
      <c r="L1116" s="140"/>
      <c r="M1116" s="140"/>
      <c r="N1116" s="140"/>
      <c r="O1116" s="140"/>
      <c r="P1116" s="164"/>
      <c r="Q1116" s="165"/>
      <c r="R1116" s="146"/>
      <c r="S1116" s="146"/>
      <c r="T1116" s="146"/>
      <c r="U1116" s="284"/>
      <c r="V1116" s="284"/>
    </row>
    <row r="1117" spans="1:22" ht="15.75" hidden="1" customHeight="1" x14ac:dyDescent="0.35">
      <c r="A1117" s="88" t="s">
        <v>1408</v>
      </c>
      <c r="B1117" s="88"/>
      <c r="C1117" s="88"/>
      <c r="D1117" s="163"/>
      <c r="E1117" s="163"/>
      <c r="F1117" s="163"/>
      <c r="G1117" s="140"/>
      <c r="H1117" s="140"/>
      <c r="I1117" s="140"/>
      <c r="J1117" s="140"/>
      <c r="K1117" s="140"/>
      <c r="L1117" s="140"/>
      <c r="M1117" s="140"/>
      <c r="N1117" s="140"/>
      <c r="O1117" s="140"/>
      <c r="P1117" s="164"/>
      <c r="Q1117" s="165"/>
      <c r="R1117" s="146"/>
      <c r="S1117" s="146"/>
      <c r="T1117" s="146"/>
      <c r="U1117" s="284"/>
      <c r="V1117" s="284"/>
    </row>
    <row r="1118" spans="1:22" ht="15.75" hidden="1" customHeight="1" x14ac:dyDescent="0.35">
      <c r="A1118" s="88" t="s">
        <v>1409</v>
      </c>
      <c r="B1118" s="88"/>
      <c r="C1118" s="88"/>
      <c r="D1118" s="163"/>
      <c r="E1118" s="163"/>
      <c r="F1118" s="163"/>
      <c r="G1118" s="140"/>
      <c r="H1118" s="140"/>
      <c r="I1118" s="140"/>
      <c r="J1118" s="140"/>
      <c r="K1118" s="140"/>
      <c r="L1118" s="140"/>
      <c r="M1118" s="140"/>
      <c r="N1118" s="140"/>
      <c r="O1118" s="140"/>
      <c r="P1118" s="164"/>
      <c r="Q1118" s="165"/>
      <c r="R1118" s="146"/>
      <c r="S1118" s="146"/>
      <c r="T1118" s="146"/>
      <c r="U1118" s="284"/>
      <c r="V1118" s="284"/>
    </row>
    <row r="1119" spans="1:22" ht="15.75" hidden="1" customHeight="1" x14ac:dyDescent="0.35">
      <c r="A1119" s="88" t="s">
        <v>1410</v>
      </c>
      <c r="B1119" s="88"/>
      <c r="C1119" s="88"/>
      <c r="D1119" s="163"/>
      <c r="E1119" s="163"/>
      <c r="F1119" s="163"/>
      <c r="G1119" s="140"/>
      <c r="H1119" s="140"/>
      <c r="I1119" s="140"/>
      <c r="J1119" s="140"/>
      <c r="K1119" s="140"/>
      <c r="L1119" s="140"/>
      <c r="M1119" s="140"/>
      <c r="N1119" s="140"/>
      <c r="O1119" s="140"/>
      <c r="P1119" s="164"/>
      <c r="Q1119" s="165"/>
      <c r="R1119" s="146"/>
      <c r="S1119" s="146"/>
      <c r="T1119" s="146"/>
      <c r="U1119" s="284"/>
      <c r="V1119" s="284"/>
    </row>
    <row r="1120" spans="1:22" ht="15.75" hidden="1" customHeight="1" x14ac:dyDescent="0.35">
      <c r="A1120" s="88" t="s">
        <v>1411</v>
      </c>
      <c r="B1120" s="88"/>
      <c r="C1120" s="88"/>
      <c r="D1120" s="163"/>
      <c r="E1120" s="163"/>
      <c r="F1120" s="163"/>
      <c r="G1120" s="140"/>
      <c r="H1120" s="140"/>
      <c r="I1120" s="140"/>
      <c r="J1120" s="140"/>
      <c r="K1120" s="140"/>
      <c r="L1120" s="140"/>
      <c r="M1120" s="140"/>
      <c r="N1120" s="140"/>
      <c r="O1120" s="140"/>
      <c r="P1120" s="164"/>
      <c r="Q1120" s="165"/>
      <c r="R1120" s="146"/>
      <c r="S1120" s="146"/>
      <c r="T1120" s="146"/>
      <c r="U1120" s="284"/>
      <c r="V1120" s="284"/>
    </row>
    <row r="1121" spans="1:22" ht="15.75" hidden="1" customHeight="1" x14ac:dyDescent="0.35">
      <c r="A1121" s="88" t="s">
        <v>1412</v>
      </c>
      <c r="B1121" s="88"/>
      <c r="C1121" s="88"/>
      <c r="D1121" s="163"/>
      <c r="E1121" s="163"/>
      <c r="F1121" s="163"/>
      <c r="G1121" s="140"/>
      <c r="H1121" s="140"/>
      <c r="I1121" s="140"/>
      <c r="J1121" s="140"/>
      <c r="K1121" s="140"/>
      <c r="L1121" s="140"/>
      <c r="M1121" s="140"/>
      <c r="N1121" s="140"/>
      <c r="O1121" s="140"/>
      <c r="P1121" s="164"/>
      <c r="Q1121" s="165"/>
      <c r="R1121" s="146"/>
      <c r="S1121" s="146"/>
      <c r="T1121" s="146"/>
      <c r="U1121" s="284"/>
      <c r="V1121" s="284"/>
    </row>
    <row r="1122" spans="1:22" ht="15.75" hidden="1" customHeight="1" x14ac:dyDescent="0.35">
      <c r="A1122" s="88" t="s">
        <v>1413</v>
      </c>
      <c r="B1122" s="88"/>
      <c r="C1122" s="88"/>
      <c r="D1122" s="163"/>
      <c r="E1122" s="163"/>
      <c r="F1122" s="163"/>
      <c r="G1122" s="140"/>
      <c r="H1122" s="140"/>
      <c r="I1122" s="140"/>
      <c r="J1122" s="140"/>
      <c r="K1122" s="140"/>
      <c r="L1122" s="140"/>
      <c r="M1122" s="140"/>
      <c r="N1122" s="140"/>
      <c r="O1122" s="140"/>
      <c r="P1122" s="164"/>
      <c r="Q1122" s="165"/>
      <c r="R1122" s="146"/>
      <c r="S1122" s="146"/>
      <c r="T1122" s="146"/>
      <c r="U1122" s="284"/>
      <c r="V1122" s="284"/>
    </row>
    <row r="1123" spans="1:22" ht="15.75" hidden="1" customHeight="1" x14ac:dyDescent="0.35">
      <c r="A1123" s="88" t="s">
        <v>1414</v>
      </c>
      <c r="B1123" s="88"/>
      <c r="C1123" s="88"/>
      <c r="D1123" s="163"/>
      <c r="E1123" s="163"/>
      <c r="F1123" s="163"/>
      <c r="G1123" s="140"/>
      <c r="H1123" s="140"/>
      <c r="I1123" s="140"/>
      <c r="J1123" s="140"/>
      <c r="K1123" s="140"/>
      <c r="L1123" s="140"/>
      <c r="M1123" s="140"/>
      <c r="N1123" s="140"/>
      <c r="O1123" s="140"/>
      <c r="P1123" s="164"/>
      <c r="Q1123" s="165"/>
      <c r="R1123" s="146"/>
      <c r="S1123" s="146"/>
      <c r="T1123" s="146"/>
      <c r="U1123" s="284"/>
      <c r="V1123" s="284"/>
    </row>
    <row r="1124" spans="1:22" ht="15.75" hidden="1" customHeight="1" x14ac:dyDescent="0.35">
      <c r="A1124" s="88" t="s">
        <v>1415</v>
      </c>
      <c r="B1124" s="88"/>
      <c r="C1124" s="88"/>
      <c r="D1124" s="163"/>
      <c r="E1124" s="163"/>
      <c r="F1124" s="163"/>
      <c r="G1124" s="140"/>
      <c r="H1124" s="140"/>
      <c r="I1124" s="140"/>
      <c r="J1124" s="140"/>
      <c r="K1124" s="140"/>
      <c r="L1124" s="140"/>
      <c r="M1124" s="140"/>
      <c r="N1124" s="140"/>
      <c r="O1124" s="140"/>
      <c r="P1124" s="164"/>
      <c r="Q1124" s="165"/>
      <c r="R1124" s="146"/>
      <c r="S1124" s="146"/>
      <c r="T1124" s="146"/>
      <c r="U1124" s="284"/>
      <c r="V1124" s="284"/>
    </row>
    <row r="1125" spans="1:22" ht="15.75" hidden="1" customHeight="1" x14ac:dyDescent="0.35">
      <c r="A1125" s="88" t="s">
        <v>1416</v>
      </c>
      <c r="B1125" s="88"/>
      <c r="C1125" s="88"/>
      <c r="D1125" s="163"/>
      <c r="E1125" s="163"/>
      <c r="F1125" s="163"/>
      <c r="G1125" s="140"/>
      <c r="H1125" s="140"/>
      <c r="I1125" s="140"/>
      <c r="J1125" s="140"/>
      <c r="K1125" s="140"/>
      <c r="L1125" s="140"/>
      <c r="M1125" s="140"/>
      <c r="N1125" s="140"/>
      <c r="O1125" s="140"/>
      <c r="P1125" s="164"/>
      <c r="Q1125" s="165"/>
      <c r="R1125" s="146"/>
      <c r="S1125" s="146"/>
      <c r="T1125" s="146"/>
      <c r="U1125" s="284"/>
      <c r="V1125" s="284"/>
    </row>
    <row r="1126" spans="1:22" ht="15.75" hidden="1" customHeight="1" x14ac:dyDescent="0.35">
      <c r="A1126" s="88" t="s">
        <v>1417</v>
      </c>
      <c r="B1126" s="88"/>
      <c r="C1126" s="88"/>
      <c r="D1126" s="163"/>
      <c r="E1126" s="163"/>
      <c r="F1126" s="163"/>
      <c r="G1126" s="140"/>
      <c r="H1126" s="140"/>
      <c r="I1126" s="140"/>
      <c r="J1126" s="140"/>
      <c r="K1126" s="140"/>
      <c r="L1126" s="140"/>
      <c r="M1126" s="140"/>
      <c r="N1126" s="140"/>
      <c r="O1126" s="140"/>
      <c r="P1126" s="164"/>
      <c r="Q1126" s="165"/>
      <c r="R1126" s="146"/>
      <c r="S1126" s="146"/>
      <c r="T1126" s="146"/>
      <c r="U1126" s="284"/>
      <c r="V1126" s="284"/>
    </row>
    <row r="1127" spans="1:22" ht="15.75" hidden="1" customHeight="1" x14ac:dyDescent="0.35">
      <c r="A1127" s="88" t="s">
        <v>1418</v>
      </c>
      <c r="B1127" s="88"/>
      <c r="C1127" s="88"/>
      <c r="D1127" s="163"/>
      <c r="E1127" s="163"/>
      <c r="F1127" s="163"/>
      <c r="G1127" s="140"/>
      <c r="H1127" s="140"/>
      <c r="I1127" s="140"/>
      <c r="J1127" s="140"/>
      <c r="K1127" s="140"/>
      <c r="L1127" s="140"/>
      <c r="M1127" s="140"/>
      <c r="N1127" s="140"/>
      <c r="O1127" s="140"/>
      <c r="P1127" s="164"/>
      <c r="Q1127" s="165"/>
      <c r="R1127" s="146"/>
      <c r="S1127" s="146"/>
      <c r="T1127" s="146"/>
      <c r="U1127" s="284"/>
      <c r="V1127" s="284"/>
    </row>
    <row r="1128" spans="1:22" ht="15.75" hidden="1" customHeight="1" x14ac:dyDescent="0.35">
      <c r="A1128" s="88" t="s">
        <v>1419</v>
      </c>
      <c r="B1128" s="88"/>
      <c r="C1128" s="88"/>
      <c r="D1128" s="163"/>
      <c r="E1128" s="163"/>
      <c r="F1128" s="163"/>
      <c r="G1128" s="140"/>
      <c r="H1128" s="140"/>
      <c r="I1128" s="140"/>
      <c r="J1128" s="140"/>
      <c r="K1128" s="140"/>
      <c r="L1128" s="140"/>
      <c r="M1128" s="140"/>
      <c r="N1128" s="140"/>
      <c r="O1128" s="140"/>
      <c r="P1128" s="164"/>
      <c r="Q1128" s="165"/>
      <c r="R1128" s="146"/>
      <c r="S1128" s="146"/>
      <c r="T1128" s="146"/>
      <c r="U1128" s="284"/>
      <c r="V1128" s="284"/>
    </row>
    <row r="1129" spans="1:22" ht="15.75" hidden="1" customHeight="1" x14ac:dyDescent="0.35">
      <c r="A1129" s="88" t="s">
        <v>1420</v>
      </c>
      <c r="B1129" s="88"/>
      <c r="C1129" s="88"/>
      <c r="D1129" s="163"/>
      <c r="E1129" s="163"/>
      <c r="F1129" s="163"/>
      <c r="G1129" s="140"/>
      <c r="H1129" s="140"/>
      <c r="I1129" s="140"/>
      <c r="J1129" s="140"/>
      <c r="K1129" s="140"/>
      <c r="L1129" s="140"/>
      <c r="M1129" s="140"/>
      <c r="N1129" s="140"/>
      <c r="O1129" s="140"/>
      <c r="P1129" s="164"/>
      <c r="Q1129" s="165"/>
      <c r="R1129" s="146"/>
      <c r="S1129" s="146"/>
      <c r="T1129" s="146"/>
      <c r="U1129" s="284"/>
      <c r="V1129" s="284"/>
    </row>
    <row r="1130" spans="1:22" ht="15.75" hidden="1" customHeight="1" x14ac:dyDescent="0.35">
      <c r="A1130" s="88" t="s">
        <v>1421</v>
      </c>
      <c r="B1130" s="88"/>
      <c r="C1130" s="88"/>
      <c r="D1130" s="163"/>
      <c r="E1130" s="163"/>
      <c r="F1130" s="163"/>
      <c r="G1130" s="140"/>
      <c r="H1130" s="140"/>
      <c r="I1130" s="140"/>
      <c r="J1130" s="140"/>
      <c r="K1130" s="140"/>
      <c r="L1130" s="140"/>
      <c r="M1130" s="140"/>
      <c r="N1130" s="140"/>
      <c r="O1130" s="140"/>
      <c r="P1130" s="164"/>
      <c r="Q1130" s="165"/>
      <c r="R1130" s="146"/>
      <c r="S1130" s="146"/>
      <c r="T1130" s="146"/>
      <c r="U1130" s="284"/>
      <c r="V1130" s="284"/>
    </row>
    <row r="1131" spans="1:22" ht="15.75" hidden="1" customHeight="1" x14ac:dyDescent="0.35">
      <c r="A1131" s="88" t="s">
        <v>1422</v>
      </c>
      <c r="B1131" s="88"/>
      <c r="C1131" s="88"/>
      <c r="D1131" s="163"/>
      <c r="E1131" s="163"/>
      <c r="F1131" s="163"/>
      <c r="G1131" s="140"/>
      <c r="H1131" s="140"/>
      <c r="I1131" s="140"/>
      <c r="J1131" s="140"/>
      <c r="K1131" s="140"/>
      <c r="L1131" s="140"/>
      <c r="M1131" s="140"/>
      <c r="N1131" s="140"/>
      <c r="O1131" s="140"/>
      <c r="P1131" s="164"/>
      <c r="Q1131" s="165"/>
      <c r="R1131" s="146"/>
      <c r="S1131" s="146"/>
      <c r="T1131" s="146"/>
      <c r="U1131" s="284"/>
      <c r="V1131" s="284"/>
    </row>
    <row r="1132" spans="1:22" ht="15.75" hidden="1" customHeight="1" x14ac:dyDescent="0.35">
      <c r="A1132" s="88" t="s">
        <v>1423</v>
      </c>
      <c r="B1132" s="88"/>
      <c r="C1132" s="88"/>
      <c r="D1132" s="163"/>
      <c r="E1132" s="163"/>
      <c r="F1132" s="163"/>
      <c r="G1132" s="140"/>
      <c r="H1132" s="140"/>
      <c r="I1132" s="140"/>
      <c r="J1132" s="140"/>
      <c r="K1132" s="140"/>
      <c r="L1132" s="140"/>
      <c r="M1132" s="140"/>
      <c r="N1132" s="140"/>
      <c r="O1132" s="140"/>
      <c r="P1132" s="164"/>
      <c r="Q1132" s="165"/>
      <c r="R1132" s="146"/>
      <c r="S1132" s="146"/>
      <c r="T1132" s="146"/>
      <c r="U1132" s="284"/>
      <c r="V1132" s="284"/>
    </row>
    <row r="1133" spans="1:22" ht="15.75" hidden="1" customHeight="1" x14ac:dyDescent="0.35">
      <c r="A1133" s="88" t="s">
        <v>1424</v>
      </c>
      <c r="B1133" s="88"/>
      <c r="C1133" s="88"/>
      <c r="D1133" s="163"/>
      <c r="E1133" s="163"/>
      <c r="F1133" s="163"/>
      <c r="G1133" s="140"/>
      <c r="H1133" s="140"/>
      <c r="I1133" s="140"/>
      <c r="J1133" s="140"/>
      <c r="K1133" s="140"/>
      <c r="L1133" s="140"/>
      <c r="M1133" s="140"/>
      <c r="N1133" s="140"/>
      <c r="O1133" s="140"/>
      <c r="P1133" s="164"/>
      <c r="Q1133" s="165"/>
      <c r="R1133" s="146"/>
      <c r="S1133" s="146"/>
      <c r="T1133" s="146"/>
      <c r="U1133" s="284"/>
      <c r="V1133" s="284"/>
    </row>
    <row r="1134" spans="1:22" ht="15.75" hidden="1" customHeight="1" x14ac:dyDescent="0.35">
      <c r="A1134" s="88" t="s">
        <v>1425</v>
      </c>
      <c r="B1134" s="88"/>
      <c r="C1134" s="88"/>
      <c r="D1134" s="163"/>
      <c r="E1134" s="163"/>
      <c r="F1134" s="163"/>
      <c r="G1134" s="140"/>
      <c r="H1134" s="140"/>
      <c r="I1134" s="140"/>
      <c r="J1134" s="140"/>
      <c r="K1134" s="140"/>
      <c r="L1134" s="140"/>
      <c r="M1134" s="140"/>
      <c r="N1134" s="140"/>
      <c r="O1134" s="140"/>
      <c r="P1134" s="164"/>
      <c r="Q1134" s="165"/>
      <c r="R1134" s="146"/>
      <c r="S1134" s="146"/>
      <c r="T1134" s="146"/>
      <c r="U1134" s="284"/>
      <c r="V1134" s="284"/>
    </row>
    <row r="1135" spans="1:22" ht="15.75" hidden="1" customHeight="1" x14ac:dyDescent="0.35">
      <c r="A1135" s="88" t="s">
        <v>1426</v>
      </c>
      <c r="B1135" s="88"/>
      <c r="C1135" s="88"/>
      <c r="D1135" s="163"/>
      <c r="E1135" s="163"/>
      <c r="F1135" s="163"/>
      <c r="G1135" s="140"/>
      <c r="H1135" s="140"/>
      <c r="I1135" s="140"/>
      <c r="J1135" s="140"/>
      <c r="K1135" s="140"/>
      <c r="L1135" s="140"/>
      <c r="M1135" s="140"/>
      <c r="N1135" s="140"/>
      <c r="O1135" s="140"/>
      <c r="P1135" s="164"/>
      <c r="Q1135" s="165"/>
      <c r="R1135" s="146"/>
      <c r="S1135" s="146"/>
      <c r="T1135" s="146"/>
      <c r="U1135" s="284"/>
      <c r="V1135" s="284"/>
    </row>
    <row r="1136" spans="1:22" ht="15.75" hidden="1" customHeight="1" x14ac:dyDescent="0.35">
      <c r="A1136" s="88" t="s">
        <v>1427</v>
      </c>
      <c r="B1136" s="88"/>
      <c r="C1136" s="88"/>
      <c r="D1136" s="163"/>
      <c r="E1136" s="163"/>
      <c r="F1136" s="163"/>
      <c r="G1136" s="140"/>
      <c r="H1136" s="140"/>
      <c r="I1136" s="140"/>
      <c r="J1136" s="140"/>
      <c r="K1136" s="140"/>
      <c r="L1136" s="140"/>
      <c r="M1136" s="140"/>
      <c r="N1136" s="140"/>
      <c r="O1136" s="140"/>
      <c r="P1136" s="164"/>
      <c r="Q1136" s="165"/>
      <c r="R1136" s="146"/>
      <c r="S1136" s="146"/>
      <c r="T1136" s="146"/>
      <c r="U1136" s="284"/>
      <c r="V1136" s="284"/>
    </row>
    <row r="1137" spans="1:22" ht="15.75" hidden="1" customHeight="1" x14ac:dyDescent="0.35">
      <c r="A1137" s="88" t="s">
        <v>1428</v>
      </c>
      <c r="B1137" s="88"/>
      <c r="C1137" s="88"/>
      <c r="D1137" s="163"/>
      <c r="E1137" s="163"/>
      <c r="F1137" s="163"/>
      <c r="G1137" s="140"/>
      <c r="H1137" s="140"/>
      <c r="I1137" s="140"/>
      <c r="J1137" s="140"/>
      <c r="K1137" s="140"/>
      <c r="L1137" s="140"/>
      <c r="M1137" s="140"/>
      <c r="N1137" s="140"/>
      <c r="O1137" s="140"/>
      <c r="P1137" s="164"/>
      <c r="Q1137" s="165"/>
      <c r="R1137" s="146"/>
      <c r="S1137" s="146"/>
      <c r="T1137" s="146"/>
      <c r="U1137" s="284"/>
      <c r="V1137" s="284"/>
    </row>
    <row r="1138" spans="1:22" ht="15.75" hidden="1" customHeight="1" x14ac:dyDescent="0.35">
      <c r="A1138" s="88" t="s">
        <v>1429</v>
      </c>
      <c r="B1138" s="88"/>
      <c r="C1138" s="88"/>
      <c r="D1138" s="163"/>
      <c r="E1138" s="163"/>
      <c r="F1138" s="163"/>
      <c r="G1138" s="140"/>
      <c r="H1138" s="140"/>
      <c r="I1138" s="140"/>
      <c r="J1138" s="140"/>
      <c r="K1138" s="140"/>
      <c r="L1138" s="140"/>
      <c r="M1138" s="140"/>
      <c r="N1138" s="140"/>
      <c r="O1138" s="140"/>
      <c r="P1138" s="164"/>
      <c r="Q1138" s="165"/>
      <c r="R1138" s="146"/>
      <c r="S1138" s="146"/>
      <c r="T1138" s="146"/>
      <c r="U1138" s="284"/>
      <c r="V1138" s="284"/>
    </row>
    <row r="1139" spans="1:22" ht="15.75" hidden="1" customHeight="1" x14ac:dyDescent="0.35">
      <c r="A1139" s="88" t="s">
        <v>1430</v>
      </c>
      <c r="B1139" s="88"/>
      <c r="C1139" s="88"/>
      <c r="D1139" s="163"/>
      <c r="E1139" s="163"/>
      <c r="F1139" s="163"/>
      <c r="G1139" s="140"/>
      <c r="H1139" s="140"/>
      <c r="I1139" s="140"/>
      <c r="J1139" s="140"/>
      <c r="K1139" s="140"/>
      <c r="L1139" s="140"/>
      <c r="M1139" s="140"/>
      <c r="N1139" s="140"/>
      <c r="O1139" s="140"/>
      <c r="P1139" s="164"/>
      <c r="Q1139" s="165"/>
      <c r="R1139" s="146"/>
      <c r="S1139" s="146"/>
      <c r="T1139" s="146"/>
      <c r="U1139" s="284"/>
      <c r="V1139" s="284"/>
    </row>
    <row r="1140" spans="1:22" ht="15.75" hidden="1" customHeight="1" x14ac:dyDescent="0.35">
      <c r="A1140" s="88" t="s">
        <v>1431</v>
      </c>
      <c r="B1140" s="88"/>
      <c r="C1140" s="88"/>
      <c r="D1140" s="163"/>
      <c r="E1140" s="163"/>
      <c r="F1140" s="163"/>
      <c r="G1140" s="140"/>
      <c r="H1140" s="140"/>
      <c r="I1140" s="140"/>
      <c r="J1140" s="140"/>
      <c r="K1140" s="140"/>
      <c r="L1140" s="140"/>
      <c r="M1140" s="140"/>
      <c r="N1140" s="140"/>
      <c r="O1140" s="140"/>
      <c r="P1140" s="164"/>
      <c r="Q1140" s="165"/>
      <c r="R1140" s="146"/>
      <c r="S1140" s="146"/>
      <c r="T1140" s="146"/>
      <c r="U1140" s="284"/>
      <c r="V1140" s="284"/>
    </row>
    <row r="1141" spans="1:22" ht="15.75" hidden="1" customHeight="1" x14ac:dyDescent="0.35">
      <c r="A1141" s="88" t="s">
        <v>1432</v>
      </c>
      <c r="B1141" s="88"/>
      <c r="C1141" s="88"/>
      <c r="D1141" s="163"/>
      <c r="E1141" s="163"/>
      <c r="F1141" s="163"/>
      <c r="G1141" s="140"/>
      <c r="H1141" s="140"/>
      <c r="I1141" s="140"/>
      <c r="J1141" s="140"/>
      <c r="K1141" s="140"/>
      <c r="L1141" s="140"/>
      <c r="M1141" s="140"/>
      <c r="N1141" s="140"/>
      <c r="O1141" s="140"/>
      <c r="P1141" s="164"/>
      <c r="Q1141" s="165"/>
      <c r="R1141" s="146"/>
      <c r="S1141" s="146"/>
      <c r="T1141" s="146"/>
      <c r="U1141" s="284"/>
      <c r="V1141" s="284"/>
    </row>
    <row r="1142" spans="1:22" ht="15.75" hidden="1" customHeight="1" x14ac:dyDescent="0.35">
      <c r="A1142" s="88" t="s">
        <v>1433</v>
      </c>
      <c r="B1142" s="88"/>
      <c r="C1142" s="88"/>
      <c r="D1142" s="163"/>
      <c r="E1142" s="163"/>
      <c r="F1142" s="163"/>
      <c r="G1142" s="140"/>
      <c r="H1142" s="140"/>
      <c r="I1142" s="140"/>
      <c r="J1142" s="140"/>
      <c r="K1142" s="140"/>
      <c r="L1142" s="140"/>
      <c r="M1142" s="140"/>
      <c r="N1142" s="140"/>
      <c r="O1142" s="140"/>
      <c r="P1142" s="164"/>
      <c r="Q1142" s="165"/>
      <c r="R1142" s="146"/>
      <c r="S1142" s="146"/>
      <c r="T1142" s="146"/>
      <c r="U1142" s="284"/>
      <c r="V1142" s="284"/>
    </row>
    <row r="1143" spans="1:22" ht="15.75" hidden="1" customHeight="1" x14ac:dyDescent="0.35">
      <c r="A1143" s="88" t="s">
        <v>1434</v>
      </c>
      <c r="B1143" s="88"/>
      <c r="C1143" s="88"/>
      <c r="D1143" s="163"/>
      <c r="E1143" s="163"/>
      <c r="F1143" s="163"/>
      <c r="G1143" s="140"/>
      <c r="H1143" s="140"/>
      <c r="I1143" s="140"/>
      <c r="J1143" s="140"/>
      <c r="K1143" s="140"/>
      <c r="L1143" s="140"/>
      <c r="M1143" s="140"/>
      <c r="N1143" s="140"/>
      <c r="O1143" s="140"/>
      <c r="P1143" s="164"/>
      <c r="Q1143" s="165"/>
      <c r="R1143" s="146"/>
      <c r="S1143" s="146"/>
      <c r="T1143" s="146"/>
      <c r="U1143" s="284"/>
      <c r="V1143" s="284"/>
    </row>
    <row r="1144" spans="1:22" ht="15.75" hidden="1" customHeight="1" x14ac:dyDescent="0.35">
      <c r="A1144" s="88" t="s">
        <v>1435</v>
      </c>
      <c r="B1144" s="88"/>
      <c r="C1144" s="88"/>
      <c r="D1144" s="163"/>
      <c r="E1144" s="163"/>
      <c r="F1144" s="163"/>
      <c r="G1144" s="140"/>
      <c r="H1144" s="140"/>
      <c r="I1144" s="140"/>
      <c r="J1144" s="140"/>
      <c r="K1144" s="140"/>
      <c r="L1144" s="140"/>
      <c r="M1144" s="140"/>
      <c r="N1144" s="140"/>
      <c r="O1144" s="140"/>
      <c r="P1144" s="164"/>
      <c r="Q1144" s="165"/>
      <c r="R1144" s="146"/>
      <c r="S1144" s="146"/>
      <c r="T1144" s="146"/>
      <c r="U1144" s="284"/>
      <c r="V1144" s="284"/>
    </row>
    <row r="1145" spans="1:22" ht="15.75" hidden="1" customHeight="1" x14ac:dyDescent="0.35">
      <c r="A1145" s="88" t="s">
        <v>1436</v>
      </c>
      <c r="B1145" s="88"/>
      <c r="C1145" s="88"/>
      <c r="D1145" s="163"/>
      <c r="E1145" s="163"/>
      <c r="F1145" s="163"/>
      <c r="G1145" s="140"/>
      <c r="H1145" s="140"/>
      <c r="I1145" s="140"/>
      <c r="J1145" s="140"/>
      <c r="K1145" s="140"/>
      <c r="L1145" s="140"/>
      <c r="M1145" s="140"/>
      <c r="N1145" s="140"/>
      <c r="O1145" s="140"/>
      <c r="P1145" s="164"/>
      <c r="Q1145" s="165"/>
      <c r="R1145" s="146"/>
      <c r="S1145" s="146"/>
      <c r="T1145" s="146"/>
      <c r="U1145" s="284"/>
      <c r="V1145" s="284"/>
    </row>
    <row r="1146" spans="1:22" ht="15.75" hidden="1" customHeight="1" x14ac:dyDescent="0.35">
      <c r="A1146" s="88" t="s">
        <v>1437</v>
      </c>
      <c r="B1146" s="88"/>
      <c r="C1146" s="88"/>
      <c r="D1146" s="163"/>
      <c r="E1146" s="163"/>
      <c r="F1146" s="163"/>
      <c r="G1146" s="140"/>
      <c r="H1146" s="140"/>
      <c r="I1146" s="140"/>
      <c r="J1146" s="140"/>
      <c r="K1146" s="140"/>
      <c r="L1146" s="140"/>
      <c r="M1146" s="140"/>
      <c r="N1146" s="140"/>
      <c r="O1146" s="140"/>
      <c r="P1146" s="164"/>
      <c r="Q1146" s="165"/>
      <c r="R1146" s="146"/>
      <c r="S1146" s="146"/>
      <c r="T1146" s="146"/>
      <c r="U1146" s="284"/>
      <c r="V1146" s="284"/>
    </row>
    <row r="1147" spans="1:22" ht="15.75" hidden="1" customHeight="1" x14ac:dyDescent="0.35">
      <c r="A1147" s="88" t="s">
        <v>1438</v>
      </c>
      <c r="B1147" s="88"/>
      <c r="C1147" s="88"/>
      <c r="D1147" s="163"/>
      <c r="E1147" s="163"/>
      <c r="F1147" s="163"/>
      <c r="G1147" s="140"/>
      <c r="H1147" s="140"/>
      <c r="I1147" s="140"/>
      <c r="J1147" s="140"/>
      <c r="K1147" s="140"/>
      <c r="L1147" s="140"/>
      <c r="M1147" s="140"/>
      <c r="N1147" s="140"/>
      <c r="O1147" s="140"/>
      <c r="P1147" s="164"/>
      <c r="Q1147" s="165"/>
      <c r="R1147" s="146"/>
      <c r="S1147" s="146"/>
      <c r="T1147" s="146"/>
      <c r="U1147" s="284"/>
      <c r="V1147" s="284"/>
    </row>
    <row r="1148" spans="1:22" ht="15.75" hidden="1" customHeight="1" x14ac:dyDescent="0.35">
      <c r="A1148" s="88" t="s">
        <v>1439</v>
      </c>
      <c r="B1148" s="88"/>
      <c r="C1148" s="88"/>
      <c r="D1148" s="163"/>
      <c r="E1148" s="163"/>
      <c r="F1148" s="163"/>
      <c r="G1148" s="140"/>
      <c r="H1148" s="140"/>
      <c r="I1148" s="140"/>
      <c r="J1148" s="140"/>
      <c r="K1148" s="140"/>
      <c r="L1148" s="140"/>
      <c r="M1148" s="140"/>
      <c r="N1148" s="140"/>
      <c r="O1148" s="140"/>
      <c r="P1148" s="164"/>
      <c r="Q1148" s="165"/>
      <c r="R1148" s="146"/>
      <c r="S1148" s="146"/>
      <c r="T1148" s="146"/>
      <c r="U1148" s="284"/>
      <c r="V1148" s="284"/>
    </row>
    <row r="1149" spans="1:22" ht="15.75" hidden="1" customHeight="1" x14ac:dyDescent="0.35">
      <c r="A1149" s="88" t="s">
        <v>1440</v>
      </c>
      <c r="B1149" s="88"/>
      <c r="C1149" s="88"/>
      <c r="D1149" s="163"/>
      <c r="E1149" s="163"/>
      <c r="F1149" s="163"/>
      <c r="G1149" s="140"/>
      <c r="H1149" s="140"/>
      <c r="I1149" s="140"/>
      <c r="J1149" s="140"/>
      <c r="K1149" s="140"/>
      <c r="L1149" s="140"/>
      <c r="M1149" s="140"/>
      <c r="N1149" s="140"/>
      <c r="O1149" s="140"/>
      <c r="P1149" s="164"/>
      <c r="Q1149" s="165"/>
      <c r="R1149" s="146"/>
      <c r="S1149" s="146"/>
      <c r="T1149" s="146"/>
      <c r="U1149" s="284"/>
      <c r="V1149" s="284"/>
    </row>
    <row r="1150" spans="1:22" ht="15.75" hidden="1" customHeight="1" x14ac:dyDescent="0.35">
      <c r="A1150" s="88" t="s">
        <v>1441</v>
      </c>
      <c r="B1150" s="88"/>
      <c r="C1150" s="88"/>
      <c r="D1150" s="163"/>
      <c r="E1150" s="163"/>
      <c r="F1150" s="163"/>
      <c r="G1150" s="140"/>
      <c r="H1150" s="140"/>
      <c r="I1150" s="140"/>
      <c r="J1150" s="140"/>
      <c r="K1150" s="140"/>
      <c r="L1150" s="140"/>
      <c r="M1150" s="140"/>
      <c r="N1150" s="140"/>
      <c r="O1150" s="140"/>
      <c r="P1150" s="164"/>
      <c r="Q1150" s="165"/>
      <c r="R1150" s="146"/>
      <c r="S1150" s="146"/>
      <c r="T1150" s="146"/>
      <c r="U1150" s="284"/>
      <c r="V1150" s="284"/>
    </row>
    <row r="1151" spans="1:22" ht="15.75" hidden="1" customHeight="1" x14ac:dyDescent="0.35">
      <c r="A1151" s="88" t="s">
        <v>1442</v>
      </c>
      <c r="B1151" s="88"/>
      <c r="C1151" s="88"/>
      <c r="D1151" s="163"/>
      <c r="E1151" s="163"/>
      <c r="F1151" s="163"/>
      <c r="G1151" s="140"/>
      <c r="H1151" s="140"/>
      <c r="I1151" s="140"/>
      <c r="J1151" s="140"/>
      <c r="K1151" s="140"/>
      <c r="L1151" s="140"/>
      <c r="M1151" s="140"/>
      <c r="N1151" s="140"/>
      <c r="O1151" s="140"/>
      <c r="P1151" s="164"/>
      <c r="Q1151" s="165"/>
      <c r="R1151" s="146"/>
      <c r="S1151" s="146"/>
      <c r="T1151" s="146"/>
      <c r="U1151" s="284"/>
      <c r="V1151" s="284"/>
    </row>
    <row r="1152" spans="1:22" ht="15.75" hidden="1" customHeight="1" x14ac:dyDescent="0.35">
      <c r="A1152" s="88" t="s">
        <v>1443</v>
      </c>
      <c r="B1152" s="88"/>
      <c r="C1152" s="88"/>
      <c r="D1152" s="163"/>
      <c r="E1152" s="163"/>
      <c r="F1152" s="163"/>
      <c r="G1152" s="140"/>
      <c r="H1152" s="140"/>
      <c r="I1152" s="140"/>
      <c r="J1152" s="140"/>
      <c r="K1152" s="140"/>
      <c r="L1152" s="140"/>
      <c r="M1152" s="140"/>
      <c r="N1152" s="140"/>
      <c r="O1152" s="140"/>
      <c r="P1152" s="164"/>
      <c r="Q1152" s="165"/>
      <c r="R1152" s="146"/>
      <c r="S1152" s="146"/>
      <c r="T1152" s="146"/>
      <c r="U1152" s="284"/>
      <c r="V1152" s="284"/>
    </row>
    <row r="1153" spans="1:22" ht="15.75" hidden="1" customHeight="1" x14ac:dyDescent="0.35">
      <c r="A1153" s="88" t="s">
        <v>1444</v>
      </c>
      <c r="B1153" s="88"/>
      <c r="C1153" s="88"/>
      <c r="D1153" s="163"/>
      <c r="E1153" s="163"/>
      <c r="F1153" s="163"/>
      <c r="G1153" s="140"/>
      <c r="H1153" s="140"/>
      <c r="I1153" s="140"/>
      <c r="J1153" s="140"/>
      <c r="K1153" s="140"/>
      <c r="L1153" s="140"/>
      <c r="M1153" s="140"/>
      <c r="N1153" s="140"/>
      <c r="O1153" s="140"/>
      <c r="P1153" s="164"/>
      <c r="Q1153" s="165"/>
      <c r="R1153" s="146"/>
      <c r="S1153" s="146"/>
      <c r="T1153" s="146"/>
      <c r="U1153" s="284"/>
      <c r="V1153" s="284"/>
    </row>
    <row r="1154" spans="1:22" ht="15.75" hidden="1" customHeight="1" x14ac:dyDescent="0.35">
      <c r="A1154" s="88" t="s">
        <v>1445</v>
      </c>
      <c r="B1154" s="88"/>
      <c r="C1154" s="88"/>
      <c r="D1154" s="163"/>
      <c r="E1154" s="163"/>
      <c r="F1154" s="163"/>
      <c r="G1154" s="140"/>
      <c r="H1154" s="140"/>
      <c r="I1154" s="140"/>
      <c r="J1154" s="140"/>
      <c r="K1154" s="140"/>
      <c r="L1154" s="140"/>
      <c r="M1154" s="140"/>
      <c r="N1154" s="140"/>
      <c r="O1154" s="140"/>
      <c r="P1154" s="164"/>
      <c r="Q1154" s="165"/>
      <c r="R1154" s="146"/>
      <c r="S1154" s="146"/>
      <c r="T1154" s="146"/>
      <c r="U1154" s="284"/>
      <c r="V1154" s="284"/>
    </row>
    <row r="1155" spans="1:22" ht="15.75" hidden="1" customHeight="1" x14ac:dyDescent="0.35">
      <c r="A1155" s="88" t="s">
        <v>1446</v>
      </c>
      <c r="B1155" s="88"/>
      <c r="C1155" s="88"/>
      <c r="D1155" s="163"/>
      <c r="E1155" s="163"/>
      <c r="F1155" s="163"/>
      <c r="G1155" s="140"/>
      <c r="H1155" s="140"/>
      <c r="I1155" s="140"/>
      <c r="J1155" s="140"/>
      <c r="K1155" s="140"/>
      <c r="L1155" s="140"/>
      <c r="M1155" s="140"/>
      <c r="N1155" s="140"/>
      <c r="O1155" s="140"/>
      <c r="P1155" s="164"/>
      <c r="Q1155" s="165"/>
      <c r="R1155" s="146"/>
      <c r="S1155" s="146"/>
      <c r="T1155" s="146"/>
      <c r="U1155" s="284"/>
      <c r="V1155" s="284"/>
    </row>
    <row r="1156" spans="1:22" ht="15.75" hidden="1" customHeight="1" x14ac:dyDescent="0.35">
      <c r="A1156" s="88" t="s">
        <v>1447</v>
      </c>
      <c r="B1156" s="88"/>
      <c r="C1156" s="88"/>
      <c r="D1156" s="163"/>
      <c r="E1156" s="163"/>
      <c r="F1156" s="163"/>
      <c r="G1156" s="140"/>
      <c r="H1156" s="140"/>
      <c r="I1156" s="140"/>
      <c r="J1156" s="140"/>
      <c r="K1156" s="140"/>
      <c r="L1156" s="140"/>
      <c r="M1156" s="140"/>
      <c r="N1156" s="140"/>
      <c r="O1156" s="140"/>
      <c r="P1156" s="164"/>
      <c r="Q1156" s="165"/>
      <c r="R1156" s="146"/>
      <c r="S1156" s="146"/>
      <c r="T1156" s="146"/>
      <c r="U1156" s="284"/>
      <c r="V1156" s="284"/>
    </row>
    <row r="1157" spans="1:22" ht="15.75" hidden="1" customHeight="1" x14ac:dyDescent="0.35">
      <c r="A1157" s="88" t="s">
        <v>1448</v>
      </c>
      <c r="B1157" s="88"/>
      <c r="C1157" s="88"/>
      <c r="D1157" s="163"/>
      <c r="E1157" s="163"/>
      <c r="F1157" s="163"/>
      <c r="G1157" s="140"/>
      <c r="H1157" s="140"/>
      <c r="I1157" s="140"/>
      <c r="J1157" s="140"/>
      <c r="K1157" s="140"/>
      <c r="L1157" s="140"/>
      <c r="M1157" s="140"/>
      <c r="N1157" s="140"/>
      <c r="O1157" s="140"/>
      <c r="P1157" s="164"/>
      <c r="Q1157" s="165"/>
      <c r="R1157" s="146"/>
      <c r="S1157" s="146"/>
      <c r="T1157" s="146"/>
      <c r="U1157" s="284"/>
      <c r="V1157" s="284"/>
    </row>
    <row r="1158" spans="1:22" ht="15.75" hidden="1" customHeight="1" x14ac:dyDescent="0.35">
      <c r="A1158" s="88" t="s">
        <v>1449</v>
      </c>
      <c r="B1158" s="88"/>
      <c r="C1158" s="88"/>
      <c r="D1158" s="163"/>
      <c r="E1158" s="163"/>
      <c r="F1158" s="163"/>
      <c r="G1158" s="140"/>
      <c r="H1158" s="140"/>
      <c r="I1158" s="140"/>
      <c r="J1158" s="140"/>
      <c r="K1158" s="140"/>
      <c r="L1158" s="140"/>
      <c r="M1158" s="140"/>
      <c r="N1158" s="140"/>
      <c r="O1158" s="140"/>
      <c r="P1158" s="164"/>
      <c r="Q1158" s="165"/>
      <c r="R1158" s="146"/>
      <c r="S1158" s="146"/>
      <c r="T1158" s="146"/>
      <c r="U1158" s="284"/>
      <c r="V1158" s="284"/>
    </row>
    <row r="1159" spans="1:22" ht="15.75" hidden="1" customHeight="1" x14ac:dyDescent="0.35">
      <c r="A1159" s="88" t="s">
        <v>1450</v>
      </c>
      <c r="B1159" s="88"/>
      <c r="C1159" s="88"/>
      <c r="D1159" s="163"/>
      <c r="E1159" s="163"/>
      <c r="F1159" s="163"/>
      <c r="G1159" s="140"/>
      <c r="H1159" s="140"/>
      <c r="I1159" s="140"/>
      <c r="J1159" s="140"/>
      <c r="K1159" s="140"/>
      <c r="L1159" s="140"/>
      <c r="M1159" s="140"/>
      <c r="N1159" s="140"/>
      <c r="O1159" s="140"/>
      <c r="P1159" s="164"/>
      <c r="Q1159" s="165"/>
      <c r="R1159" s="146"/>
      <c r="S1159" s="146"/>
      <c r="T1159" s="146"/>
      <c r="U1159" s="284"/>
      <c r="V1159" s="284"/>
    </row>
    <row r="1160" spans="1:22" ht="15.75" hidden="1" customHeight="1" x14ac:dyDescent="0.35">
      <c r="A1160" s="88" t="s">
        <v>1451</v>
      </c>
      <c r="B1160" s="88"/>
      <c r="C1160" s="88"/>
      <c r="D1160" s="163"/>
      <c r="E1160" s="163"/>
      <c r="F1160" s="163"/>
      <c r="G1160" s="140"/>
      <c r="H1160" s="140"/>
      <c r="I1160" s="140"/>
      <c r="J1160" s="140"/>
      <c r="K1160" s="140"/>
      <c r="L1160" s="140"/>
      <c r="M1160" s="140"/>
      <c r="N1160" s="140"/>
      <c r="O1160" s="140"/>
      <c r="P1160" s="164"/>
      <c r="Q1160" s="165"/>
      <c r="R1160" s="146"/>
      <c r="S1160" s="146"/>
      <c r="T1160" s="146"/>
      <c r="U1160" s="284"/>
      <c r="V1160" s="284"/>
    </row>
    <row r="1161" spans="1:22" ht="15.75" hidden="1" customHeight="1" x14ac:dyDescent="0.35">
      <c r="A1161" s="88" t="s">
        <v>1452</v>
      </c>
      <c r="B1161" s="88"/>
      <c r="C1161" s="88"/>
      <c r="D1161" s="163"/>
      <c r="E1161" s="163"/>
      <c r="F1161" s="163"/>
      <c r="G1161" s="140"/>
      <c r="H1161" s="140"/>
      <c r="I1161" s="140"/>
      <c r="J1161" s="140"/>
      <c r="K1161" s="140"/>
      <c r="L1161" s="140"/>
      <c r="M1161" s="140"/>
      <c r="N1161" s="140"/>
      <c r="O1161" s="140"/>
      <c r="P1161" s="164"/>
      <c r="Q1161" s="165"/>
      <c r="R1161" s="146"/>
      <c r="S1161" s="146"/>
      <c r="T1161" s="146"/>
      <c r="U1161" s="284"/>
      <c r="V1161" s="284"/>
    </row>
    <row r="1162" spans="1:22" ht="15.75" hidden="1" customHeight="1" x14ac:dyDescent="0.35">
      <c r="A1162" s="88" t="s">
        <v>1453</v>
      </c>
      <c r="B1162" s="88"/>
      <c r="C1162" s="88"/>
      <c r="D1162" s="163"/>
      <c r="E1162" s="163"/>
      <c r="F1162" s="163"/>
      <c r="G1162" s="140"/>
      <c r="H1162" s="140"/>
      <c r="I1162" s="140"/>
      <c r="J1162" s="140"/>
      <c r="K1162" s="140"/>
      <c r="L1162" s="140"/>
      <c r="M1162" s="140"/>
      <c r="N1162" s="140"/>
      <c r="O1162" s="140"/>
      <c r="P1162" s="164"/>
      <c r="Q1162" s="165"/>
      <c r="R1162" s="146"/>
      <c r="S1162" s="146"/>
      <c r="T1162" s="146"/>
      <c r="U1162" s="284"/>
      <c r="V1162" s="284"/>
    </row>
    <row r="1163" spans="1:22" ht="15.75" hidden="1" customHeight="1" x14ac:dyDescent="0.35">
      <c r="A1163" s="88" t="s">
        <v>1454</v>
      </c>
      <c r="B1163" s="88"/>
      <c r="C1163" s="88"/>
      <c r="D1163" s="163"/>
      <c r="E1163" s="163"/>
      <c r="F1163" s="163"/>
      <c r="G1163" s="140"/>
      <c r="H1163" s="140"/>
      <c r="I1163" s="140"/>
      <c r="J1163" s="140"/>
      <c r="K1163" s="140"/>
      <c r="L1163" s="140"/>
      <c r="M1163" s="140"/>
      <c r="N1163" s="140"/>
      <c r="O1163" s="140"/>
      <c r="P1163" s="164"/>
      <c r="Q1163" s="165"/>
      <c r="R1163" s="146"/>
      <c r="S1163" s="146"/>
      <c r="T1163" s="146"/>
      <c r="U1163" s="284"/>
      <c r="V1163" s="284"/>
    </row>
    <row r="1164" spans="1:22" ht="15.75" hidden="1" customHeight="1" x14ac:dyDescent="0.35">
      <c r="A1164" s="88" t="s">
        <v>1455</v>
      </c>
      <c r="B1164" s="88"/>
      <c r="C1164" s="88"/>
      <c r="D1164" s="163"/>
      <c r="E1164" s="163"/>
      <c r="F1164" s="163"/>
      <c r="G1164" s="140"/>
      <c r="H1164" s="140"/>
      <c r="I1164" s="140"/>
      <c r="J1164" s="140"/>
      <c r="K1164" s="140"/>
      <c r="L1164" s="140"/>
      <c r="M1164" s="140"/>
      <c r="N1164" s="140"/>
      <c r="O1164" s="140"/>
      <c r="P1164" s="164"/>
      <c r="Q1164" s="165"/>
      <c r="R1164" s="146"/>
      <c r="S1164" s="146"/>
      <c r="T1164" s="146"/>
      <c r="U1164" s="284"/>
      <c r="V1164" s="284"/>
    </row>
    <row r="1165" spans="1:22" ht="15.75" hidden="1" customHeight="1" x14ac:dyDescent="0.35">
      <c r="A1165" s="88" t="s">
        <v>1456</v>
      </c>
      <c r="B1165" s="88"/>
      <c r="C1165" s="88"/>
      <c r="D1165" s="163"/>
      <c r="E1165" s="163"/>
      <c r="F1165" s="163"/>
      <c r="G1165" s="140"/>
      <c r="H1165" s="140"/>
      <c r="I1165" s="140"/>
      <c r="J1165" s="140"/>
      <c r="K1165" s="140"/>
      <c r="L1165" s="140"/>
      <c r="M1165" s="140"/>
      <c r="N1165" s="140"/>
      <c r="O1165" s="140"/>
      <c r="P1165" s="164"/>
      <c r="Q1165" s="165"/>
      <c r="R1165" s="146"/>
      <c r="S1165" s="146"/>
      <c r="T1165" s="146"/>
      <c r="U1165" s="284"/>
      <c r="V1165" s="284"/>
    </row>
    <row r="1166" spans="1:22" ht="15.75" hidden="1" customHeight="1" x14ac:dyDescent="0.35">
      <c r="A1166" s="88" t="s">
        <v>1457</v>
      </c>
      <c r="B1166" s="88"/>
      <c r="C1166" s="88"/>
      <c r="D1166" s="163"/>
      <c r="E1166" s="163"/>
      <c r="F1166" s="163"/>
      <c r="G1166" s="140"/>
      <c r="H1166" s="140"/>
      <c r="I1166" s="140"/>
      <c r="J1166" s="140"/>
      <c r="K1166" s="140"/>
      <c r="L1166" s="140"/>
      <c r="M1166" s="140"/>
      <c r="N1166" s="140"/>
      <c r="O1166" s="140"/>
      <c r="P1166" s="164"/>
      <c r="Q1166" s="165"/>
      <c r="R1166" s="146"/>
      <c r="S1166" s="146"/>
      <c r="T1166" s="146"/>
      <c r="U1166" s="284"/>
      <c r="V1166" s="284"/>
    </row>
    <row r="1167" spans="1:22" ht="15.75" hidden="1" customHeight="1" x14ac:dyDescent="0.35">
      <c r="A1167" s="88" t="s">
        <v>1458</v>
      </c>
      <c r="B1167" s="88"/>
      <c r="C1167" s="88"/>
      <c r="D1167" s="163"/>
      <c r="E1167" s="163"/>
      <c r="F1167" s="163"/>
      <c r="G1167" s="140"/>
      <c r="H1167" s="140"/>
      <c r="I1167" s="140"/>
      <c r="J1167" s="140"/>
      <c r="K1167" s="140"/>
      <c r="L1167" s="140"/>
      <c r="M1167" s="140"/>
      <c r="N1167" s="140"/>
      <c r="O1167" s="140"/>
      <c r="P1167" s="164"/>
      <c r="Q1167" s="165"/>
      <c r="R1167" s="146"/>
      <c r="S1167" s="146"/>
      <c r="T1167" s="146"/>
      <c r="U1167" s="284"/>
      <c r="V1167" s="284"/>
    </row>
    <row r="1168" spans="1:22" ht="15.75" hidden="1" customHeight="1" x14ac:dyDescent="0.35">
      <c r="A1168" s="88" t="s">
        <v>1459</v>
      </c>
      <c r="B1168" s="88"/>
      <c r="C1168" s="88"/>
      <c r="D1168" s="163"/>
      <c r="E1168" s="163"/>
      <c r="F1168" s="163"/>
      <c r="G1168" s="140"/>
      <c r="H1168" s="140"/>
      <c r="I1168" s="140"/>
      <c r="J1168" s="140"/>
      <c r="K1168" s="140"/>
      <c r="L1168" s="140"/>
      <c r="M1168" s="140"/>
      <c r="N1168" s="140"/>
      <c r="O1168" s="140"/>
      <c r="P1168" s="164"/>
      <c r="Q1168" s="165"/>
      <c r="R1168" s="146"/>
      <c r="S1168" s="146"/>
      <c r="T1168" s="146"/>
      <c r="U1168" s="284"/>
      <c r="V1168" s="284"/>
    </row>
    <row r="1169" spans="1:22" ht="15.75" hidden="1" customHeight="1" x14ac:dyDescent="0.35">
      <c r="A1169" s="88" t="s">
        <v>1460</v>
      </c>
      <c r="B1169" s="88"/>
      <c r="C1169" s="88"/>
      <c r="D1169" s="163"/>
      <c r="E1169" s="163"/>
      <c r="F1169" s="163"/>
      <c r="G1169" s="140"/>
      <c r="H1169" s="140"/>
      <c r="I1169" s="140"/>
      <c r="J1169" s="140"/>
      <c r="K1169" s="140"/>
      <c r="L1169" s="140"/>
      <c r="M1169" s="140"/>
      <c r="N1169" s="140"/>
      <c r="O1169" s="140"/>
      <c r="P1169" s="164"/>
      <c r="Q1169" s="165"/>
      <c r="R1169" s="146"/>
      <c r="S1169" s="146"/>
      <c r="T1169" s="146"/>
      <c r="U1169" s="284"/>
      <c r="V1169" s="284"/>
    </row>
    <row r="1170" spans="1:22" ht="15.75" hidden="1" customHeight="1" x14ac:dyDescent="0.35">
      <c r="A1170" s="88" t="s">
        <v>1461</v>
      </c>
      <c r="B1170" s="88"/>
      <c r="C1170" s="88"/>
      <c r="D1170" s="163"/>
      <c r="E1170" s="163"/>
      <c r="F1170" s="163"/>
      <c r="G1170" s="140"/>
      <c r="H1170" s="140"/>
      <c r="I1170" s="140"/>
      <c r="J1170" s="140"/>
      <c r="K1170" s="140"/>
      <c r="L1170" s="140"/>
      <c r="M1170" s="140"/>
      <c r="N1170" s="140"/>
      <c r="O1170" s="140"/>
      <c r="P1170" s="164"/>
      <c r="Q1170" s="165"/>
      <c r="R1170" s="146"/>
      <c r="S1170" s="146"/>
      <c r="T1170" s="146"/>
      <c r="U1170" s="284"/>
      <c r="V1170" s="284"/>
    </row>
    <row r="1171" spans="1:22" ht="15.75" hidden="1" customHeight="1" x14ac:dyDescent="0.35">
      <c r="A1171" s="88" t="s">
        <v>1462</v>
      </c>
      <c r="B1171" s="88"/>
      <c r="C1171" s="88"/>
      <c r="D1171" s="163"/>
      <c r="E1171" s="163"/>
      <c r="F1171" s="163"/>
      <c r="G1171" s="140"/>
      <c r="H1171" s="140"/>
      <c r="I1171" s="140"/>
      <c r="J1171" s="140"/>
      <c r="K1171" s="140"/>
      <c r="L1171" s="140"/>
      <c r="M1171" s="140"/>
      <c r="N1171" s="140"/>
      <c r="O1171" s="140"/>
      <c r="P1171" s="164"/>
      <c r="Q1171" s="165"/>
      <c r="R1171" s="146"/>
      <c r="S1171" s="146"/>
      <c r="T1171" s="146"/>
      <c r="U1171" s="284"/>
      <c r="V1171" s="284"/>
    </row>
    <row r="1172" spans="1:22" ht="15.75" hidden="1" customHeight="1" x14ac:dyDescent="0.35">
      <c r="A1172" s="88" t="s">
        <v>1463</v>
      </c>
      <c r="B1172" s="88"/>
      <c r="C1172" s="88"/>
      <c r="D1172" s="163"/>
      <c r="E1172" s="163"/>
      <c r="F1172" s="163"/>
      <c r="G1172" s="140"/>
      <c r="H1172" s="140"/>
      <c r="I1172" s="140"/>
      <c r="J1172" s="140"/>
      <c r="K1172" s="140"/>
      <c r="L1172" s="140"/>
      <c r="M1172" s="140"/>
      <c r="N1172" s="140"/>
      <c r="O1172" s="140"/>
      <c r="P1172" s="164"/>
      <c r="Q1172" s="165"/>
      <c r="R1172" s="146"/>
      <c r="S1172" s="146"/>
      <c r="T1172" s="146"/>
      <c r="U1172" s="284"/>
      <c r="V1172" s="284"/>
    </row>
    <row r="1173" spans="1:22" ht="15.75" hidden="1" customHeight="1" x14ac:dyDescent="0.35">
      <c r="A1173" s="88" t="s">
        <v>1464</v>
      </c>
      <c r="B1173" s="88"/>
      <c r="C1173" s="88"/>
      <c r="D1173" s="163"/>
      <c r="E1173" s="163"/>
      <c r="F1173" s="163"/>
      <c r="G1173" s="140"/>
      <c r="H1173" s="140"/>
      <c r="I1173" s="140"/>
      <c r="J1173" s="140"/>
      <c r="K1173" s="140"/>
      <c r="L1173" s="140"/>
      <c r="M1173" s="140"/>
      <c r="N1173" s="140"/>
      <c r="O1173" s="140"/>
      <c r="P1173" s="164"/>
      <c r="Q1173" s="165"/>
      <c r="R1173" s="146"/>
      <c r="S1173" s="146"/>
      <c r="T1173" s="146"/>
      <c r="U1173" s="284"/>
      <c r="V1173" s="284"/>
    </row>
    <row r="1174" spans="1:22" ht="15.75" hidden="1" customHeight="1" x14ac:dyDescent="0.35">
      <c r="A1174" s="88" t="s">
        <v>1465</v>
      </c>
      <c r="B1174" s="88"/>
      <c r="C1174" s="88"/>
      <c r="D1174" s="163"/>
      <c r="E1174" s="163"/>
      <c r="F1174" s="163"/>
      <c r="G1174" s="140"/>
      <c r="H1174" s="140"/>
      <c r="I1174" s="140"/>
      <c r="J1174" s="140"/>
      <c r="K1174" s="140"/>
      <c r="L1174" s="140"/>
      <c r="M1174" s="140"/>
      <c r="N1174" s="140"/>
      <c r="O1174" s="140"/>
      <c r="P1174" s="164"/>
      <c r="Q1174" s="165"/>
      <c r="R1174" s="146"/>
      <c r="S1174" s="146"/>
      <c r="T1174" s="146"/>
      <c r="U1174" s="284"/>
      <c r="V1174" s="284"/>
    </row>
    <row r="1175" spans="1:22" ht="15.75" hidden="1" customHeight="1" x14ac:dyDescent="0.35">
      <c r="A1175" s="88" t="s">
        <v>1466</v>
      </c>
      <c r="B1175" s="88"/>
      <c r="C1175" s="88"/>
      <c r="D1175" s="163"/>
      <c r="E1175" s="163"/>
      <c r="F1175" s="163"/>
      <c r="G1175" s="140"/>
      <c r="H1175" s="140"/>
      <c r="I1175" s="140"/>
      <c r="J1175" s="140"/>
      <c r="K1175" s="140"/>
      <c r="L1175" s="140"/>
      <c r="M1175" s="140"/>
      <c r="N1175" s="140"/>
      <c r="O1175" s="140"/>
      <c r="P1175" s="164"/>
      <c r="Q1175" s="165"/>
      <c r="R1175" s="146"/>
      <c r="S1175" s="146"/>
      <c r="T1175" s="146"/>
      <c r="U1175" s="284"/>
      <c r="V1175" s="284"/>
    </row>
    <row r="1176" spans="1:22" ht="15.75" hidden="1" customHeight="1" x14ac:dyDescent="0.35">
      <c r="A1176" s="88" t="s">
        <v>1467</v>
      </c>
      <c r="B1176" s="88"/>
      <c r="C1176" s="88"/>
      <c r="D1176" s="163"/>
      <c r="E1176" s="163"/>
      <c r="F1176" s="163"/>
      <c r="G1176" s="140"/>
      <c r="H1176" s="140"/>
      <c r="I1176" s="140"/>
      <c r="J1176" s="140"/>
      <c r="K1176" s="140"/>
      <c r="L1176" s="140"/>
      <c r="M1176" s="140"/>
      <c r="N1176" s="140"/>
      <c r="O1176" s="140"/>
      <c r="P1176" s="164"/>
      <c r="Q1176" s="165"/>
      <c r="R1176" s="146"/>
      <c r="S1176" s="146"/>
      <c r="T1176" s="146"/>
      <c r="U1176" s="284"/>
      <c r="V1176" s="284"/>
    </row>
    <row r="1177" spans="1:22" ht="15.75" hidden="1" customHeight="1" x14ac:dyDescent="0.35">
      <c r="A1177" s="88" t="s">
        <v>1468</v>
      </c>
      <c r="B1177" s="88"/>
      <c r="C1177" s="88"/>
      <c r="D1177" s="163"/>
      <c r="E1177" s="163"/>
      <c r="F1177" s="163"/>
      <c r="G1177" s="140"/>
      <c r="H1177" s="140"/>
      <c r="I1177" s="140"/>
      <c r="J1177" s="140"/>
      <c r="K1177" s="140"/>
      <c r="L1177" s="140"/>
      <c r="M1177" s="140"/>
      <c r="N1177" s="140"/>
      <c r="O1177" s="140"/>
      <c r="P1177" s="164"/>
      <c r="Q1177" s="165"/>
      <c r="R1177" s="146"/>
      <c r="S1177" s="146"/>
      <c r="T1177" s="146"/>
      <c r="U1177" s="284"/>
      <c r="V1177" s="284"/>
    </row>
    <row r="1178" spans="1:22" ht="15.75" hidden="1" customHeight="1" x14ac:dyDescent="0.35">
      <c r="A1178" s="88" t="s">
        <v>1469</v>
      </c>
      <c r="B1178" s="88"/>
      <c r="C1178" s="88"/>
      <c r="D1178" s="163"/>
      <c r="E1178" s="163"/>
      <c r="F1178" s="163"/>
      <c r="G1178" s="140"/>
      <c r="H1178" s="140"/>
      <c r="I1178" s="140"/>
      <c r="J1178" s="140"/>
      <c r="K1178" s="140"/>
      <c r="L1178" s="140"/>
      <c r="M1178" s="140"/>
      <c r="N1178" s="140"/>
      <c r="O1178" s="140"/>
      <c r="P1178" s="164"/>
      <c r="Q1178" s="165"/>
      <c r="R1178" s="146"/>
      <c r="S1178" s="146"/>
      <c r="T1178" s="146"/>
      <c r="U1178" s="284"/>
      <c r="V1178" s="284"/>
    </row>
    <row r="1179" spans="1:22" ht="15.75" hidden="1" customHeight="1" x14ac:dyDescent="0.35">
      <c r="A1179" s="88" t="s">
        <v>1470</v>
      </c>
      <c r="B1179" s="88"/>
      <c r="C1179" s="88"/>
      <c r="D1179" s="163"/>
      <c r="E1179" s="163"/>
      <c r="F1179" s="163"/>
      <c r="G1179" s="140"/>
      <c r="H1179" s="140"/>
      <c r="I1179" s="140"/>
      <c r="J1179" s="140"/>
      <c r="K1179" s="140"/>
      <c r="L1179" s="140"/>
      <c r="M1179" s="140"/>
      <c r="N1179" s="140"/>
      <c r="O1179" s="140"/>
      <c r="P1179" s="164"/>
      <c r="Q1179" s="165"/>
      <c r="R1179" s="146"/>
      <c r="S1179" s="146"/>
      <c r="T1179" s="146"/>
      <c r="U1179" s="284"/>
      <c r="V1179" s="284"/>
    </row>
    <row r="1180" spans="1:22" ht="15.75" hidden="1" customHeight="1" x14ac:dyDescent="0.35">
      <c r="A1180" s="88" t="s">
        <v>1471</v>
      </c>
      <c r="B1180" s="88"/>
      <c r="C1180" s="88"/>
      <c r="D1180" s="163"/>
      <c r="E1180" s="163"/>
      <c r="F1180" s="163"/>
      <c r="G1180" s="140"/>
      <c r="H1180" s="140"/>
      <c r="I1180" s="140"/>
      <c r="J1180" s="140"/>
      <c r="K1180" s="140"/>
      <c r="L1180" s="140"/>
      <c r="M1180" s="140"/>
      <c r="N1180" s="140"/>
      <c r="O1180" s="140"/>
      <c r="P1180" s="164"/>
      <c r="Q1180" s="165"/>
      <c r="R1180" s="146"/>
      <c r="S1180" s="146"/>
      <c r="T1180" s="146"/>
      <c r="U1180" s="284"/>
      <c r="V1180" s="284"/>
    </row>
    <row r="1181" spans="1:22" ht="15.75" hidden="1" customHeight="1" x14ac:dyDescent="0.35">
      <c r="A1181" s="88" t="s">
        <v>1472</v>
      </c>
      <c r="B1181" s="88"/>
      <c r="C1181" s="88"/>
      <c r="D1181" s="163"/>
      <c r="E1181" s="163"/>
      <c r="F1181" s="163"/>
      <c r="G1181" s="140"/>
      <c r="H1181" s="140"/>
      <c r="I1181" s="140"/>
      <c r="J1181" s="140"/>
      <c r="K1181" s="140"/>
      <c r="L1181" s="140"/>
      <c r="M1181" s="140"/>
      <c r="N1181" s="140"/>
      <c r="O1181" s="140"/>
      <c r="P1181" s="164"/>
      <c r="Q1181" s="165"/>
      <c r="R1181" s="146"/>
      <c r="S1181" s="146"/>
      <c r="T1181" s="146"/>
      <c r="U1181" s="284"/>
      <c r="V1181" s="284"/>
    </row>
    <row r="1182" spans="1:22" ht="15.75" hidden="1" customHeight="1" x14ac:dyDescent="0.35">
      <c r="A1182" s="88" t="s">
        <v>1473</v>
      </c>
      <c r="B1182" s="88"/>
      <c r="C1182" s="88"/>
      <c r="D1182" s="163"/>
      <c r="E1182" s="163"/>
      <c r="F1182" s="163"/>
      <c r="G1182" s="140"/>
      <c r="H1182" s="140"/>
      <c r="I1182" s="140"/>
      <c r="J1182" s="140"/>
      <c r="K1182" s="140"/>
      <c r="L1182" s="140"/>
      <c r="M1182" s="140"/>
      <c r="N1182" s="140"/>
      <c r="O1182" s="140"/>
      <c r="P1182" s="164"/>
      <c r="Q1182" s="165"/>
      <c r="R1182" s="146"/>
      <c r="S1182" s="146"/>
      <c r="T1182" s="146"/>
      <c r="U1182" s="284"/>
      <c r="V1182" s="284"/>
    </row>
    <row r="1183" spans="1:22" ht="15.75" hidden="1" customHeight="1" x14ac:dyDescent="0.35">
      <c r="A1183" s="88" t="s">
        <v>1474</v>
      </c>
      <c r="B1183" s="88"/>
      <c r="C1183" s="88"/>
      <c r="D1183" s="163"/>
      <c r="E1183" s="163"/>
      <c r="F1183" s="163"/>
      <c r="G1183" s="140"/>
      <c r="H1183" s="140"/>
      <c r="I1183" s="140"/>
      <c r="J1183" s="140"/>
      <c r="K1183" s="140"/>
      <c r="L1183" s="140"/>
      <c r="M1183" s="140"/>
      <c r="N1183" s="140"/>
      <c r="O1183" s="140"/>
      <c r="P1183" s="164"/>
      <c r="Q1183" s="165"/>
      <c r="R1183" s="146"/>
      <c r="S1183" s="146"/>
      <c r="T1183" s="146"/>
      <c r="U1183" s="284"/>
      <c r="V1183" s="284"/>
    </row>
    <row r="1184" spans="1:22" ht="15.75" hidden="1" customHeight="1" x14ac:dyDescent="0.35">
      <c r="A1184" s="88" t="s">
        <v>1475</v>
      </c>
      <c r="B1184" s="88"/>
      <c r="C1184" s="88"/>
      <c r="D1184" s="163"/>
      <c r="E1184" s="163"/>
      <c r="F1184" s="163"/>
      <c r="G1184" s="140"/>
      <c r="H1184" s="140"/>
      <c r="I1184" s="140"/>
      <c r="J1184" s="140"/>
      <c r="K1184" s="140"/>
      <c r="L1184" s="140"/>
      <c r="M1184" s="140"/>
      <c r="N1184" s="140"/>
      <c r="O1184" s="140"/>
      <c r="P1184" s="164"/>
      <c r="Q1184" s="165"/>
      <c r="R1184" s="146"/>
      <c r="S1184" s="146"/>
      <c r="T1184" s="146"/>
      <c r="U1184" s="284"/>
      <c r="V1184" s="284"/>
    </row>
    <row r="1185" spans="1:22" ht="15.75" hidden="1" customHeight="1" x14ac:dyDescent="0.35">
      <c r="A1185" s="88" t="s">
        <v>1476</v>
      </c>
      <c r="B1185" s="88"/>
      <c r="C1185" s="88"/>
      <c r="D1185" s="163"/>
      <c r="E1185" s="163"/>
      <c r="F1185" s="163"/>
      <c r="G1185" s="140"/>
      <c r="H1185" s="140"/>
      <c r="I1185" s="140"/>
      <c r="J1185" s="140"/>
      <c r="K1185" s="140"/>
      <c r="L1185" s="140"/>
      <c r="M1185" s="140"/>
      <c r="N1185" s="140"/>
      <c r="O1185" s="140"/>
      <c r="P1185" s="164"/>
      <c r="Q1185" s="165"/>
      <c r="R1185" s="146"/>
      <c r="S1185" s="146"/>
      <c r="T1185" s="146"/>
      <c r="U1185" s="284"/>
      <c r="V1185" s="284"/>
    </row>
    <row r="1186" spans="1:22" ht="15.75" hidden="1" customHeight="1" x14ac:dyDescent="0.35">
      <c r="A1186" s="88" t="s">
        <v>1477</v>
      </c>
      <c r="B1186" s="88"/>
      <c r="C1186" s="88"/>
      <c r="D1186" s="163"/>
      <c r="E1186" s="163"/>
      <c r="F1186" s="163"/>
      <c r="G1186" s="140"/>
      <c r="H1186" s="140"/>
      <c r="I1186" s="140"/>
      <c r="J1186" s="140"/>
      <c r="K1186" s="140"/>
      <c r="L1186" s="140"/>
      <c r="M1186" s="140"/>
      <c r="N1186" s="140"/>
      <c r="O1186" s="140"/>
      <c r="P1186" s="164"/>
      <c r="Q1186" s="165"/>
      <c r="R1186" s="146"/>
      <c r="S1186" s="146"/>
      <c r="T1186" s="146"/>
      <c r="U1186" s="284"/>
      <c r="V1186" s="284"/>
    </row>
    <row r="1187" spans="1:22" ht="15.75" hidden="1" customHeight="1" x14ac:dyDescent="0.35">
      <c r="A1187" s="88" t="s">
        <v>1478</v>
      </c>
      <c r="B1187" s="88"/>
      <c r="C1187" s="88"/>
      <c r="D1187" s="163"/>
      <c r="E1187" s="163"/>
      <c r="F1187" s="163"/>
      <c r="G1187" s="140"/>
      <c r="H1187" s="140"/>
      <c r="I1187" s="140"/>
      <c r="J1187" s="140"/>
      <c r="K1187" s="140"/>
      <c r="L1187" s="140"/>
      <c r="M1187" s="140"/>
      <c r="N1187" s="140"/>
      <c r="O1187" s="140"/>
      <c r="P1187" s="164"/>
      <c r="Q1187" s="165"/>
      <c r="R1187" s="146"/>
      <c r="S1187" s="146"/>
      <c r="T1187" s="146"/>
      <c r="U1187" s="284"/>
      <c r="V1187" s="284"/>
    </row>
    <row r="1188" spans="1:22" ht="15.75" hidden="1" customHeight="1" x14ac:dyDescent="0.35">
      <c r="A1188" s="88" t="s">
        <v>1479</v>
      </c>
      <c r="B1188" s="88"/>
      <c r="C1188" s="88"/>
      <c r="D1188" s="163"/>
      <c r="E1188" s="163"/>
      <c r="F1188" s="163"/>
      <c r="G1188" s="140"/>
      <c r="H1188" s="140"/>
      <c r="I1188" s="140"/>
      <c r="J1188" s="140"/>
      <c r="K1188" s="140"/>
      <c r="L1188" s="140"/>
      <c r="M1188" s="140"/>
      <c r="N1188" s="140"/>
      <c r="O1188" s="140"/>
      <c r="P1188" s="164"/>
      <c r="Q1188" s="165"/>
      <c r="R1188" s="146"/>
      <c r="S1188" s="146"/>
      <c r="T1188" s="146"/>
      <c r="U1188" s="284"/>
      <c r="V1188" s="284"/>
    </row>
    <row r="1189" spans="1:22" ht="15.75" hidden="1" customHeight="1" x14ac:dyDescent="0.35">
      <c r="A1189" s="88" t="s">
        <v>1480</v>
      </c>
      <c r="B1189" s="88"/>
      <c r="C1189" s="88"/>
      <c r="D1189" s="163"/>
      <c r="E1189" s="163"/>
      <c r="F1189" s="163"/>
      <c r="G1189" s="140"/>
      <c r="H1189" s="140"/>
      <c r="I1189" s="140"/>
      <c r="J1189" s="140"/>
      <c r="K1189" s="140"/>
      <c r="L1189" s="140"/>
      <c r="M1189" s="140"/>
      <c r="N1189" s="140"/>
      <c r="O1189" s="140"/>
      <c r="P1189" s="164"/>
      <c r="Q1189" s="165"/>
      <c r="R1189" s="146"/>
      <c r="S1189" s="146"/>
      <c r="T1189" s="146"/>
      <c r="U1189" s="284"/>
      <c r="V1189" s="284"/>
    </row>
    <row r="1190" spans="1:22" ht="15.75" hidden="1" customHeight="1" x14ac:dyDescent="0.35">
      <c r="A1190" s="88" t="s">
        <v>1481</v>
      </c>
      <c r="B1190" s="88"/>
      <c r="C1190" s="88"/>
      <c r="D1190" s="163"/>
      <c r="E1190" s="163"/>
      <c r="F1190" s="163"/>
      <c r="G1190" s="140"/>
      <c r="H1190" s="140"/>
      <c r="I1190" s="140"/>
      <c r="J1190" s="140"/>
      <c r="K1190" s="140"/>
      <c r="L1190" s="140"/>
      <c r="M1190" s="140"/>
      <c r="N1190" s="140"/>
      <c r="O1190" s="140"/>
      <c r="P1190" s="164"/>
      <c r="Q1190" s="165"/>
      <c r="R1190" s="146"/>
      <c r="S1190" s="146"/>
      <c r="T1190" s="146"/>
      <c r="U1190" s="284"/>
      <c r="V1190" s="284"/>
    </row>
    <row r="1191" spans="1:22" ht="15.75" hidden="1" customHeight="1" x14ac:dyDescent="0.35">
      <c r="A1191" s="88" t="s">
        <v>1482</v>
      </c>
      <c r="B1191" s="88"/>
      <c r="C1191" s="88"/>
      <c r="D1191" s="163"/>
      <c r="E1191" s="163"/>
      <c r="F1191" s="163"/>
      <c r="G1191" s="140"/>
      <c r="H1191" s="140"/>
      <c r="I1191" s="140"/>
      <c r="J1191" s="140"/>
      <c r="K1191" s="140"/>
      <c r="L1191" s="140"/>
      <c r="M1191" s="140"/>
      <c r="N1191" s="140"/>
      <c r="O1191" s="140"/>
      <c r="P1191" s="164"/>
      <c r="Q1191" s="165"/>
      <c r="R1191" s="146"/>
      <c r="S1191" s="146"/>
      <c r="T1191" s="146"/>
      <c r="U1191" s="284"/>
      <c r="V1191" s="284"/>
    </row>
    <row r="1192" spans="1:22" ht="15.75" hidden="1" customHeight="1" x14ac:dyDescent="0.35">
      <c r="A1192" s="88" t="s">
        <v>1483</v>
      </c>
      <c r="B1192" s="88"/>
      <c r="C1192" s="88"/>
      <c r="D1192" s="163"/>
      <c r="E1192" s="163"/>
      <c r="F1192" s="163"/>
      <c r="G1192" s="140"/>
      <c r="H1192" s="140"/>
      <c r="I1192" s="140"/>
      <c r="J1192" s="140"/>
      <c r="K1192" s="140"/>
      <c r="L1192" s="140"/>
      <c r="M1192" s="140"/>
      <c r="N1192" s="140"/>
      <c r="O1192" s="140"/>
      <c r="P1192" s="164"/>
      <c r="Q1192" s="165"/>
      <c r="R1192" s="146"/>
      <c r="S1192" s="146"/>
      <c r="T1192" s="146"/>
      <c r="U1192" s="284"/>
      <c r="V1192" s="284"/>
    </row>
    <row r="1193" spans="1:22" ht="15.75" hidden="1" customHeight="1" x14ac:dyDescent="0.35">
      <c r="A1193" s="88" t="s">
        <v>1484</v>
      </c>
      <c r="B1193" s="88"/>
      <c r="C1193" s="88"/>
      <c r="D1193" s="163"/>
      <c r="E1193" s="163"/>
      <c r="F1193" s="163"/>
      <c r="G1193" s="140"/>
      <c r="H1193" s="140"/>
      <c r="I1193" s="140"/>
      <c r="J1193" s="140"/>
      <c r="K1193" s="140"/>
      <c r="L1193" s="140"/>
      <c r="M1193" s="140"/>
      <c r="N1193" s="140"/>
      <c r="O1193" s="140"/>
      <c r="P1193" s="164"/>
      <c r="Q1193" s="165"/>
      <c r="R1193" s="146"/>
      <c r="S1193" s="146"/>
      <c r="T1193" s="146"/>
      <c r="U1193" s="284"/>
      <c r="V1193" s="284"/>
    </row>
    <row r="1194" spans="1:22" ht="15.75" hidden="1" customHeight="1" x14ac:dyDescent="0.35">
      <c r="A1194" s="88" t="s">
        <v>1485</v>
      </c>
      <c r="B1194" s="88"/>
      <c r="C1194" s="88"/>
      <c r="D1194" s="163"/>
      <c r="E1194" s="163"/>
      <c r="F1194" s="163"/>
      <c r="G1194" s="140"/>
      <c r="H1194" s="140"/>
      <c r="I1194" s="140"/>
      <c r="J1194" s="140"/>
      <c r="K1194" s="140"/>
      <c r="L1194" s="140"/>
      <c r="M1194" s="140"/>
      <c r="N1194" s="140"/>
      <c r="O1194" s="140"/>
      <c r="P1194" s="164"/>
      <c r="Q1194" s="165"/>
      <c r="R1194" s="146"/>
      <c r="S1194" s="146"/>
      <c r="T1194" s="146"/>
      <c r="U1194" s="284"/>
      <c r="V1194" s="284"/>
    </row>
    <row r="1195" spans="1:22" ht="15.75" hidden="1" customHeight="1" x14ac:dyDescent="0.35">
      <c r="A1195" s="88" t="s">
        <v>1486</v>
      </c>
      <c r="B1195" s="88"/>
      <c r="C1195" s="88"/>
      <c r="D1195" s="163"/>
      <c r="E1195" s="163"/>
      <c r="F1195" s="163"/>
      <c r="G1195" s="140"/>
      <c r="H1195" s="140"/>
      <c r="I1195" s="140"/>
      <c r="J1195" s="140"/>
      <c r="K1195" s="140"/>
      <c r="L1195" s="140"/>
      <c r="M1195" s="140"/>
      <c r="N1195" s="140"/>
      <c r="O1195" s="140"/>
      <c r="P1195" s="164"/>
      <c r="Q1195" s="165"/>
      <c r="R1195" s="146"/>
      <c r="S1195" s="146"/>
      <c r="T1195" s="146"/>
      <c r="U1195" s="284"/>
      <c r="V1195" s="284"/>
    </row>
    <row r="1196" spans="1:22" ht="15.75" hidden="1" customHeight="1" x14ac:dyDescent="0.35">
      <c r="A1196" s="88" t="s">
        <v>1487</v>
      </c>
      <c r="B1196" s="88"/>
      <c r="C1196" s="88"/>
      <c r="D1196" s="163"/>
      <c r="E1196" s="163"/>
      <c r="F1196" s="163"/>
      <c r="G1196" s="140"/>
      <c r="H1196" s="140"/>
      <c r="I1196" s="140"/>
      <c r="J1196" s="140"/>
      <c r="K1196" s="140"/>
      <c r="L1196" s="140"/>
      <c r="M1196" s="140"/>
      <c r="N1196" s="140"/>
      <c r="O1196" s="140"/>
      <c r="P1196" s="164"/>
      <c r="Q1196" s="165"/>
      <c r="R1196" s="146"/>
      <c r="S1196" s="146"/>
      <c r="T1196" s="146"/>
      <c r="U1196" s="284"/>
      <c r="V1196" s="284"/>
    </row>
    <row r="1197" spans="1:22" ht="15.75" hidden="1" customHeight="1" x14ac:dyDescent="0.35">
      <c r="A1197" s="88" t="s">
        <v>1488</v>
      </c>
      <c r="B1197" s="88"/>
      <c r="C1197" s="88"/>
      <c r="D1197" s="163"/>
      <c r="E1197" s="163"/>
      <c r="F1197" s="163"/>
      <c r="G1197" s="140"/>
      <c r="H1197" s="140"/>
      <c r="I1197" s="140"/>
      <c r="J1197" s="140"/>
      <c r="K1197" s="140"/>
      <c r="L1197" s="140"/>
      <c r="M1197" s="140"/>
      <c r="N1197" s="140"/>
      <c r="O1197" s="140"/>
      <c r="P1197" s="164"/>
      <c r="Q1197" s="165"/>
      <c r="R1197" s="146"/>
      <c r="S1197" s="146"/>
      <c r="T1197" s="146"/>
      <c r="U1197" s="284"/>
      <c r="V1197" s="284"/>
    </row>
    <row r="1198" spans="1:22" ht="15.75" hidden="1" customHeight="1" x14ac:dyDescent="0.35">
      <c r="A1198" s="88" t="s">
        <v>1489</v>
      </c>
      <c r="B1198" s="88"/>
      <c r="C1198" s="88"/>
      <c r="D1198" s="163"/>
      <c r="E1198" s="163"/>
      <c r="F1198" s="163"/>
      <c r="G1198" s="140"/>
      <c r="H1198" s="140"/>
      <c r="I1198" s="140"/>
      <c r="J1198" s="140"/>
      <c r="K1198" s="140"/>
      <c r="L1198" s="140"/>
      <c r="M1198" s="140"/>
      <c r="N1198" s="140"/>
      <c r="O1198" s="140"/>
      <c r="P1198" s="164"/>
      <c r="Q1198" s="165"/>
      <c r="R1198" s="146"/>
      <c r="S1198" s="146"/>
      <c r="T1198" s="146"/>
      <c r="U1198" s="284"/>
      <c r="V1198" s="284"/>
    </row>
    <row r="1199" spans="1:22" ht="15.75" hidden="1" customHeight="1" x14ac:dyDescent="0.35">
      <c r="A1199" s="88" t="s">
        <v>1490</v>
      </c>
      <c r="B1199" s="88"/>
      <c r="C1199" s="88"/>
      <c r="D1199" s="163"/>
      <c r="E1199" s="163"/>
      <c r="F1199" s="163"/>
      <c r="G1199" s="140"/>
      <c r="H1199" s="140"/>
      <c r="I1199" s="140"/>
      <c r="J1199" s="140"/>
      <c r="K1199" s="140"/>
      <c r="L1199" s="140"/>
      <c r="M1199" s="140"/>
      <c r="N1199" s="140"/>
      <c r="O1199" s="140"/>
      <c r="P1199" s="164"/>
      <c r="Q1199" s="165"/>
      <c r="R1199" s="146"/>
      <c r="S1199" s="146"/>
      <c r="T1199" s="146"/>
      <c r="U1199" s="284"/>
      <c r="V1199" s="284"/>
    </row>
    <row r="1200" spans="1:22" ht="15.75" hidden="1" customHeight="1" x14ac:dyDescent="0.35">
      <c r="A1200" s="88" t="s">
        <v>1491</v>
      </c>
      <c r="B1200" s="88"/>
      <c r="C1200" s="88"/>
      <c r="D1200" s="163"/>
      <c r="E1200" s="163"/>
      <c r="F1200" s="163"/>
      <c r="G1200" s="140"/>
      <c r="H1200" s="140"/>
      <c r="I1200" s="140"/>
      <c r="J1200" s="140"/>
      <c r="K1200" s="140"/>
      <c r="L1200" s="140"/>
      <c r="M1200" s="140"/>
      <c r="N1200" s="140"/>
      <c r="O1200" s="140"/>
      <c r="P1200" s="164"/>
      <c r="Q1200" s="165"/>
      <c r="R1200" s="146"/>
      <c r="S1200" s="146"/>
      <c r="T1200" s="146"/>
      <c r="U1200" s="284"/>
      <c r="V1200" s="284"/>
    </row>
    <row r="1201" spans="1:22" ht="15.75" hidden="1" customHeight="1" x14ac:dyDescent="0.35">
      <c r="A1201" s="88" t="s">
        <v>1492</v>
      </c>
      <c r="B1201" s="88"/>
      <c r="C1201" s="88"/>
      <c r="D1201" s="163"/>
      <c r="E1201" s="163"/>
      <c r="F1201" s="163"/>
      <c r="G1201" s="140"/>
      <c r="H1201" s="140"/>
      <c r="I1201" s="140"/>
      <c r="J1201" s="140"/>
      <c r="K1201" s="140"/>
      <c r="L1201" s="140"/>
      <c r="M1201" s="140"/>
      <c r="N1201" s="140"/>
      <c r="O1201" s="140"/>
      <c r="P1201" s="164"/>
      <c r="Q1201" s="165"/>
      <c r="R1201" s="146"/>
      <c r="S1201" s="146"/>
      <c r="T1201" s="146"/>
      <c r="U1201" s="284"/>
      <c r="V1201" s="284"/>
    </row>
    <row r="1202" spans="1:22" ht="15.75" hidden="1" customHeight="1" x14ac:dyDescent="0.35">
      <c r="A1202" s="88" t="s">
        <v>1493</v>
      </c>
      <c r="B1202" s="88"/>
      <c r="C1202" s="88"/>
      <c r="D1202" s="163"/>
      <c r="E1202" s="163"/>
      <c r="F1202" s="163"/>
      <c r="G1202" s="140"/>
      <c r="H1202" s="140"/>
      <c r="I1202" s="140"/>
      <c r="J1202" s="140"/>
      <c r="K1202" s="140"/>
      <c r="L1202" s="140"/>
      <c r="M1202" s="140"/>
      <c r="N1202" s="140"/>
      <c r="O1202" s="140"/>
      <c r="P1202" s="164"/>
      <c r="Q1202" s="165"/>
      <c r="R1202" s="146"/>
      <c r="S1202" s="146"/>
      <c r="T1202" s="146"/>
      <c r="U1202" s="284"/>
      <c r="V1202" s="284"/>
    </row>
    <row r="1203" spans="1:22" ht="15.75" hidden="1" customHeight="1" x14ac:dyDescent="0.35">
      <c r="A1203" s="88" t="s">
        <v>1494</v>
      </c>
      <c r="B1203" s="88"/>
      <c r="C1203" s="88"/>
      <c r="D1203" s="163"/>
      <c r="E1203" s="163"/>
      <c r="F1203" s="163"/>
      <c r="G1203" s="140"/>
      <c r="H1203" s="140"/>
      <c r="I1203" s="140"/>
      <c r="J1203" s="140"/>
      <c r="K1203" s="140"/>
      <c r="L1203" s="140"/>
      <c r="M1203" s="140"/>
      <c r="N1203" s="140"/>
      <c r="O1203" s="140"/>
      <c r="P1203" s="164"/>
      <c r="Q1203" s="165"/>
      <c r="R1203" s="146"/>
      <c r="S1203" s="146"/>
      <c r="T1203" s="146"/>
      <c r="U1203" s="284"/>
      <c r="V1203" s="284"/>
    </row>
    <row r="1204" spans="1:22" ht="15.75" hidden="1" customHeight="1" x14ac:dyDescent="0.35">
      <c r="A1204" s="88" t="s">
        <v>1495</v>
      </c>
      <c r="B1204" s="88"/>
      <c r="C1204" s="88"/>
      <c r="D1204" s="163"/>
      <c r="E1204" s="163"/>
      <c r="F1204" s="163"/>
      <c r="G1204" s="140"/>
      <c r="H1204" s="140"/>
      <c r="I1204" s="140"/>
      <c r="J1204" s="140"/>
      <c r="K1204" s="140"/>
      <c r="L1204" s="140"/>
      <c r="M1204" s="140"/>
      <c r="N1204" s="140"/>
      <c r="O1204" s="140"/>
      <c r="P1204" s="164"/>
      <c r="Q1204" s="165"/>
      <c r="R1204" s="146"/>
      <c r="S1204" s="146"/>
      <c r="T1204" s="146"/>
      <c r="U1204" s="284"/>
      <c r="V1204" s="284"/>
    </row>
    <row r="1205" spans="1:22" ht="15.75" hidden="1" customHeight="1" x14ac:dyDescent="0.35">
      <c r="A1205" s="88" t="s">
        <v>1496</v>
      </c>
      <c r="B1205" s="88"/>
      <c r="C1205" s="88"/>
      <c r="D1205" s="163"/>
      <c r="E1205" s="163"/>
      <c r="F1205" s="163"/>
      <c r="G1205" s="140"/>
      <c r="H1205" s="140"/>
      <c r="I1205" s="140"/>
      <c r="J1205" s="140"/>
      <c r="K1205" s="140"/>
      <c r="L1205" s="140"/>
      <c r="M1205" s="140"/>
      <c r="N1205" s="140"/>
      <c r="O1205" s="140"/>
      <c r="P1205" s="164"/>
      <c r="Q1205" s="165"/>
      <c r="R1205" s="146"/>
      <c r="S1205" s="146"/>
      <c r="T1205" s="146"/>
      <c r="U1205" s="284"/>
      <c r="V1205" s="284"/>
    </row>
    <row r="1206" spans="1:22" ht="15.75" hidden="1" customHeight="1" x14ac:dyDescent="0.35">
      <c r="A1206" s="88" t="s">
        <v>1497</v>
      </c>
      <c r="B1206" s="88"/>
      <c r="C1206" s="88"/>
      <c r="D1206" s="163"/>
      <c r="E1206" s="163"/>
      <c r="F1206" s="163"/>
      <c r="G1206" s="140"/>
      <c r="H1206" s="140"/>
      <c r="I1206" s="140"/>
      <c r="J1206" s="140"/>
      <c r="K1206" s="140"/>
      <c r="L1206" s="140"/>
      <c r="M1206" s="140"/>
      <c r="N1206" s="140"/>
      <c r="O1206" s="140"/>
      <c r="P1206" s="164"/>
      <c r="Q1206" s="165"/>
      <c r="R1206" s="146"/>
      <c r="S1206" s="146"/>
      <c r="T1206" s="146"/>
      <c r="U1206" s="284"/>
      <c r="V1206" s="284"/>
    </row>
    <row r="1207" spans="1:22" ht="15.75" hidden="1" customHeight="1" x14ac:dyDescent="0.35">
      <c r="A1207" s="88" t="s">
        <v>1498</v>
      </c>
      <c r="B1207" s="88"/>
      <c r="C1207" s="88"/>
      <c r="D1207" s="163"/>
      <c r="E1207" s="163"/>
      <c r="F1207" s="163"/>
      <c r="G1207" s="140"/>
      <c r="H1207" s="140"/>
      <c r="I1207" s="140"/>
      <c r="J1207" s="140"/>
      <c r="K1207" s="140"/>
      <c r="L1207" s="140"/>
      <c r="M1207" s="140"/>
      <c r="N1207" s="140"/>
      <c r="O1207" s="140"/>
      <c r="P1207" s="164"/>
      <c r="Q1207" s="165"/>
      <c r="R1207" s="146"/>
      <c r="S1207" s="146"/>
      <c r="T1207" s="146"/>
      <c r="U1207" s="284"/>
      <c r="V1207" s="284"/>
    </row>
    <row r="1208" spans="1:22" ht="15.75" hidden="1" customHeight="1" x14ac:dyDescent="0.35">
      <c r="A1208" s="88" t="s">
        <v>1499</v>
      </c>
      <c r="B1208" s="88"/>
      <c r="C1208" s="88"/>
      <c r="D1208" s="163"/>
      <c r="E1208" s="163"/>
      <c r="F1208" s="163"/>
      <c r="G1208" s="140"/>
      <c r="H1208" s="140"/>
      <c r="I1208" s="140"/>
      <c r="J1208" s="140"/>
      <c r="K1208" s="140"/>
      <c r="L1208" s="140"/>
      <c r="M1208" s="140"/>
      <c r="N1208" s="140"/>
      <c r="O1208" s="140"/>
      <c r="P1208" s="164"/>
      <c r="Q1208" s="165"/>
      <c r="R1208" s="146"/>
      <c r="S1208" s="146"/>
      <c r="T1208" s="146"/>
      <c r="U1208" s="284"/>
      <c r="V1208" s="284"/>
    </row>
    <row r="1209" spans="1:22" ht="15.75" hidden="1" customHeight="1" x14ac:dyDescent="0.35">
      <c r="A1209" s="88" t="s">
        <v>1500</v>
      </c>
      <c r="B1209" s="88"/>
      <c r="C1209" s="88"/>
      <c r="D1209" s="163"/>
      <c r="E1209" s="163"/>
      <c r="F1209" s="163"/>
      <c r="G1209" s="140"/>
      <c r="H1209" s="140"/>
      <c r="I1209" s="140"/>
      <c r="J1209" s="140"/>
      <c r="K1209" s="140"/>
      <c r="L1209" s="140"/>
      <c r="M1209" s="140"/>
      <c r="N1209" s="140"/>
      <c r="O1209" s="140"/>
      <c r="P1209" s="164"/>
      <c r="Q1209" s="165"/>
      <c r="R1209" s="146"/>
      <c r="S1209" s="146"/>
      <c r="T1209" s="146"/>
      <c r="U1209" s="284"/>
      <c r="V1209" s="284"/>
    </row>
    <row r="1210" spans="1:22" ht="15.75" hidden="1" customHeight="1" x14ac:dyDescent="0.35">
      <c r="A1210" s="88" t="s">
        <v>1501</v>
      </c>
      <c r="B1210" s="88"/>
      <c r="C1210" s="88"/>
      <c r="D1210" s="163"/>
      <c r="E1210" s="163"/>
      <c r="F1210" s="163"/>
      <c r="G1210" s="140"/>
      <c r="H1210" s="140"/>
      <c r="I1210" s="140"/>
      <c r="J1210" s="140"/>
      <c r="K1210" s="140"/>
      <c r="L1210" s="140"/>
      <c r="M1210" s="140"/>
      <c r="N1210" s="140"/>
      <c r="O1210" s="140"/>
      <c r="P1210" s="164"/>
      <c r="Q1210" s="165"/>
      <c r="R1210" s="146"/>
      <c r="S1210" s="146"/>
      <c r="T1210" s="146"/>
      <c r="U1210" s="284"/>
      <c r="V1210" s="284"/>
    </row>
    <row r="1211" spans="1:22" ht="15.75" hidden="1" customHeight="1" x14ac:dyDescent="0.35">
      <c r="A1211" s="88" t="s">
        <v>1502</v>
      </c>
      <c r="B1211" s="88"/>
      <c r="C1211" s="88"/>
      <c r="D1211" s="163"/>
      <c r="E1211" s="163"/>
      <c r="F1211" s="163"/>
      <c r="G1211" s="140"/>
      <c r="H1211" s="140"/>
      <c r="I1211" s="140"/>
      <c r="J1211" s="140"/>
      <c r="K1211" s="140"/>
      <c r="L1211" s="140"/>
      <c r="M1211" s="140"/>
      <c r="N1211" s="140"/>
      <c r="O1211" s="140"/>
      <c r="P1211" s="164"/>
      <c r="Q1211" s="165"/>
      <c r="R1211" s="146"/>
      <c r="S1211" s="146"/>
      <c r="T1211" s="146"/>
      <c r="U1211" s="284"/>
      <c r="V1211" s="284"/>
    </row>
    <row r="1212" spans="1:22" ht="15.75" hidden="1" customHeight="1" x14ac:dyDescent="0.35">
      <c r="A1212" s="88" t="s">
        <v>1503</v>
      </c>
      <c r="B1212" s="88"/>
      <c r="C1212" s="88"/>
      <c r="D1212" s="163"/>
      <c r="E1212" s="163"/>
      <c r="F1212" s="163"/>
      <c r="G1212" s="140"/>
      <c r="H1212" s="140"/>
      <c r="I1212" s="140"/>
      <c r="J1212" s="140"/>
      <c r="K1212" s="140"/>
      <c r="L1212" s="140"/>
      <c r="M1212" s="140"/>
      <c r="N1212" s="140"/>
      <c r="O1212" s="140"/>
      <c r="P1212" s="164"/>
      <c r="Q1212" s="165"/>
      <c r="R1212" s="146"/>
      <c r="S1212" s="146"/>
      <c r="T1212" s="146"/>
      <c r="U1212" s="284"/>
      <c r="V1212" s="284"/>
    </row>
    <row r="1213" spans="1:22" ht="15.75" hidden="1" customHeight="1" x14ac:dyDescent="0.35">
      <c r="A1213" s="88" t="s">
        <v>1504</v>
      </c>
      <c r="B1213" s="88"/>
      <c r="C1213" s="88"/>
      <c r="D1213" s="163"/>
      <c r="E1213" s="163"/>
      <c r="F1213" s="163"/>
      <c r="G1213" s="140"/>
      <c r="H1213" s="140"/>
      <c r="I1213" s="140"/>
      <c r="J1213" s="140"/>
      <c r="K1213" s="140"/>
      <c r="L1213" s="140"/>
      <c r="M1213" s="140"/>
      <c r="N1213" s="140"/>
      <c r="O1213" s="140"/>
      <c r="P1213" s="164"/>
      <c r="Q1213" s="165"/>
      <c r="R1213" s="146"/>
      <c r="S1213" s="146"/>
      <c r="T1213" s="146"/>
      <c r="U1213" s="284"/>
      <c r="V1213" s="284"/>
    </row>
    <row r="1214" spans="1:22" ht="15.75" hidden="1" customHeight="1" x14ac:dyDescent="0.35">
      <c r="A1214" s="88" t="s">
        <v>1505</v>
      </c>
      <c r="B1214" s="88"/>
      <c r="C1214" s="88"/>
      <c r="D1214" s="163"/>
      <c r="E1214" s="163"/>
      <c r="F1214" s="163"/>
      <c r="G1214" s="140"/>
      <c r="H1214" s="140"/>
      <c r="I1214" s="140"/>
      <c r="J1214" s="140"/>
      <c r="K1214" s="140"/>
      <c r="L1214" s="140"/>
      <c r="M1214" s="140"/>
      <c r="N1214" s="140"/>
      <c r="O1214" s="140"/>
      <c r="P1214" s="164"/>
      <c r="Q1214" s="165"/>
      <c r="R1214" s="146"/>
      <c r="S1214" s="146"/>
      <c r="T1214" s="146"/>
      <c r="U1214" s="284"/>
      <c r="V1214" s="284"/>
    </row>
    <row r="1215" spans="1:22" ht="15.75" hidden="1" customHeight="1" x14ac:dyDescent="0.35">
      <c r="A1215" s="88" t="s">
        <v>1506</v>
      </c>
      <c r="B1215" s="88"/>
      <c r="C1215" s="88"/>
      <c r="D1215" s="163"/>
      <c r="E1215" s="163"/>
      <c r="F1215" s="163"/>
      <c r="G1215" s="140"/>
      <c r="H1215" s="140"/>
      <c r="I1215" s="140"/>
      <c r="J1215" s="140"/>
      <c r="K1215" s="140"/>
      <c r="L1215" s="140"/>
      <c r="M1215" s="140"/>
      <c r="N1215" s="140"/>
      <c r="O1215" s="140"/>
      <c r="P1215" s="164"/>
      <c r="Q1215" s="165"/>
      <c r="R1215" s="146"/>
      <c r="S1215" s="146"/>
      <c r="T1215" s="146"/>
      <c r="U1215" s="284"/>
      <c r="V1215" s="284"/>
    </row>
    <row r="1216" spans="1:22" ht="15.75" hidden="1" customHeight="1" x14ac:dyDescent="0.35">
      <c r="A1216" s="88" t="s">
        <v>1507</v>
      </c>
      <c r="B1216" s="88"/>
      <c r="C1216" s="88"/>
      <c r="D1216" s="163"/>
      <c r="E1216" s="163"/>
      <c r="F1216" s="163"/>
      <c r="G1216" s="140"/>
      <c r="H1216" s="140"/>
      <c r="I1216" s="140"/>
      <c r="J1216" s="140"/>
      <c r="K1216" s="140"/>
      <c r="L1216" s="140"/>
      <c r="M1216" s="140"/>
      <c r="N1216" s="140"/>
      <c r="O1216" s="140"/>
      <c r="P1216" s="164"/>
      <c r="Q1216" s="165"/>
      <c r="R1216" s="146"/>
      <c r="S1216" s="146"/>
      <c r="T1216" s="146"/>
      <c r="U1216" s="284"/>
      <c r="V1216" s="284"/>
    </row>
    <row r="1217" spans="1:22" ht="15.75" hidden="1" customHeight="1" x14ac:dyDescent="0.35">
      <c r="A1217" s="88" t="s">
        <v>1508</v>
      </c>
      <c r="B1217" s="88"/>
      <c r="C1217" s="88"/>
      <c r="D1217" s="163"/>
      <c r="E1217" s="163"/>
      <c r="F1217" s="163"/>
      <c r="G1217" s="140"/>
      <c r="H1217" s="140"/>
      <c r="I1217" s="140"/>
      <c r="J1217" s="140"/>
      <c r="K1217" s="140"/>
      <c r="L1217" s="140"/>
      <c r="M1217" s="140"/>
      <c r="N1217" s="140"/>
      <c r="O1217" s="140"/>
      <c r="P1217" s="164"/>
      <c r="Q1217" s="165"/>
      <c r="R1217" s="146"/>
      <c r="S1217" s="146"/>
      <c r="T1217" s="146"/>
      <c r="U1217" s="284"/>
      <c r="V1217" s="284"/>
    </row>
    <row r="1218" spans="1:22" ht="15.75" hidden="1" customHeight="1" x14ac:dyDescent="0.35">
      <c r="A1218" s="88" t="s">
        <v>1509</v>
      </c>
      <c r="B1218" s="88"/>
      <c r="C1218" s="88"/>
      <c r="D1218" s="163"/>
      <c r="E1218" s="163"/>
      <c r="F1218" s="163"/>
      <c r="G1218" s="140"/>
      <c r="H1218" s="140"/>
      <c r="I1218" s="140"/>
      <c r="J1218" s="140"/>
      <c r="K1218" s="140"/>
      <c r="L1218" s="140"/>
      <c r="M1218" s="140"/>
      <c r="N1218" s="140"/>
      <c r="O1218" s="140"/>
      <c r="P1218" s="164"/>
      <c r="Q1218" s="165"/>
      <c r="R1218" s="146"/>
      <c r="S1218" s="146"/>
      <c r="T1218" s="146"/>
      <c r="U1218" s="284"/>
      <c r="V1218" s="284"/>
    </row>
    <row r="1219" spans="1:22" ht="15.75" hidden="1" customHeight="1" x14ac:dyDescent="0.35">
      <c r="A1219" s="88" t="s">
        <v>1510</v>
      </c>
      <c r="B1219" s="88"/>
      <c r="C1219" s="88"/>
      <c r="D1219" s="163"/>
      <c r="E1219" s="163"/>
      <c r="F1219" s="163"/>
      <c r="G1219" s="140"/>
      <c r="H1219" s="140"/>
      <c r="I1219" s="140"/>
      <c r="J1219" s="140"/>
      <c r="K1219" s="140"/>
      <c r="L1219" s="140"/>
      <c r="M1219" s="140"/>
      <c r="N1219" s="140"/>
      <c r="O1219" s="140"/>
      <c r="P1219" s="164"/>
      <c r="Q1219" s="165"/>
      <c r="R1219" s="146"/>
      <c r="S1219" s="146"/>
      <c r="T1219" s="146"/>
      <c r="U1219" s="284"/>
      <c r="V1219" s="284"/>
    </row>
    <row r="1220" spans="1:22" ht="15.75" hidden="1" customHeight="1" x14ac:dyDescent="0.35">
      <c r="A1220" s="88" t="s">
        <v>1511</v>
      </c>
      <c r="B1220" s="88"/>
      <c r="C1220" s="88"/>
      <c r="D1220" s="163"/>
      <c r="E1220" s="163"/>
      <c r="F1220" s="163"/>
      <c r="G1220" s="140"/>
      <c r="H1220" s="140"/>
      <c r="I1220" s="140"/>
      <c r="J1220" s="140"/>
      <c r="K1220" s="140"/>
      <c r="L1220" s="140"/>
      <c r="M1220" s="140"/>
      <c r="N1220" s="140"/>
      <c r="O1220" s="140"/>
      <c r="P1220" s="164"/>
      <c r="Q1220" s="165"/>
      <c r="R1220" s="146"/>
      <c r="S1220" s="146"/>
      <c r="T1220" s="146"/>
      <c r="U1220" s="284"/>
      <c r="V1220" s="284"/>
    </row>
    <row r="1221" spans="1:22" ht="15.75" hidden="1" customHeight="1" x14ac:dyDescent="0.35">
      <c r="A1221" s="88" t="s">
        <v>1512</v>
      </c>
      <c r="B1221" s="88"/>
      <c r="C1221" s="88"/>
      <c r="D1221" s="163"/>
      <c r="E1221" s="163"/>
      <c r="F1221" s="163"/>
      <c r="G1221" s="140"/>
      <c r="H1221" s="140"/>
      <c r="I1221" s="140"/>
      <c r="J1221" s="140"/>
      <c r="K1221" s="140"/>
      <c r="L1221" s="140"/>
      <c r="M1221" s="140"/>
      <c r="N1221" s="140"/>
      <c r="O1221" s="140"/>
      <c r="P1221" s="164"/>
      <c r="Q1221" s="165"/>
      <c r="R1221" s="146"/>
      <c r="S1221" s="146"/>
      <c r="T1221" s="146"/>
      <c r="U1221" s="284"/>
      <c r="V1221" s="284"/>
    </row>
    <row r="1222" spans="1:22" ht="15.75" hidden="1" customHeight="1" x14ac:dyDescent="0.35">
      <c r="A1222" s="88" t="s">
        <v>1513</v>
      </c>
      <c r="B1222" s="88"/>
      <c r="C1222" s="88"/>
      <c r="D1222" s="163"/>
      <c r="E1222" s="163"/>
      <c r="F1222" s="163"/>
      <c r="G1222" s="140"/>
      <c r="H1222" s="140"/>
      <c r="I1222" s="140"/>
      <c r="J1222" s="140"/>
      <c r="K1222" s="140"/>
      <c r="L1222" s="140"/>
      <c r="M1222" s="140"/>
      <c r="N1222" s="140"/>
      <c r="O1222" s="140"/>
      <c r="P1222" s="164"/>
      <c r="Q1222" s="165"/>
      <c r="R1222" s="146"/>
      <c r="S1222" s="146"/>
      <c r="T1222" s="146"/>
      <c r="U1222" s="284"/>
      <c r="V1222" s="284"/>
    </row>
    <row r="1223" spans="1:22" ht="15.75" hidden="1" customHeight="1" x14ac:dyDescent="0.35">
      <c r="A1223" s="88" t="s">
        <v>1514</v>
      </c>
      <c r="B1223" s="88"/>
      <c r="C1223" s="88"/>
      <c r="D1223" s="163"/>
      <c r="E1223" s="163"/>
      <c r="F1223" s="163"/>
      <c r="G1223" s="140"/>
      <c r="H1223" s="140"/>
      <c r="I1223" s="140"/>
      <c r="J1223" s="140"/>
      <c r="K1223" s="140"/>
      <c r="L1223" s="140"/>
      <c r="M1223" s="140"/>
      <c r="N1223" s="140"/>
      <c r="O1223" s="140"/>
      <c r="P1223" s="164"/>
      <c r="Q1223" s="165"/>
      <c r="R1223" s="146"/>
      <c r="S1223" s="146"/>
      <c r="T1223" s="146"/>
      <c r="U1223" s="284"/>
      <c r="V1223" s="284"/>
    </row>
    <row r="1224" spans="1:22" ht="15.75" hidden="1" customHeight="1" x14ac:dyDescent="0.35">
      <c r="A1224" s="88" t="s">
        <v>1515</v>
      </c>
      <c r="B1224" s="88"/>
      <c r="C1224" s="88"/>
      <c r="D1224" s="163"/>
      <c r="E1224" s="163"/>
      <c r="F1224" s="163"/>
      <c r="G1224" s="140"/>
      <c r="H1224" s="140"/>
      <c r="I1224" s="140"/>
      <c r="J1224" s="140"/>
      <c r="K1224" s="140"/>
      <c r="L1224" s="140"/>
      <c r="M1224" s="140"/>
      <c r="N1224" s="140"/>
      <c r="O1224" s="140"/>
      <c r="P1224" s="164"/>
      <c r="Q1224" s="165"/>
      <c r="R1224" s="146"/>
      <c r="S1224" s="146"/>
      <c r="T1224" s="146"/>
      <c r="U1224" s="284"/>
      <c r="V1224" s="284"/>
    </row>
    <row r="1225" spans="1:22" ht="15.75" hidden="1" customHeight="1" x14ac:dyDescent="0.35">
      <c r="A1225" s="88" t="s">
        <v>1516</v>
      </c>
      <c r="B1225" s="88"/>
      <c r="C1225" s="88"/>
      <c r="D1225" s="163"/>
      <c r="E1225" s="163"/>
      <c r="F1225" s="163"/>
      <c r="G1225" s="140"/>
      <c r="H1225" s="140"/>
      <c r="I1225" s="140"/>
      <c r="J1225" s="140"/>
      <c r="K1225" s="140"/>
      <c r="L1225" s="140"/>
      <c r="M1225" s="140"/>
      <c r="N1225" s="140"/>
      <c r="O1225" s="140"/>
      <c r="P1225" s="164"/>
      <c r="Q1225" s="165"/>
      <c r="R1225" s="146"/>
      <c r="S1225" s="146"/>
      <c r="T1225" s="146"/>
      <c r="U1225" s="284"/>
      <c r="V1225" s="284"/>
    </row>
    <row r="1226" spans="1:22" ht="15.75" hidden="1" customHeight="1" x14ac:dyDescent="0.35">
      <c r="A1226" s="88" t="s">
        <v>1517</v>
      </c>
      <c r="B1226" s="88"/>
      <c r="C1226" s="88"/>
      <c r="D1226" s="163"/>
      <c r="E1226" s="163"/>
      <c r="F1226" s="163"/>
      <c r="G1226" s="140"/>
      <c r="H1226" s="140"/>
      <c r="I1226" s="140"/>
      <c r="J1226" s="140"/>
      <c r="K1226" s="140"/>
      <c r="L1226" s="140"/>
      <c r="M1226" s="140"/>
      <c r="N1226" s="140"/>
      <c r="O1226" s="140"/>
      <c r="P1226" s="164"/>
      <c r="Q1226" s="165"/>
      <c r="R1226" s="146"/>
      <c r="S1226" s="146"/>
      <c r="T1226" s="146"/>
      <c r="U1226" s="284"/>
      <c r="V1226" s="284"/>
    </row>
    <row r="1227" spans="1:22" ht="15.75" hidden="1" customHeight="1" x14ac:dyDescent="0.35">
      <c r="A1227" s="88" t="s">
        <v>1518</v>
      </c>
      <c r="B1227" s="88"/>
      <c r="C1227" s="88"/>
      <c r="D1227" s="163"/>
      <c r="E1227" s="163"/>
      <c r="F1227" s="163"/>
      <c r="G1227" s="140"/>
      <c r="H1227" s="140"/>
      <c r="I1227" s="140"/>
      <c r="J1227" s="140"/>
      <c r="K1227" s="140"/>
      <c r="L1227" s="140"/>
      <c r="M1227" s="140"/>
      <c r="N1227" s="140"/>
      <c r="O1227" s="140"/>
      <c r="P1227" s="164"/>
      <c r="Q1227" s="165"/>
      <c r="R1227" s="146"/>
      <c r="S1227" s="146"/>
      <c r="T1227" s="146"/>
      <c r="U1227" s="284"/>
      <c r="V1227" s="284"/>
    </row>
    <row r="1228" spans="1:22" ht="15.75" hidden="1" customHeight="1" x14ac:dyDescent="0.35">
      <c r="A1228" s="88" t="s">
        <v>1519</v>
      </c>
      <c r="B1228" s="88"/>
      <c r="C1228" s="88"/>
      <c r="D1228" s="163"/>
      <c r="E1228" s="163"/>
      <c r="F1228" s="163"/>
      <c r="G1228" s="140"/>
      <c r="H1228" s="140"/>
      <c r="I1228" s="140"/>
      <c r="J1228" s="140"/>
      <c r="K1228" s="140"/>
      <c r="L1228" s="140"/>
      <c r="M1228" s="140"/>
      <c r="N1228" s="140"/>
      <c r="O1228" s="140"/>
      <c r="P1228" s="164"/>
      <c r="Q1228" s="165"/>
      <c r="R1228" s="146"/>
      <c r="S1228" s="146"/>
      <c r="T1228" s="146"/>
      <c r="U1228" s="284"/>
      <c r="V1228" s="284"/>
    </row>
    <row r="1229" spans="1:22" ht="15.75" hidden="1" customHeight="1" x14ac:dyDescent="0.35">
      <c r="A1229" s="88" t="s">
        <v>1520</v>
      </c>
      <c r="B1229" s="88"/>
      <c r="C1229" s="88"/>
      <c r="D1229" s="163"/>
      <c r="E1229" s="163"/>
      <c r="F1229" s="163"/>
      <c r="G1229" s="140"/>
      <c r="H1229" s="140"/>
      <c r="I1229" s="140"/>
      <c r="J1229" s="140"/>
      <c r="K1229" s="140"/>
      <c r="L1229" s="140"/>
      <c r="M1229" s="140"/>
      <c r="N1229" s="140"/>
      <c r="O1229" s="140"/>
      <c r="P1229" s="164"/>
      <c r="Q1229" s="165"/>
      <c r="R1229" s="146"/>
      <c r="S1229" s="146"/>
      <c r="T1229" s="146"/>
      <c r="U1229" s="284"/>
      <c r="V1229" s="284"/>
    </row>
    <row r="1230" spans="1:22" ht="15.75" hidden="1" customHeight="1" x14ac:dyDescent="0.35">
      <c r="A1230" s="88" t="s">
        <v>1521</v>
      </c>
      <c r="B1230" s="88"/>
      <c r="C1230" s="88"/>
      <c r="D1230" s="163"/>
      <c r="E1230" s="163"/>
      <c r="F1230" s="163"/>
      <c r="G1230" s="140"/>
      <c r="H1230" s="140"/>
      <c r="I1230" s="140"/>
      <c r="J1230" s="140"/>
      <c r="K1230" s="140"/>
      <c r="L1230" s="140"/>
      <c r="M1230" s="140"/>
      <c r="N1230" s="140"/>
      <c r="O1230" s="140"/>
      <c r="P1230" s="164"/>
      <c r="Q1230" s="165"/>
      <c r="R1230" s="146"/>
      <c r="S1230" s="146"/>
      <c r="T1230" s="146"/>
      <c r="U1230" s="284"/>
      <c r="V1230" s="284"/>
    </row>
    <row r="1231" spans="1:22" ht="15.75" hidden="1" customHeight="1" x14ac:dyDescent="0.35">
      <c r="A1231" s="88" t="s">
        <v>1522</v>
      </c>
      <c r="B1231" s="88"/>
      <c r="C1231" s="88"/>
      <c r="D1231" s="163"/>
      <c r="E1231" s="163"/>
      <c r="F1231" s="163"/>
      <c r="G1231" s="140"/>
      <c r="H1231" s="140"/>
      <c r="I1231" s="140"/>
      <c r="J1231" s="140"/>
      <c r="K1231" s="140"/>
      <c r="L1231" s="140"/>
      <c r="M1231" s="140"/>
      <c r="N1231" s="140"/>
      <c r="O1231" s="140"/>
      <c r="P1231" s="164"/>
      <c r="Q1231" s="165"/>
      <c r="R1231" s="146"/>
      <c r="S1231" s="146"/>
      <c r="T1231" s="146"/>
      <c r="U1231" s="284"/>
      <c r="V1231" s="284"/>
    </row>
    <row r="1232" spans="1:22" ht="15.75" hidden="1" customHeight="1" x14ac:dyDescent="0.35">
      <c r="A1232" s="88" t="s">
        <v>1523</v>
      </c>
      <c r="B1232" s="88"/>
      <c r="C1232" s="88"/>
      <c r="D1232" s="163"/>
      <c r="E1232" s="163"/>
      <c r="F1232" s="163"/>
      <c r="G1232" s="140"/>
      <c r="H1232" s="140"/>
      <c r="I1232" s="140"/>
      <c r="J1232" s="140"/>
      <c r="K1232" s="140"/>
      <c r="L1232" s="140"/>
      <c r="M1232" s="140"/>
      <c r="N1232" s="140"/>
      <c r="O1232" s="140"/>
      <c r="P1232" s="164"/>
      <c r="Q1232" s="165"/>
      <c r="R1232" s="146"/>
      <c r="S1232" s="146"/>
      <c r="T1232" s="146"/>
      <c r="U1232" s="284"/>
      <c r="V1232" s="284"/>
    </row>
    <row r="1233" spans="1:22" ht="15.75" hidden="1" customHeight="1" x14ac:dyDescent="0.35">
      <c r="A1233" s="88" t="s">
        <v>1524</v>
      </c>
      <c r="B1233" s="88"/>
      <c r="C1233" s="88"/>
      <c r="D1233" s="163"/>
      <c r="E1233" s="163"/>
      <c r="F1233" s="163"/>
      <c r="G1233" s="140"/>
      <c r="H1233" s="140"/>
      <c r="I1233" s="140"/>
      <c r="J1233" s="140"/>
      <c r="K1233" s="140"/>
      <c r="L1233" s="140"/>
      <c r="M1233" s="140"/>
      <c r="N1233" s="140"/>
      <c r="O1233" s="140"/>
      <c r="P1233" s="164"/>
      <c r="Q1233" s="165"/>
      <c r="R1233" s="146"/>
      <c r="S1233" s="146"/>
      <c r="T1233" s="146"/>
      <c r="U1233" s="284"/>
      <c r="V1233" s="284"/>
    </row>
    <row r="1234" spans="1:22" ht="15.75" hidden="1" customHeight="1" x14ac:dyDescent="0.35">
      <c r="A1234" s="88" t="s">
        <v>1525</v>
      </c>
      <c r="B1234" s="88"/>
      <c r="C1234" s="88"/>
      <c r="D1234" s="163"/>
      <c r="E1234" s="163"/>
      <c r="F1234" s="163"/>
      <c r="G1234" s="140"/>
      <c r="H1234" s="140"/>
      <c r="I1234" s="140"/>
      <c r="J1234" s="140"/>
      <c r="K1234" s="140"/>
      <c r="L1234" s="140"/>
      <c r="M1234" s="140"/>
      <c r="N1234" s="140"/>
      <c r="O1234" s="140"/>
      <c r="P1234" s="164"/>
      <c r="Q1234" s="165"/>
      <c r="R1234" s="146"/>
      <c r="S1234" s="146"/>
      <c r="T1234" s="146"/>
      <c r="U1234" s="284"/>
      <c r="V1234" s="284"/>
    </row>
    <row r="1235" spans="1:22" ht="15.75" hidden="1" customHeight="1" x14ac:dyDescent="0.35">
      <c r="A1235" s="88" t="s">
        <v>1526</v>
      </c>
      <c r="B1235" s="88"/>
      <c r="C1235" s="88"/>
      <c r="D1235" s="163"/>
      <c r="E1235" s="163"/>
      <c r="F1235" s="163"/>
      <c r="G1235" s="140"/>
      <c r="H1235" s="140"/>
      <c r="I1235" s="140"/>
      <c r="J1235" s="140"/>
      <c r="K1235" s="140"/>
      <c r="L1235" s="140"/>
      <c r="M1235" s="140"/>
      <c r="N1235" s="140"/>
      <c r="O1235" s="140"/>
      <c r="P1235" s="164"/>
      <c r="Q1235" s="165"/>
      <c r="R1235" s="146"/>
      <c r="S1235" s="146"/>
      <c r="T1235" s="146"/>
      <c r="U1235" s="284"/>
      <c r="V1235" s="284"/>
    </row>
    <row r="1236" spans="1:22" ht="15.75" hidden="1" customHeight="1" x14ac:dyDescent="0.35">
      <c r="A1236" s="88" t="s">
        <v>1527</v>
      </c>
      <c r="B1236" s="88"/>
      <c r="C1236" s="88"/>
      <c r="D1236" s="163"/>
      <c r="E1236" s="163"/>
      <c r="F1236" s="163"/>
      <c r="G1236" s="140"/>
      <c r="H1236" s="140"/>
      <c r="I1236" s="140"/>
      <c r="J1236" s="140"/>
      <c r="K1236" s="140"/>
      <c r="L1236" s="140"/>
      <c r="M1236" s="140"/>
      <c r="N1236" s="140"/>
      <c r="O1236" s="140"/>
      <c r="P1236" s="164"/>
      <c r="Q1236" s="165"/>
      <c r="R1236" s="146"/>
      <c r="S1236" s="146"/>
      <c r="T1236" s="146"/>
      <c r="U1236" s="284"/>
      <c r="V1236" s="284"/>
    </row>
    <row r="1237" spans="1:22" ht="15.75" hidden="1" customHeight="1" x14ac:dyDescent="0.35">
      <c r="A1237" s="88" t="s">
        <v>1528</v>
      </c>
      <c r="B1237" s="88"/>
      <c r="C1237" s="88"/>
      <c r="D1237" s="163"/>
      <c r="E1237" s="163"/>
      <c r="F1237" s="163"/>
      <c r="G1237" s="140"/>
      <c r="H1237" s="140"/>
      <c r="I1237" s="140"/>
      <c r="J1237" s="140"/>
      <c r="K1237" s="140"/>
      <c r="L1237" s="140"/>
      <c r="M1237" s="140"/>
      <c r="N1237" s="140"/>
      <c r="O1237" s="140"/>
      <c r="P1237" s="164"/>
      <c r="Q1237" s="165"/>
      <c r="R1237" s="146"/>
      <c r="S1237" s="146"/>
      <c r="T1237" s="146"/>
      <c r="U1237" s="284"/>
      <c r="V1237" s="284"/>
    </row>
    <row r="1238" spans="1:22" ht="15.75" hidden="1" customHeight="1" x14ac:dyDescent="0.35">
      <c r="A1238" s="88" t="s">
        <v>1529</v>
      </c>
      <c r="B1238" s="88"/>
      <c r="C1238" s="88"/>
      <c r="D1238" s="163"/>
      <c r="E1238" s="163"/>
      <c r="F1238" s="163"/>
      <c r="G1238" s="140"/>
      <c r="H1238" s="140"/>
      <c r="I1238" s="140"/>
      <c r="J1238" s="140"/>
      <c r="K1238" s="140"/>
      <c r="L1238" s="140"/>
      <c r="M1238" s="140"/>
      <c r="N1238" s="140"/>
      <c r="O1238" s="140"/>
      <c r="P1238" s="164"/>
      <c r="Q1238" s="165"/>
      <c r="R1238" s="146"/>
      <c r="S1238" s="146"/>
      <c r="T1238" s="146"/>
      <c r="U1238" s="284"/>
      <c r="V1238" s="284"/>
    </row>
    <row r="1239" spans="1:22" ht="15.75" hidden="1" customHeight="1" x14ac:dyDescent="0.35">
      <c r="A1239" s="88" t="s">
        <v>1530</v>
      </c>
      <c r="B1239" s="88"/>
      <c r="C1239" s="88"/>
      <c r="D1239" s="163"/>
      <c r="E1239" s="163"/>
      <c r="F1239" s="163"/>
      <c r="G1239" s="140"/>
      <c r="H1239" s="140"/>
      <c r="I1239" s="140"/>
      <c r="J1239" s="140"/>
      <c r="K1239" s="140"/>
      <c r="L1239" s="140"/>
      <c r="M1239" s="140"/>
      <c r="N1239" s="140"/>
      <c r="O1239" s="140"/>
      <c r="P1239" s="164"/>
      <c r="Q1239" s="165"/>
      <c r="R1239" s="146"/>
      <c r="S1239" s="146"/>
      <c r="T1239" s="146"/>
      <c r="U1239" s="284"/>
      <c r="V1239" s="284"/>
    </row>
    <row r="1240" spans="1:22" ht="15.75" hidden="1" customHeight="1" x14ac:dyDescent="0.35">
      <c r="A1240" s="88" t="s">
        <v>1531</v>
      </c>
      <c r="B1240" s="88"/>
      <c r="C1240" s="88"/>
      <c r="D1240" s="163"/>
      <c r="E1240" s="163"/>
      <c r="F1240" s="163"/>
      <c r="G1240" s="140"/>
      <c r="H1240" s="140"/>
      <c r="I1240" s="140"/>
      <c r="J1240" s="140"/>
      <c r="K1240" s="140"/>
      <c r="L1240" s="140"/>
      <c r="M1240" s="140"/>
      <c r="N1240" s="140"/>
      <c r="O1240" s="140"/>
      <c r="P1240" s="164"/>
      <c r="Q1240" s="165"/>
      <c r="R1240" s="146"/>
      <c r="S1240" s="146"/>
      <c r="T1240" s="146"/>
      <c r="U1240" s="284"/>
      <c r="V1240" s="284"/>
    </row>
    <row r="1241" spans="1:22" ht="15.75" hidden="1" customHeight="1" x14ac:dyDescent="0.35">
      <c r="A1241" s="88" t="s">
        <v>1532</v>
      </c>
      <c r="B1241" s="88"/>
      <c r="C1241" s="88"/>
      <c r="D1241" s="163"/>
      <c r="E1241" s="163"/>
      <c r="F1241" s="163"/>
      <c r="G1241" s="140"/>
      <c r="H1241" s="140"/>
      <c r="I1241" s="140"/>
      <c r="J1241" s="140"/>
      <c r="K1241" s="140"/>
      <c r="L1241" s="140"/>
      <c r="M1241" s="140"/>
      <c r="N1241" s="140"/>
      <c r="O1241" s="140"/>
      <c r="P1241" s="164"/>
      <c r="Q1241" s="165"/>
      <c r="R1241" s="146"/>
      <c r="S1241" s="146"/>
      <c r="T1241" s="146"/>
      <c r="U1241" s="284"/>
      <c r="V1241" s="284"/>
    </row>
    <row r="1242" spans="1:22" ht="15.75" hidden="1" customHeight="1" x14ac:dyDescent="0.35">
      <c r="A1242" s="88" t="s">
        <v>1533</v>
      </c>
      <c r="B1242" s="88"/>
      <c r="C1242" s="88"/>
      <c r="D1242" s="163"/>
      <c r="E1242" s="163"/>
      <c r="F1242" s="163"/>
      <c r="G1242" s="140"/>
      <c r="H1242" s="140"/>
      <c r="I1242" s="140"/>
      <c r="J1242" s="140"/>
      <c r="K1242" s="140"/>
      <c r="L1242" s="140"/>
      <c r="M1242" s="140"/>
      <c r="N1242" s="140"/>
      <c r="O1242" s="140"/>
      <c r="P1242" s="164"/>
      <c r="Q1242" s="165"/>
      <c r="R1242" s="146"/>
      <c r="S1242" s="146"/>
      <c r="T1242" s="146"/>
      <c r="U1242" s="284"/>
      <c r="V1242" s="284"/>
    </row>
    <row r="1243" spans="1:22" ht="15.75" hidden="1" customHeight="1" x14ac:dyDescent="0.35">
      <c r="A1243" s="88" t="s">
        <v>1534</v>
      </c>
      <c r="B1243" s="88"/>
      <c r="C1243" s="88"/>
      <c r="D1243" s="163"/>
      <c r="E1243" s="163"/>
      <c r="F1243" s="163"/>
      <c r="G1243" s="140"/>
      <c r="H1243" s="140"/>
      <c r="I1243" s="140"/>
      <c r="J1243" s="140"/>
      <c r="K1243" s="140"/>
      <c r="L1243" s="140"/>
      <c r="M1243" s="140"/>
      <c r="N1243" s="140"/>
      <c r="O1243" s="140"/>
      <c r="P1243" s="164"/>
      <c r="Q1243" s="165"/>
      <c r="R1243" s="146"/>
      <c r="S1243" s="146"/>
      <c r="T1243" s="146"/>
      <c r="U1243" s="284"/>
      <c r="V1243" s="284"/>
    </row>
    <row r="1244" spans="1:22" ht="15.75" hidden="1" customHeight="1" x14ac:dyDescent="0.35">
      <c r="A1244" s="88" t="s">
        <v>1535</v>
      </c>
      <c r="B1244" s="88"/>
      <c r="C1244" s="88"/>
      <c r="D1244" s="163"/>
      <c r="E1244" s="163"/>
      <c r="F1244" s="163"/>
      <c r="G1244" s="140"/>
      <c r="H1244" s="140"/>
      <c r="I1244" s="140"/>
      <c r="J1244" s="140"/>
      <c r="K1244" s="140"/>
      <c r="L1244" s="140"/>
      <c r="M1244" s="140"/>
      <c r="N1244" s="140"/>
      <c r="O1244" s="140"/>
      <c r="P1244" s="164"/>
      <c r="Q1244" s="165"/>
      <c r="R1244" s="146"/>
      <c r="S1244" s="146"/>
      <c r="T1244" s="146"/>
      <c r="U1244" s="284"/>
      <c r="V1244" s="284"/>
    </row>
    <row r="1245" spans="1:22" ht="15.75" hidden="1" customHeight="1" x14ac:dyDescent="0.35">
      <c r="A1245" s="88" t="s">
        <v>1536</v>
      </c>
      <c r="B1245" s="88"/>
      <c r="C1245" s="88"/>
      <c r="D1245" s="163"/>
      <c r="E1245" s="163"/>
      <c r="F1245" s="163"/>
      <c r="G1245" s="140"/>
      <c r="H1245" s="140"/>
      <c r="I1245" s="140"/>
      <c r="J1245" s="140"/>
      <c r="K1245" s="140"/>
      <c r="L1245" s="140"/>
      <c r="M1245" s="140"/>
      <c r="N1245" s="140"/>
      <c r="O1245" s="140"/>
      <c r="P1245" s="164"/>
      <c r="Q1245" s="165"/>
      <c r="R1245" s="146"/>
      <c r="S1245" s="146"/>
      <c r="T1245" s="146"/>
      <c r="U1245" s="284"/>
      <c r="V1245" s="284"/>
    </row>
    <row r="1246" spans="1:22" ht="15.75" hidden="1" customHeight="1" x14ac:dyDescent="0.35">
      <c r="A1246" s="88" t="s">
        <v>1537</v>
      </c>
      <c r="B1246" s="88"/>
      <c r="C1246" s="88"/>
      <c r="D1246" s="163"/>
      <c r="E1246" s="163"/>
      <c r="F1246" s="163"/>
      <c r="G1246" s="140"/>
      <c r="H1246" s="140"/>
      <c r="I1246" s="140"/>
      <c r="J1246" s="140"/>
      <c r="K1246" s="140"/>
      <c r="L1246" s="140"/>
      <c r="M1246" s="140"/>
      <c r="N1246" s="140"/>
      <c r="O1246" s="140"/>
      <c r="P1246" s="164"/>
      <c r="Q1246" s="165"/>
      <c r="R1246" s="146"/>
      <c r="S1246" s="146"/>
      <c r="T1246" s="146"/>
      <c r="U1246" s="284"/>
      <c r="V1246" s="284"/>
    </row>
    <row r="1247" spans="1:22" ht="15.75" hidden="1" customHeight="1" x14ac:dyDescent="0.35">
      <c r="A1247" s="88" t="s">
        <v>1538</v>
      </c>
      <c r="B1247" s="88"/>
      <c r="C1247" s="88"/>
      <c r="D1247" s="163"/>
      <c r="E1247" s="163"/>
      <c r="F1247" s="163"/>
      <c r="G1247" s="140"/>
      <c r="H1247" s="140"/>
      <c r="I1247" s="140"/>
      <c r="J1247" s="140"/>
      <c r="K1247" s="140"/>
      <c r="L1247" s="140"/>
      <c r="M1247" s="140"/>
      <c r="N1247" s="140"/>
      <c r="O1247" s="140"/>
      <c r="P1247" s="164"/>
      <c r="Q1247" s="165"/>
      <c r="R1247" s="146"/>
      <c r="S1247" s="146"/>
      <c r="T1247" s="146"/>
      <c r="U1247" s="284"/>
      <c r="V1247" s="284"/>
    </row>
    <row r="1248" spans="1:22" ht="15.75" hidden="1" customHeight="1" x14ac:dyDescent="0.35">
      <c r="A1248" s="88" t="s">
        <v>1539</v>
      </c>
      <c r="B1248" s="88"/>
      <c r="C1248" s="88"/>
      <c r="D1248" s="163"/>
      <c r="E1248" s="163"/>
      <c r="F1248" s="163"/>
      <c r="G1248" s="140"/>
      <c r="H1248" s="140"/>
      <c r="I1248" s="140"/>
      <c r="J1248" s="140"/>
      <c r="K1248" s="140"/>
      <c r="L1248" s="140"/>
      <c r="M1248" s="140"/>
      <c r="N1248" s="140"/>
      <c r="O1248" s="140"/>
      <c r="P1248" s="164"/>
      <c r="Q1248" s="165"/>
      <c r="R1248" s="146"/>
      <c r="S1248" s="146"/>
      <c r="T1248" s="146"/>
      <c r="U1248" s="284"/>
      <c r="V1248" s="284"/>
    </row>
    <row r="1249" spans="1:22" ht="15.75" hidden="1" customHeight="1" x14ac:dyDescent="0.35">
      <c r="A1249" s="88" t="s">
        <v>1540</v>
      </c>
      <c r="B1249" s="88"/>
      <c r="C1249" s="88"/>
      <c r="D1249" s="163"/>
      <c r="E1249" s="163"/>
      <c r="F1249" s="163"/>
      <c r="G1249" s="140"/>
      <c r="H1249" s="140"/>
      <c r="I1249" s="140"/>
      <c r="J1249" s="140"/>
      <c r="K1249" s="140"/>
      <c r="L1249" s="140"/>
      <c r="M1249" s="140"/>
      <c r="N1249" s="140"/>
      <c r="O1249" s="140"/>
      <c r="P1249" s="164"/>
      <c r="Q1249" s="165"/>
      <c r="R1249" s="146"/>
      <c r="S1249" s="146"/>
      <c r="T1249" s="146"/>
      <c r="U1249" s="284"/>
      <c r="V1249" s="284"/>
    </row>
    <row r="1250" spans="1:22" ht="15.75" hidden="1" customHeight="1" x14ac:dyDescent="0.35">
      <c r="A1250" s="88" t="s">
        <v>1541</v>
      </c>
      <c r="B1250" s="88"/>
      <c r="C1250" s="88"/>
      <c r="D1250" s="163"/>
      <c r="E1250" s="163"/>
      <c r="F1250" s="163"/>
      <c r="G1250" s="140"/>
      <c r="H1250" s="140"/>
      <c r="I1250" s="140"/>
      <c r="J1250" s="140"/>
      <c r="K1250" s="140"/>
      <c r="L1250" s="140"/>
      <c r="M1250" s="140"/>
      <c r="N1250" s="140"/>
      <c r="O1250" s="140"/>
      <c r="P1250" s="164"/>
      <c r="Q1250" s="165"/>
      <c r="R1250" s="146"/>
      <c r="S1250" s="146"/>
      <c r="T1250" s="146"/>
      <c r="U1250" s="284"/>
      <c r="V1250" s="284"/>
    </row>
    <row r="1251" spans="1:22" ht="15.75" hidden="1" customHeight="1" x14ac:dyDescent="0.35">
      <c r="A1251" s="88" t="s">
        <v>1542</v>
      </c>
      <c r="B1251" s="88"/>
      <c r="C1251" s="88"/>
      <c r="D1251" s="163"/>
      <c r="E1251" s="163"/>
      <c r="F1251" s="163"/>
      <c r="G1251" s="140"/>
      <c r="H1251" s="140"/>
      <c r="I1251" s="140"/>
      <c r="J1251" s="140"/>
      <c r="K1251" s="140"/>
      <c r="L1251" s="140"/>
      <c r="M1251" s="140"/>
      <c r="N1251" s="140"/>
      <c r="O1251" s="140"/>
      <c r="P1251" s="164"/>
      <c r="Q1251" s="165"/>
      <c r="R1251" s="146"/>
      <c r="S1251" s="146"/>
      <c r="T1251" s="146"/>
      <c r="U1251" s="284"/>
      <c r="V1251" s="284"/>
    </row>
    <row r="1252" spans="1:22" ht="15.75" hidden="1" customHeight="1" x14ac:dyDescent="0.35">
      <c r="A1252" s="88" t="s">
        <v>1543</v>
      </c>
      <c r="B1252" s="88"/>
      <c r="C1252" s="88"/>
      <c r="D1252" s="163"/>
      <c r="E1252" s="163"/>
      <c r="F1252" s="163"/>
      <c r="G1252" s="140"/>
      <c r="H1252" s="140"/>
      <c r="I1252" s="140"/>
      <c r="J1252" s="140"/>
      <c r="K1252" s="140"/>
      <c r="L1252" s="140"/>
      <c r="M1252" s="140"/>
      <c r="N1252" s="140"/>
      <c r="O1252" s="140"/>
      <c r="P1252" s="164"/>
      <c r="Q1252" s="165"/>
      <c r="R1252" s="146"/>
      <c r="S1252" s="146"/>
      <c r="T1252" s="146"/>
      <c r="U1252" s="284"/>
      <c r="V1252" s="284"/>
    </row>
    <row r="1253" spans="1:22" ht="15.75" hidden="1" customHeight="1" x14ac:dyDescent="0.35">
      <c r="A1253" s="88" t="s">
        <v>1544</v>
      </c>
      <c r="B1253" s="88"/>
      <c r="C1253" s="88"/>
      <c r="D1253" s="163"/>
      <c r="E1253" s="163"/>
      <c r="F1253" s="163"/>
      <c r="G1253" s="140"/>
      <c r="H1253" s="140"/>
      <c r="I1253" s="140"/>
      <c r="J1253" s="140"/>
      <c r="K1253" s="140"/>
      <c r="L1253" s="140"/>
      <c r="M1253" s="140"/>
      <c r="N1253" s="140"/>
      <c r="O1253" s="140"/>
      <c r="P1253" s="164"/>
      <c r="Q1253" s="165"/>
      <c r="R1253" s="146"/>
      <c r="S1253" s="146"/>
      <c r="T1253" s="146"/>
      <c r="U1253" s="284"/>
      <c r="V1253" s="284"/>
    </row>
    <row r="1254" spans="1:22" ht="15.75" hidden="1" customHeight="1" x14ac:dyDescent="0.35">
      <c r="A1254" s="88" t="s">
        <v>1545</v>
      </c>
      <c r="B1254" s="88"/>
      <c r="C1254" s="88"/>
      <c r="D1254" s="163"/>
      <c r="E1254" s="163"/>
      <c r="F1254" s="163"/>
      <c r="G1254" s="140"/>
      <c r="H1254" s="140"/>
      <c r="I1254" s="140"/>
      <c r="J1254" s="140"/>
      <c r="K1254" s="140"/>
      <c r="L1254" s="140"/>
      <c r="M1254" s="140"/>
      <c r="N1254" s="140"/>
      <c r="O1254" s="140"/>
      <c r="P1254" s="164"/>
      <c r="Q1254" s="165"/>
      <c r="R1254" s="146"/>
      <c r="S1254" s="146"/>
      <c r="T1254" s="146"/>
      <c r="U1254" s="284"/>
      <c r="V1254" s="284"/>
    </row>
    <row r="1255" spans="1:22" ht="15.75" hidden="1" customHeight="1" x14ac:dyDescent="0.35">
      <c r="A1255" s="88" t="s">
        <v>1546</v>
      </c>
      <c r="B1255" s="88"/>
      <c r="C1255" s="88"/>
      <c r="D1255" s="163"/>
      <c r="E1255" s="163"/>
      <c r="F1255" s="163"/>
      <c r="G1255" s="140"/>
      <c r="H1255" s="140"/>
      <c r="I1255" s="140"/>
      <c r="J1255" s="140"/>
      <c r="K1255" s="140"/>
      <c r="L1255" s="140"/>
      <c r="M1255" s="140"/>
      <c r="N1255" s="140"/>
      <c r="O1255" s="140"/>
      <c r="P1255" s="164"/>
      <c r="Q1255" s="165"/>
      <c r="R1255" s="146"/>
      <c r="S1255" s="146"/>
      <c r="T1255" s="146"/>
      <c r="U1255" s="284"/>
      <c r="V1255" s="284"/>
    </row>
    <row r="1256" spans="1:22" ht="15.75" hidden="1" customHeight="1" x14ac:dyDescent="0.35">
      <c r="A1256" s="88" t="s">
        <v>1547</v>
      </c>
      <c r="B1256" s="88"/>
      <c r="C1256" s="88"/>
      <c r="D1256" s="163"/>
      <c r="E1256" s="163"/>
      <c r="F1256" s="163"/>
      <c r="G1256" s="140"/>
      <c r="H1256" s="140"/>
      <c r="I1256" s="140"/>
      <c r="J1256" s="140"/>
      <c r="K1256" s="140"/>
      <c r="L1256" s="140"/>
      <c r="M1256" s="140"/>
      <c r="N1256" s="140"/>
      <c r="O1256" s="140"/>
      <c r="P1256" s="164"/>
      <c r="Q1256" s="165"/>
      <c r="R1256" s="146"/>
      <c r="S1256" s="146"/>
      <c r="T1256" s="146"/>
      <c r="U1256" s="284"/>
      <c r="V1256" s="284"/>
    </row>
    <row r="1257" spans="1:22" ht="15.75" hidden="1" customHeight="1" x14ac:dyDescent="0.35">
      <c r="A1257" s="88" t="s">
        <v>1548</v>
      </c>
      <c r="B1257" s="88"/>
      <c r="C1257" s="88"/>
      <c r="D1257" s="163"/>
      <c r="E1257" s="163"/>
      <c r="F1257" s="163"/>
      <c r="G1257" s="140"/>
      <c r="H1257" s="140"/>
      <c r="I1257" s="140"/>
      <c r="J1257" s="140"/>
      <c r="K1257" s="140"/>
      <c r="L1257" s="140"/>
      <c r="M1257" s="140"/>
      <c r="N1257" s="140"/>
      <c r="O1257" s="140"/>
      <c r="P1257" s="164"/>
      <c r="Q1257" s="165"/>
      <c r="R1257" s="146"/>
      <c r="S1257" s="146"/>
      <c r="T1257" s="146"/>
      <c r="U1257" s="284"/>
      <c r="V1257" s="284"/>
    </row>
    <row r="1258" spans="1:22" ht="15.75" hidden="1" customHeight="1" x14ac:dyDescent="0.35">
      <c r="A1258" s="88" t="s">
        <v>1549</v>
      </c>
      <c r="B1258" s="88"/>
      <c r="C1258" s="88"/>
      <c r="D1258" s="163"/>
      <c r="E1258" s="163"/>
      <c r="F1258" s="163"/>
      <c r="G1258" s="140"/>
      <c r="H1258" s="140"/>
      <c r="I1258" s="140"/>
      <c r="J1258" s="140"/>
      <c r="K1258" s="140"/>
      <c r="L1258" s="140"/>
      <c r="M1258" s="140"/>
      <c r="N1258" s="140"/>
      <c r="O1258" s="140"/>
      <c r="P1258" s="164"/>
      <c r="Q1258" s="165"/>
      <c r="R1258" s="146"/>
      <c r="S1258" s="146"/>
      <c r="T1258" s="146"/>
      <c r="U1258" s="284"/>
      <c r="V1258" s="284"/>
    </row>
    <row r="1259" spans="1:22" ht="15.75" hidden="1" customHeight="1" x14ac:dyDescent="0.35">
      <c r="A1259" s="88" t="s">
        <v>1550</v>
      </c>
      <c r="B1259" s="88"/>
      <c r="C1259" s="88"/>
      <c r="D1259" s="163"/>
      <c r="E1259" s="163"/>
      <c r="F1259" s="163"/>
      <c r="G1259" s="140"/>
      <c r="H1259" s="140"/>
      <c r="I1259" s="140"/>
      <c r="J1259" s="140"/>
      <c r="K1259" s="140"/>
      <c r="L1259" s="140"/>
      <c r="M1259" s="140"/>
      <c r="N1259" s="140"/>
      <c r="O1259" s="140"/>
      <c r="P1259" s="164"/>
      <c r="Q1259" s="165"/>
      <c r="R1259" s="146"/>
      <c r="S1259" s="146"/>
      <c r="T1259" s="146"/>
      <c r="U1259" s="284"/>
      <c r="V1259" s="284"/>
    </row>
    <row r="1260" spans="1:22" ht="15.75" hidden="1" customHeight="1" x14ac:dyDescent="0.35">
      <c r="A1260" s="88" t="s">
        <v>1551</v>
      </c>
      <c r="B1260" s="88"/>
      <c r="C1260" s="88"/>
      <c r="D1260" s="163"/>
      <c r="E1260" s="163"/>
      <c r="F1260" s="163"/>
      <c r="G1260" s="140"/>
      <c r="H1260" s="140"/>
      <c r="I1260" s="140"/>
      <c r="J1260" s="140"/>
      <c r="K1260" s="140"/>
      <c r="L1260" s="140"/>
      <c r="M1260" s="140"/>
      <c r="N1260" s="140"/>
      <c r="O1260" s="140"/>
      <c r="P1260" s="164"/>
      <c r="Q1260" s="165"/>
      <c r="R1260" s="146"/>
      <c r="S1260" s="146"/>
      <c r="T1260" s="146"/>
      <c r="U1260" s="284"/>
      <c r="V1260" s="284"/>
    </row>
    <row r="1261" spans="1:22" ht="15.75" hidden="1" customHeight="1" x14ac:dyDescent="0.35">
      <c r="A1261" s="88" t="s">
        <v>1552</v>
      </c>
      <c r="B1261" s="88"/>
      <c r="C1261" s="88"/>
      <c r="D1261" s="163"/>
      <c r="E1261" s="163"/>
      <c r="F1261" s="163"/>
      <c r="G1261" s="140"/>
      <c r="H1261" s="140"/>
      <c r="I1261" s="140"/>
      <c r="J1261" s="140"/>
      <c r="K1261" s="140"/>
      <c r="L1261" s="140"/>
      <c r="M1261" s="140"/>
      <c r="N1261" s="140"/>
      <c r="O1261" s="140"/>
      <c r="P1261" s="164"/>
      <c r="Q1261" s="165"/>
      <c r="R1261" s="146"/>
      <c r="S1261" s="146"/>
      <c r="T1261" s="146"/>
      <c r="U1261" s="284"/>
      <c r="V1261" s="284"/>
    </row>
    <row r="1262" spans="1:22" ht="15.75" hidden="1" customHeight="1" x14ac:dyDescent="0.35">
      <c r="A1262" s="88" t="s">
        <v>1553</v>
      </c>
      <c r="B1262" s="88"/>
      <c r="C1262" s="88"/>
      <c r="D1262" s="163"/>
      <c r="E1262" s="163"/>
      <c r="F1262" s="163"/>
      <c r="G1262" s="140"/>
      <c r="H1262" s="140"/>
      <c r="I1262" s="140"/>
      <c r="J1262" s="140"/>
      <c r="K1262" s="140"/>
      <c r="L1262" s="140"/>
      <c r="M1262" s="140"/>
      <c r="N1262" s="140"/>
      <c r="O1262" s="140"/>
      <c r="P1262" s="164"/>
      <c r="Q1262" s="165"/>
      <c r="R1262" s="146"/>
      <c r="S1262" s="146"/>
      <c r="T1262" s="146"/>
      <c r="U1262" s="284"/>
      <c r="V1262" s="284"/>
    </row>
    <row r="1263" spans="1:22" ht="15.75" hidden="1" customHeight="1" x14ac:dyDescent="0.35">
      <c r="A1263" s="88" t="s">
        <v>1554</v>
      </c>
      <c r="B1263" s="88"/>
      <c r="C1263" s="88"/>
      <c r="D1263" s="163"/>
      <c r="E1263" s="163"/>
      <c r="F1263" s="163"/>
      <c r="G1263" s="140"/>
      <c r="H1263" s="140"/>
      <c r="I1263" s="140"/>
      <c r="J1263" s="140"/>
      <c r="K1263" s="140"/>
      <c r="L1263" s="140"/>
      <c r="M1263" s="140"/>
      <c r="N1263" s="140"/>
      <c r="O1263" s="140"/>
      <c r="P1263" s="164"/>
      <c r="Q1263" s="165"/>
      <c r="R1263" s="146"/>
      <c r="S1263" s="146"/>
      <c r="T1263" s="146"/>
      <c r="U1263" s="284"/>
      <c r="V1263" s="284"/>
    </row>
    <row r="1264" spans="1:22" ht="15.75" hidden="1" customHeight="1" x14ac:dyDescent="0.35">
      <c r="A1264" s="88" t="s">
        <v>1555</v>
      </c>
      <c r="B1264" s="88"/>
      <c r="C1264" s="88"/>
      <c r="D1264" s="163"/>
      <c r="E1264" s="163"/>
      <c r="F1264" s="163"/>
      <c r="G1264" s="140"/>
      <c r="H1264" s="140"/>
      <c r="I1264" s="140"/>
      <c r="J1264" s="140"/>
      <c r="K1264" s="140"/>
      <c r="L1264" s="140"/>
      <c r="M1264" s="140"/>
      <c r="N1264" s="140"/>
      <c r="O1264" s="140"/>
      <c r="P1264" s="164"/>
      <c r="Q1264" s="165"/>
      <c r="R1264" s="146"/>
      <c r="S1264" s="146"/>
      <c r="T1264" s="146"/>
      <c r="U1264" s="284"/>
      <c r="V1264" s="284"/>
    </row>
    <row r="1265" spans="1:22" ht="15.75" hidden="1" customHeight="1" x14ac:dyDescent="0.35">
      <c r="A1265" s="88" t="s">
        <v>1556</v>
      </c>
      <c r="B1265" s="88"/>
      <c r="C1265" s="88"/>
      <c r="D1265" s="163"/>
      <c r="E1265" s="163"/>
      <c r="F1265" s="163"/>
      <c r="G1265" s="140"/>
      <c r="H1265" s="140"/>
      <c r="I1265" s="140"/>
      <c r="J1265" s="140"/>
      <c r="K1265" s="140"/>
      <c r="L1265" s="140"/>
      <c r="M1265" s="140"/>
      <c r="N1265" s="140"/>
      <c r="O1265" s="140"/>
      <c r="P1265" s="164"/>
      <c r="Q1265" s="165"/>
      <c r="R1265" s="146"/>
      <c r="S1265" s="146"/>
      <c r="T1265" s="146"/>
      <c r="U1265" s="284"/>
      <c r="V1265" s="284"/>
    </row>
    <row r="1266" spans="1:22" ht="15.75" hidden="1" customHeight="1" x14ac:dyDescent="0.35">
      <c r="A1266" s="88" t="s">
        <v>1557</v>
      </c>
      <c r="B1266" s="88"/>
      <c r="C1266" s="88"/>
      <c r="D1266" s="163"/>
      <c r="E1266" s="163"/>
      <c r="F1266" s="163"/>
      <c r="G1266" s="140"/>
      <c r="H1266" s="140"/>
      <c r="I1266" s="140"/>
      <c r="J1266" s="140"/>
      <c r="K1266" s="140"/>
      <c r="L1266" s="140"/>
      <c r="M1266" s="140"/>
      <c r="N1266" s="140"/>
      <c r="O1266" s="140"/>
      <c r="P1266" s="164"/>
      <c r="Q1266" s="165"/>
      <c r="R1266" s="146"/>
      <c r="S1266" s="146"/>
      <c r="T1266" s="146"/>
      <c r="U1266" s="284"/>
      <c r="V1266" s="284"/>
    </row>
    <row r="1267" spans="1:22" ht="15.75" hidden="1" customHeight="1" x14ac:dyDescent="0.35">
      <c r="A1267" s="88" t="s">
        <v>1558</v>
      </c>
      <c r="B1267" s="88"/>
      <c r="C1267" s="88"/>
      <c r="D1267" s="163"/>
      <c r="E1267" s="163"/>
      <c r="F1267" s="163"/>
      <c r="G1267" s="140"/>
      <c r="H1267" s="140"/>
      <c r="I1267" s="140"/>
      <c r="J1267" s="140"/>
      <c r="K1267" s="140"/>
      <c r="L1267" s="140"/>
      <c r="M1267" s="140"/>
      <c r="N1267" s="140"/>
      <c r="O1267" s="140"/>
      <c r="P1267" s="164"/>
      <c r="Q1267" s="165"/>
      <c r="R1267" s="146"/>
      <c r="S1267" s="146"/>
      <c r="T1267" s="146"/>
      <c r="U1267" s="284"/>
      <c r="V1267" s="284"/>
    </row>
    <row r="1268" spans="1:22" ht="15.75" hidden="1" customHeight="1" x14ac:dyDescent="0.35">
      <c r="A1268" s="88" t="s">
        <v>1559</v>
      </c>
      <c r="B1268" s="88"/>
      <c r="C1268" s="88"/>
      <c r="D1268" s="163"/>
      <c r="E1268" s="163"/>
      <c r="F1268" s="163"/>
      <c r="G1268" s="140"/>
      <c r="H1268" s="140"/>
      <c r="I1268" s="140"/>
      <c r="J1268" s="140"/>
      <c r="K1268" s="140"/>
      <c r="L1268" s="140"/>
      <c r="M1268" s="140"/>
      <c r="N1268" s="140"/>
      <c r="O1268" s="140"/>
      <c r="P1268" s="164"/>
      <c r="Q1268" s="165"/>
      <c r="R1268" s="146"/>
      <c r="S1268" s="146"/>
      <c r="T1268" s="146"/>
      <c r="U1268" s="284"/>
      <c r="V1268" s="284"/>
    </row>
    <row r="1269" spans="1:22" ht="15.75" hidden="1" customHeight="1" x14ac:dyDescent="0.35">
      <c r="A1269" s="88" t="s">
        <v>1560</v>
      </c>
      <c r="B1269" s="88"/>
      <c r="C1269" s="88"/>
      <c r="D1269" s="163"/>
      <c r="E1269" s="163"/>
      <c r="F1269" s="163"/>
      <c r="G1269" s="140"/>
      <c r="H1269" s="140"/>
      <c r="I1269" s="140"/>
      <c r="J1269" s="140"/>
      <c r="K1269" s="140"/>
      <c r="L1269" s="140"/>
      <c r="M1269" s="140"/>
      <c r="N1269" s="140"/>
      <c r="O1269" s="140"/>
      <c r="P1269" s="164"/>
      <c r="Q1269" s="165"/>
      <c r="R1269" s="146"/>
      <c r="S1269" s="146"/>
      <c r="T1269" s="146"/>
      <c r="U1269" s="284"/>
      <c r="V1269" s="284"/>
    </row>
    <row r="1270" spans="1:22" ht="15.75" hidden="1" customHeight="1" x14ac:dyDescent="0.35">
      <c r="A1270" s="88" t="s">
        <v>1561</v>
      </c>
      <c r="B1270" s="88"/>
      <c r="C1270" s="88"/>
      <c r="D1270" s="163"/>
      <c r="E1270" s="163"/>
      <c r="F1270" s="163"/>
      <c r="G1270" s="140"/>
      <c r="H1270" s="140"/>
      <c r="I1270" s="140"/>
      <c r="J1270" s="140"/>
      <c r="K1270" s="140"/>
      <c r="L1270" s="140"/>
      <c r="M1270" s="140"/>
      <c r="N1270" s="140"/>
      <c r="O1270" s="140"/>
      <c r="P1270" s="164"/>
      <c r="Q1270" s="165"/>
      <c r="R1270" s="146"/>
      <c r="S1270" s="146"/>
      <c r="T1270" s="146"/>
      <c r="U1270" s="284"/>
      <c r="V1270" s="284"/>
    </row>
    <row r="1271" spans="1:22" ht="15.75" hidden="1" customHeight="1" x14ac:dyDescent="0.35">
      <c r="A1271" s="88" t="s">
        <v>1562</v>
      </c>
      <c r="B1271" s="88"/>
      <c r="C1271" s="88"/>
      <c r="D1271" s="163"/>
      <c r="E1271" s="163"/>
      <c r="F1271" s="163"/>
      <c r="G1271" s="140"/>
      <c r="H1271" s="140"/>
      <c r="I1271" s="140"/>
      <c r="J1271" s="140"/>
      <c r="K1271" s="140"/>
      <c r="L1271" s="140"/>
      <c r="M1271" s="140"/>
      <c r="N1271" s="140"/>
      <c r="O1271" s="140"/>
      <c r="P1271" s="164"/>
      <c r="Q1271" s="165"/>
      <c r="R1271" s="146"/>
      <c r="S1271" s="146"/>
      <c r="T1271" s="146"/>
      <c r="U1271" s="284"/>
      <c r="V1271" s="284"/>
    </row>
    <row r="1272" spans="1:22" ht="15.75" hidden="1" customHeight="1" x14ac:dyDescent="0.35">
      <c r="A1272" s="88" t="s">
        <v>1563</v>
      </c>
      <c r="B1272" s="88"/>
      <c r="C1272" s="88"/>
      <c r="D1272" s="163"/>
      <c r="E1272" s="163"/>
      <c r="F1272" s="163"/>
      <c r="G1272" s="140"/>
      <c r="H1272" s="140"/>
      <c r="I1272" s="140"/>
      <c r="J1272" s="140"/>
      <c r="K1272" s="140"/>
      <c r="L1272" s="140"/>
      <c r="M1272" s="140"/>
      <c r="N1272" s="140"/>
      <c r="O1272" s="140"/>
      <c r="P1272" s="164"/>
      <c r="Q1272" s="165"/>
      <c r="R1272" s="146"/>
      <c r="S1272" s="146"/>
      <c r="T1272" s="146"/>
      <c r="U1272" s="284"/>
      <c r="V1272" s="284"/>
    </row>
    <row r="1273" spans="1:22" ht="15.75" hidden="1" customHeight="1" x14ac:dyDescent="0.35">
      <c r="A1273" s="88" t="s">
        <v>1564</v>
      </c>
      <c r="B1273" s="88"/>
      <c r="C1273" s="88"/>
      <c r="D1273" s="163"/>
      <c r="E1273" s="163"/>
      <c r="F1273" s="163"/>
      <c r="G1273" s="140"/>
      <c r="H1273" s="140"/>
      <c r="I1273" s="140"/>
      <c r="J1273" s="140"/>
      <c r="K1273" s="140"/>
      <c r="L1273" s="140"/>
      <c r="M1273" s="140"/>
      <c r="N1273" s="140"/>
      <c r="O1273" s="140"/>
      <c r="P1273" s="164"/>
      <c r="Q1273" s="165"/>
      <c r="R1273" s="146"/>
      <c r="S1273" s="146"/>
      <c r="T1273" s="146"/>
      <c r="U1273" s="284"/>
      <c r="V1273" s="284"/>
    </row>
    <row r="1274" spans="1:22" ht="15.75" hidden="1" customHeight="1" x14ac:dyDescent="0.35">
      <c r="A1274" s="88" t="s">
        <v>1565</v>
      </c>
      <c r="B1274" s="88"/>
      <c r="C1274" s="88"/>
      <c r="D1274" s="163"/>
      <c r="E1274" s="163"/>
      <c r="F1274" s="163"/>
      <c r="G1274" s="140"/>
      <c r="H1274" s="140"/>
      <c r="I1274" s="140"/>
      <c r="J1274" s="140"/>
      <c r="K1274" s="140"/>
      <c r="L1274" s="140"/>
      <c r="M1274" s="140"/>
      <c r="N1274" s="140"/>
      <c r="O1274" s="140"/>
      <c r="P1274" s="164"/>
      <c r="Q1274" s="165"/>
      <c r="R1274" s="146"/>
      <c r="S1274" s="146"/>
      <c r="T1274" s="146"/>
      <c r="U1274" s="284"/>
      <c r="V1274" s="284"/>
    </row>
    <row r="1275" spans="1:22" ht="15.75" hidden="1" customHeight="1" x14ac:dyDescent="0.35">
      <c r="A1275" s="88" t="s">
        <v>1566</v>
      </c>
      <c r="B1275" s="88"/>
      <c r="C1275" s="88"/>
      <c r="D1275" s="163"/>
      <c r="E1275" s="163"/>
      <c r="F1275" s="163"/>
      <c r="G1275" s="140"/>
      <c r="H1275" s="140"/>
      <c r="I1275" s="140"/>
      <c r="J1275" s="140"/>
      <c r="K1275" s="140"/>
      <c r="L1275" s="140"/>
      <c r="M1275" s="140"/>
      <c r="N1275" s="140"/>
      <c r="O1275" s="140"/>
      <c r="P1275" s="164"/>
      <c r="Q1275" s="165"/>
      <c r="R1275" s="146"/>
      <c r="S1275" s="146"/>
      <c r="T1275" s="146"/>
      <c r="U1275" s="284"/>
      <c r="V1275" s="284"/>
    </row>
    <row r="1276" spans="1:22" ht="15.75" hidden="1" customHeight="1" x14ac:dyDescent="0.35">
      <c r="A1276" s="88" t="s">
        <v>1567</v>
      </c>
      <c r="B1276" s="88"/>
      <c r="C1276" s="88"/>
      <c r="D1276" s="163"/>
      <c r="E1276" s="163"/>
      <c r="F1276" s="163"/>
      <c r="G1276" s="140"/>
      <c r="H1276" s="140"/>
      <c r="I1276" s="140"/>
      <c r="J1276" s="140"/>
      <c r="K1276" s="140"/>
      <c r="L1276" s="140"/>
      <c r="M1276" s="140"/>
      <c r="N1276" s="140"/>
      <c r="O1276" s="140"/>
      <c r="P1276" s="164"/>
      <c r="Q1276" s="165"/>
      <c r="R1276" s="146"/>
      <c r="S1276" s="146"/>
      <c r="T1276" s="146"/>
      <c r="U1276" s="284"/>
      <c r="V1276" s="284"/>
    </row>
    <row r="1277" spans="1:22" ht="15.75" hidden="1" customHeight="1" x14ac:dyDescent="0.35">
      <c r="A1277" s="88" t="s">
        <v>1568</v>
      </c>
      <c r="B1277" s="88"/>
      <c r="C1277" s="88"/>
      <c r="D1277" s="163"/>
      <c r="E1277" s="163"/>
      <c r="F1277" s="163"/>
      <c r="G1277" s="140"/>
      <c r="H1277" s="140"/>
      <c r="I1277" s="140"/>
      <c r="J1277" s="140"/>
      <c r="K1277" s="140"/>
      <c r="L1277" s="140"/>
      <c r="M1277" s="140"/>
      <c r="N1277" s="140"/>
      <c r="O1277" s="140"/>
      <c r="P1277" s="164"/>
      <c r="Q1277" s="165"/>
      <c r="R1277" s="146"/>
      <c r="S1277" s="146"/>
      <c r="T1277" s="146"/>
      <c r="U1277" s="284"/>
      <c r="V1277" s="284"/>
    </row>
    <row r="1278" spans="1:22" ht="15.75" hidden="1" customHeight="1" x14ac:dyDescent="0.35">
      <c r="A1278" s="88" t="s">
        <v>1569</v>
      </c>
      <c r="B1278" s="88"/>
      <c r="C1278" s="88"/>
      <c r="D1278" s="163"/>
      <c r="E1278" s="163"/>
      <c r="F1278" s="163"/>
      <c r="G1278" s="140"/>
      <c r="H1278" s="140"/>
      <c r="I1278" s="140"/>
      <c r="J1278" s="140"/>
      <c r="K1278" s="140"/>
      <c r="L1278" s="140"/>
      <c r="M1278" s="140"/>
      <c r="N1278" s="140"/>
      <c r="O1278" s="140"/>
      <c r="P1278" s="164"/>
      <c r="Q1278" s="165"/>
      <c r="R1278" s="146"/>
      <c r="S1278" s="146"/>
      <c r="T1278" s="146"/>
      <c r="U1278" s="284"/>
      <c r="V1278" s="284"/>
    </row>
    <row r="1279" spans="1:22" ht="15.75" hidden="1" customHeight="1" x14ac:dyDescent="0.35">
      <c r="A1279" s="88" t="s">
        <v>1570</v>
      </c>
      <c r="B1279" s="88"/>
      <c r="C1279" s="88"/>
      <c r="D1279" s="163"/>
      <c r="E1279" s="163"/>
      <c r="F1279" s="163"/>
      <c r="G1279" s="140"/>
      <c r="H1279" s="140"/>
      <c r="I1279" s="140"/>
      <c r="J1279" s="140"/>
      <c r="K1279" s="140"/>
      <c r="L1279" s="140"/>
      <c r="M1279" s="140"/>
      <c r="N1279" s="140"/>
      <c r="O1279" s="140"/>
      <c r="P1279" s="164"/>
      <c r="Q1279" s="165"/>
      <c r="R1279" s="146"/>
      <c r="S1279" s="146"/>
      <c r="T1279" s="146"/>
      <c r="U1279" s="284"/>
      <c r="V1279" s="284"/>
    </row>
    <row r="1280" spans="1:22" ht="15.75" hidden="1" customHeight="1" x14ac:dyDescent="0.35">
      <c r="A1280" s="88" t="s">
        <v>1571</v>
      </c>
      <c r="B1280" s="88"/>
      <c r="C1280" s="88"/>
      <c r="D1280" s="163"/>
      <c r="E1280" s="163"/>
      <c r="F1280" s="163"/>
      <c r="G1280" s="140"/>
      <c r="H1280" s="140"/>
      <c r="I1280" s="140"/>
      <c r="J1280" s="140"/>
      <c r="K1280" s="140"/>
      <c r="L1280" s="140"/>
      <c r="M1280" s="140"/>
      <c r="N1280" s="140"/>
      <c r="O1280" s="140"/>
      <c r="P1280" s="164"/>
      <c r="Q1280" s="165"/>
      <c r="R1280" s="146"/>
      <c r="S1280" s="146"/>
      <c r="T1280" s="146"/>
      <c r="U1280" s="284"/>
      <c r="V1280" s="284"/>
    </row>
    <row r="1281" spans="1:22" ht="15.75" hidden="1" customHeight="1" x14ac:dyDescent="0.35">
      <c r="A1281" s="88" t="s">
        <v>1572</v>
      </c>
      <c r="B1281" s="88"/>
      <c r="C1281" s="88"/>
      <c r="D1281" s="163"/>
      <c r="E1281" s="163"/>
      <c r="F1281" s="163"/>
      <c r="G1281" s="140"/>
      <c r="H1281" s="140"/>
      <c r="I1281" s="140"/>
      <c r="J1281" s="140"/>
      <c r="K1281" s="140"/>
      <c r="L1281" s="140"/>
      <c r="M1281" s="140"/>
      <c r="N1281" s="140"/>
      <c r="O1281" s="140"/>
      <c r="P1281" s="164"/>
      <c r="Q1281" s="165"/>
      <c r="R1281" s="146"/>
      <c r="S1281" s="146"/>
      <c r="T1281" s="146"/>
      <c r="U1281" s="284"/>
      <c r="V1281" s="284"/>
    </row>
    <row r="1282" spans="1:22" ht="15.75" hidden="1" customHeight="1" x14ac:dyDescent="0.35">
      <c r="A1282" s="88" t="s">
        <v>1573</v>
      </c>
      <c r="B1282" s="88"/>
      <c r="C1282" s="88"/>
      <c r="D1282" s="163"/>
      <c r="E1282" s="163"/>
      <c r="F1282" s="163"/>
      <c r="G1282" s="140"/>
      <c r="H1282" s="140"/>
      <c r="I1282" s="140"/>
      <c r="J1282" s="140"/>
      <c r="K1282" s="140"/>
      <c r="L1282" s="140"/>
      <c r="M1282" s="140"/>
      <c r="N1282" s="140"/>
      <c r="O1282" s="140"/>
      <c r="P1282" s="164"/>
      <c r="Q1282" s="165"/>
      <c r="R1282" s="146"/>
      <c r="S1282" s="146"/>
      <c r="T1282" s="146"/>
      <c r="U1282" s="284"/>
      <c r="V1282" s="284"/>
    </row>
    <row r="1283" spans="1:22" ht="15.75" hidden="1" customHeight="1" x14ac:dyDescent="0.35">
      <c r="A1283" s="88" t="s">
        <v>1574</v>
      </c>
      <c r="B1283" s="88"/>
      <c r="C1283" s="88"/>
      <c r="D1283" s="163"/>
      <c r="E1283" s="163"/>
      <c r="F1283" s="163"/>
      <c r="G1283" s="140"/>
      <c r="H1283" s="140"/>
      <c r="I1283" s="140"/>
      <c r="J1283" s="140"/>
      <c r="K1283" s="140"/>
      <c r="L1283" s="140"/>
      <c r="M1283" s="140"/>
      <c r="N1283" s="140"/>
      <c r="O1283" s="140"/>
      <c r="P1283" s="164"/>
      <c r="Q1283" s="165"/>
      <c r="R1283" s="146"/>
      <c r="S1283" s="146"/>
      <c r="T1283" s="146"/>
      <c r="U1283" s="284"/>
      <c r="V1283" s="284"/>
    </row>
    <row r="1284" spans="1:22" ht="15.75" hidden="1" customHeight="1" x14ac:dyDescent="0.35">
      <c r="A1284" s="88" t="s">
        <v>1575</v>
      </c>
      <c r="B1284" s="88"/>
      <c r="C1284" s="88"/>
      <c r="D1284" s="163"/>
      <c r="E1284" s="163"/>
      <c r="F1284" s="163"/>
      <c r="G1284" s="140"/>
      <c r="H1284" s="140"/>
      <c r="I1284" s="140"/>
      <c r="J1284" s="140"/>
      <c r="K1284" s="140"/>
      <c r="L1284" s="140"/>
      <c r="M1284" s="140"/>
      <c r="N1284" s="140"/>
      <c r="O1284" s="140"/>
      <c r="P1284" s="164"/>
      <c r="Q1284" s="165"/>
      <c r="R1284" s="146"/>
      <c r="S1284" s="146"/>
      <c r="T1284" s="146"/>
      <c r="U1284" s="284"/>
      <c r="V1284" s="284"/>
    </row>
    <row r="1285" spans="1:22" ht="15.75" hidden="1" customHeight="1" x14ac:dyDescent="0.35">
      <c r="A1285" s="88" t="s">
        <v>1576</v>
      </c>
      <c r="B1285" s="88"/>
      <c r="C1285" s="88"/>
      <c r="D1285" s="163"/>
      <c r="E1285" s="163"/>
      <c r="F1285" s="163"/>
      <c r="G1285" s="140"/>
      <c r="H1285" s="140"/>
      <c r="I1285" s="140"/>
      <c r="J1285" s="140"/>
      <c r="K1285" s="140"/>
      <c r="L1285" s="140"/>
      <c r="M1285" s="140"/>
      <c r="N1285" s="140"/>
      <c r="O1285" s="140"/>
      <c r="P1285" s="164"/>
      <c r="Q1285" s="165"/>
      <c r="R1285" s="146"/>
      <c r="S1285" s="146"/>
      <c r="T1285" s="146"/>
      <c r="U1285" s="284"/>
      <c r="V1285" s="284"/>
    </row>
    <row r="1286" spans="1:22" ht="15.75" hidden="1" customHeight="1" x14ac:dyDescent="0.35">
      <c r="A1286" s="88" t="s">
        <v>1577</v>
      </c>
      <c r="B1286" s="88"/>
      <c r="C1286" s="88"/>
      <c r="D1286" s="163"/>
      <c r="E1286" s="163"/>
      <c r="F1286" s="163"/>
      <c r="G1286" s="140"/>
      <c r="H1286" s="140"/>
      <c r="I1286" s="140"/>
      <c r="J1286" s="140"/>
      <c r="K1286" s="140"/>
      <c r="L1286" s="140"/>
      <c r="M1286" s="140"/>
      <c r="N1286" s="140"/>
      <c r="O1286" s="140"/>
      <c r="P1286" s="164"/>
      <c r="Q1286" s="165"/>
      <c r="R1286" s="146"/>
      <c r="S1286" s="146"/>
      <c r="T1286" s="146"/>
      <c r="U1286" s="284"/>
      <c r="V1286" s="284"/>
    </row>
    <row r="1287" spans="1:22" ht="15.75" hidden="1" customHeight="1" x14ac:dyDescent="0.35">
      <c r="A1287" s="88" t="s">
        <v>1578</v>
      </c>
      <c r="B1287" s="88"/>
      <c r="C1287" s="88"/>
      <c r="D1287" s="163"/>
      <c r="E1287" s="163"/>
      <c r="F1287" s="163"/>
      <c r="G1287" s="140"/>
      <c r="H1287" s="140"/>
      <c r="I1287" s="140"/>
      <c r="J1287" s="140"/>
      <c r="K1287" s="140"/>
      <c r="L1287" s="140"/>
      <c r="M1287" s="140"/>
      <c r="N1287" s="140"/>
      <c r="O1287" s="140"/>
      <c r="P1287" s="164"/>
      <c r="Q1287" s="165"/>
      <c r="R1287" s="146"/>
      <c r="S1287" s="146"/>
      <c r="T1287" s="146"/>
      <c r="U1287" s="284"/>
      <c r="V1287" s="284"/>
    </row>
    <row r="1288" spans="1:22" ht="15.75" hidden="1" customHeight="1" x14ac:dyDescent="0.35">
      <c r="A1288" s="88" t="s">
        <v>1579</v>
      </c>
      <c r="B1288" s="88"/>
      <c r="C1288" s="88"/>
      <c r="D1288" s="163"/>
      <c r="E1288" s="163"/>
      <c r="F1288" s="163"/>
      <c r="G1288" s="140"/>
      <c r="H1288" s="140"/>
      <c r="I1288" s="140"/>
      <c r="J1288" s="140"/>
      <c r="K1288" s="140"/>
      <c r="L1288" s="140"/>
      <c r="M1288" s="140"/>
      <c r="N1288" s="140"/>
      <c r="O1288" s="140"/>
      <c r="P1288" s="164"/>
      <c r="Q1288" s="165"/>
      <c r="R1288" s="146"/>
      <c r="S1288" s="146"/>
      <c r="T1288" s="146"/>
      <c r="U1288" s="284"/>
      <c r="V1288" s="284"/>
    </row>
    <row r="1289" spans="1:22" ht="15.75" hidden="1" customHeight="1" x14ac:dyDescent="0.35">
      <c r="A1289" s="88" t="s">
        <v>1580</v>
      </c>
      <c r="B1289" s="88"/>
      <c r="C1289" s="88"/>
      <c r="D1289" s="163"/>
      <c r="E1289" s="163"/>
      <c r="F1289" s="163"/>
      <c r="G1289" s="140"/>
      <c r="H1289" s="140"/>
      <c r="I1289" s="140"/>
      <c r="J1289" s="140"/>
      <c r="K1289" s="140"/>
      <c r="L1289" s="140"/>
      <c r="M1289" s="140"/>
      <c r="N1289" s="140"/>
      <c r="O1289" s="140"/>
      <c r="P1289" s="164"/>
      <c r="Q1289" s="165"/>
      <c r="R1289" s="146"/>
      <c r="S1289" s="146"/>
      <c r="T1289" s="146"/>
      <c r="U1289" s="284"/>
      <c r="V1289" s="284"/>
    </row>
    <row r="1290" spans="1:22" ht="15.75" hidden="1" customHeight="1" x14ac:dyDescent="0.35">
      <c r="A1290" s="88" t="s">
        <v>1581</v>
      </c>
      <c r="B1290" s="88"/>
      <c r="C1290" s="88"/>
      <c r="D1290" s="163"/>
      <c r="E1290" s="163"/>
      <c r="F1290" s="163"/>
      <c r="G1290" s="140"/>
      <c r="H1290" s="140"/>
      <c r="I1290" s="140"/>
      <c r="J1290" s="140"/>
      <c r="K1290" s="140"/>
      <c r="L1290" s="140"/>
      <c r="M1290" s="140"/>
      <c r="N1290" s="140"/>
      <c r="O1290" s="140"/>
      <c r="P1290" s="164"/>
      <c r="Q1290" s="165"/>
      <c r="R1290" s="146"/>
      <c r="S1290" s="146"/>
      <c r="T1290" s="146"/>
      <c r="U1290" s="284"/>
      <c r="V1290" s="284"/>
    </row>
    <row r="1291" spans="1:22" ht="15.75" hidden="1" customHeight="1" x14ac:dyDescent="0.35">
      <c r="A1291" s="88" t="s">
        <v>1582</v>
      </c>
      <c r="B1291" s="88"/>
      <c r="C1291" s="88"/>
      <c r="D1291" s="163"/>
      <c r="E1291" s="163"/>
      <c r="F1291" s="163"/>
      <c r="G1291" s="140"/>
      <c r="H1291" s="140"/>
      <c r="I1291" s="140"/>
      <c r="J1291" s="140"/>
      <c r="K1291" s="140"/>
      <c r="L1291" s="140"/>
      <c r="M1291" s="140"/>
      <c r="N1291" s="140"/>
      <c r="O1291" s="140"/>
      <c r="P1291" s="164"/>
      <c r="Q1291" s="165"/>
      <c r="R1291" s="146"/>
      <c r="S1291" s="146"/>
      <c r="T1291" s="146"/>
      <c r="U1291" s="284"/>
      <c r="V1291" s="284"/>
    </row>
    <row r="1292" spans="1:22" ht="15.75" hidden="1" customHeight="1" x14ac:dyDescent="0.35">
      <c r="A1292" s="88" t="s">
        <v>1583</v>
      </c>
      <c r="B1292" s="88"/>
      <c r="C1292" s="88"/>
      <c r="D1292" s="163"/>
      <c r="E1292" s="163"/>
      <c r="F1292" s="163"/>
      <c r="G1292" s="140"/>
      <c r="H1292" s="140"/>
      <c r="I1292" s="140"/>
      <c r="J1292" s="140"/>
      <c r="K1292" s="140"/>
      <c r="L1292" s="140"/>
      <c r="M1292" s="140"/>
      <c r="N1292" s="140"/>
      <c r="O1292" s="140"/>
      <c r="P1292" s="164"/>
      <c r="Q1292" s="165"/>
      <c r="R1292" s="146"/>
      <c r="S1292" s="146"/>
      <c r="T1292" s="146"/>
      <c r="U1292" s="284"/>
      <c r="V1292" s="284"/>
    </row>
    <row r="1293" spans="1:22" ht="15.75" hidden="1" customHeight="1" x14ac:dyDescent="0.35">
      <c r="A1293" s="88" t="s">
        <v>1584</v>
      </c>
      <c r="B1293" s="88"/>
      <c r="C1293" s="88"/>
      <c r="D1293" s="163"/>
      <c r="E1293" s="163"/>
      <c r="F1293" s="163"/>
      <c r="G1293" s="140"/>
      <c r="H1293" s="140"/>
      <c r="I1293" s="140"/>
      <c r="J1293" s="140"/>
      <c r="K1293" s="140"/>
      <c r="L1293" s="140"/>
      <c r="M1293" s="140"/>
      <c r="N1293" s="140"/>
      <c r="O1293" s="140"/>
      <c r="P1293" s="164"/>
      <c r="Q1293" s="165"/>
      <c r="R1293" s="146"/>
      <c r="S1293" s="146"/>
      <c r="T1293" s="146"/>
      <c r="U1293" s="284"/>
      <c r="V1293" s="284"/>
    </row>
    <row r="1294" spans="1:22" ht="15.75" hidden="1" customHeight="1" x14ac:dyDescent="0.35">
      <c r="A1294" s="88" t="s">
        <v>1585</v>
      </c>
      <c r="B1294" s="88"/>
      <c r="C1294" s="88"/>
      <c r="D1294" s="163"/>
      <c r="E1294" s="163"/>
      <c r="F1294" s="163"/>
      <c r="G1294" s="140"/>
      <c r="H1294" s="140"/>
      <c r="I1294" s="140"/>
      <c r="J1294" s="140"/>
      <c r="K1294" s="140"/>
      <c r="L1294" s="140"/>
      <c r="M1294" s="140"/>
      <c r="N1294" s="140"/>
      <c r="O1294" s="140"/>
      <c r="P1294" s="164"/>
      <c r="Q1294" s="165"/>
      <c r="R1294" s="146"/>
      <c r="S1294" s="146"/>
      <c r="T1294" s="146"/>
      <c r="U1294" s="284"/>
      <c r="V1294" s="284"/>
    </row>
    <row r="1295" spans="1:22" ht="15.75" hidden="1" customHeight="1" x14ac:dyDescent="0.35">
      <c r="A1295" s="88" t="s">
        <v>1586</v>
      </c>
      <c r="B1295" s="88"/>
      <c r="C1295" s="88"/>
      <c r="D1295" s="163"/>
      <c r="E1295" s="163"/>
      <c r="F1295" s="163"/>
      <c r="G1295" s="140"/>
      <c r="H1295" s="140"/>
      <c r="I1295" s="140"/>
      <c r="J1295" s="140"/>
      <c r="K1295" s="140"/>
      <c r="L1295" s="140"/>
      <c r="M1295" s="140"/>
      <c r="N1295" s="140"/>
      <c r="O1295" s="140"/>
      <c r="P1295" s="164"/>
      <c r="Q1295" s="165"/>
      <c r="R1295" s="146"/>
      <c r="S1295" s="146"/>
      <c r="T1295" s="146"/>
      <c r="U1295" s="284"/>
      <c r="V1295" s="284"/>
    </row>
    <row r="1296" spans="1:22" ht="15.75" hidden="1" customHeight="1" x14ac:dyDescent="0.35">
      <c r="A1296" s="88" t="s">
        <v>1587</v>
      </c>
      <c r="B1296" s="88"/>
      <c r="C1296" s="88"/>
      <c r="D1296" s="163"/>
      <c r="E1296" s="163"/>
      <c r="F1296" s="163"/>
      <c r="G1296" s="140"/>
      <c r="H1296" s="140"/>
      <c r="I1296" s="140"/>
      <c r="J1296" s="140"/>
      <c r="K1296" s="140"/>
      <c r="L1296" s="140"/>
      <c r="M1296" s="140"/>
      <c r="N1296" s="140"/>
      <c r="O1296" s="140"/>
      <c r="P1296" s="164"/>
      <c r="Q1296" s="165"/>
      <c r="R1296" s="146"/>
      <c r="S1296" s="146"/>
      <c r="T1296" s="146"/>
      <c r="U1296" s="284"/>
      <c r="V1296" s="284"/>
    </row>
    <row r="1297" spans="1:22" ht="15.75" hidden="1" customHeight="1" x14ac:dyDescent="0.35">
      <c r="A1297" s="88" t="s">
        <v>1588</v>
      </c>
      <c r="B1297" s="88"/>
      <c r="C1297" s="88"/>
      <c r="D1297" s="163"/>
      <c r="E1297" s="163"/>
      <c r="F1297" s="163"/>
      <c r="G1297" s="140"/>
      <c r="H1297" s="140"/>
      <c r="I1297" s="140"/>
      <c r="J1297" s="140"/>
      <c r="K1297" s="140"/>
      <c r="L1297" s="140"/>
      <c r="M1297" s="140"/>
      <c r="N1297" s="140"/>
      <c r="O1297" s="140"/>
      <c r="P1297" s="164"/>
      <c r="Q1297" s="165"/>
      <c r="R1297" s="146"/>
      <c r="S1297" s="146"/>
      <c r="T1297" s="146"/>
      <c r="U1297" s="284"/>
      <c r="V1297" s="284"/>
    </row>
    <row r="1298" spans="1:22" ht="15.75" hidden="1" customHeight="1" x14ac:dyDescent="0.35">
      <c r="A1298" s="88" t="s">
        <v>1589</v>
      </c>
      <c r="B1298" s="88"/>
      <c r="C1298" s="88"/>
      <c r="D1298" s="163"/>
      <c r="E1298" s="163"/>
      <c r="F1298" s="163"/>
      <c r="G1298" s="140"/>
      <c r="H1298" s="140"/>
      <c r="I1298" s="140"/>
      <c r="J1298" s="140"/>
      <c r="K1298" s="140"/>
      <c r="L1298" s="140"/>
      <c r="M1298" s="140"/>
      <c r="N1298" s="140"/>
      <c r="O1298" s="140"/>
      <c r="P1298" s="164"/>
      <c r="Q1298" s="165"/>
      <c r="R1298" s="146"/>
      <c r="S1298" s="146"/>
      <c r="T1298" s="146"/>
      <c r="U1298" s="284"/>
      <c r="V1298" s="284"/>
    </row>
    <row r="1299" spans="1:22" ht="15.75" hidden="1" customHeight="1" x14ac:dyDescent="0.35">
      <c r="A1299" s="88" t="s">
        <v>1590</v>
      </c>
      <c r="B1299" s="88"/>
      <c r="C1299" s="88"/>
      <c r="D1299" s="163"/>
      <c r="E1299" s="163"/>
      <c r="F1299" s="163"/>
      <c r="G1299" s="140"/>
      <c r="H1299" s="140"/>
      <c r="I1299" s="140"/>
      <c r="J1299" s="140"/>
      <c r="K1299" s="140"/>
      <c r="L1299" s="140"/>
      <c r="M1299" s="140"/>
      <c r="N1299" s="140"/>
      <c r="O1299" s="140"/>
      <c r="P1299" s="164"/>
      <c r="Q1299" s="165"/>
      <c r="R1299" s="146"/>
      <c r="S1299" s="146"/>
      <c r="T1299" s="146"/>
      <c r="U1299" s="284"/>
      <c r="V1299" s="284"/>
    </row>
    <row r="1300" spans="1:22" ht="15.75" hidden="1" customHeight="1" x14ac:dyDescent="0.35">
      <c r="A1300" s="88" t="s">
        <v>1591</v>
      </c>
      <c r="B1300" s="88"/>
      <c r="C1300" s="88"/>
      <c r="D1300" s="163"/>
      <c r="E1300" s="163"/>
      <c r="F1300" s="163"/>
      <c r="G1300" s="140"/>
      <c r="H1300" s="140"/>
      <c r="I1300" s="140"/>
      <c r="J1300" s="140"/>
      <c r="K1300" s="140"/>
      <c r="L1300" s="140"/>
      <c r="M1300" s="140"/>
      <c r="N1300" s="140"/>
      <c r="O1300" s="140"/>
      <c r="P1300" s="164"/>
      <c r="Q1300" s="165"/>
      <c r="R1300" s="146"/>
      <c r="S1300" s="146"/>
      <c r="T1300" s="146"/>
      <c r="U1300" s="284"/>
      <c r="V1300" s="284"/>
    </row>
    <row r="1301" spans="1:22" ht="15.75" hidden="1" customHeight="1" x14ac:dyDescent="0.35">
      <c r="A1301" s="88" t="s">
        <v>1592</v>
      </c>
      <c r="B1301" s="88"/>
      <c r="C1301" s="88"/>
      <c r="D1301" s="163"/>
      <c r="E1301" s="163"/>
      <c r="F1301" s="163"/>
      <c r="G1301" s="140"/>
      <c r="H1301" s="140"/>
      <c r="I1301" s="140"/>
      <c r="J1301" s="140"/>
      <c r="K1301" s="140"/>
      <c r="L1301" s="140"/>
      <c r="M1301" s="140"/>
      <c r="N1301" s="140"/>
      <c r="O1301" s="140"/>
      <c r="P1301" s="164"/>
      <c r="Q1301" s="165"/>
      <c r="R1301" s="146"/>
      <c r="S1301" s="146"/>
      <c r="T1301" s="146"/>
      <c r="U1301" s="284"/>
      <c r="V1301" s="284"/>
    </row>
    <row r="1302" spans="1:22" ht="15.75" hidden="1" customHeight="1" x14ac:dyDescent="0.35">
      <c r="A1302" s="88" t="s">
        <v>1593</v>
      </c>
      <c r="B1302" s="88"/>
      <c r="C1302" s="88"/>
      <c r="D1302" s="163"/>
      <c r="E1302" s="163"/>
      <c r="F1302" s="163"/>
      <c r="G1302" s="140"/>
      <c r="H1302" s="140"/>
      <c r="I1302" s="140"/>
      <c r="J1302" s="140"/>
      <c r="K1302" s="140"/>
      <c r="L1302" s="140"/>
      <c r="M1302" s="140"/>
      <c r="N1302" s="140"/>
      <c r="O1302" s="140"/>
      <c r="P1302" s="164"/>
      <c r="Q1302" s="165"/>
      <c r="R1302" s="146"/>
      <c r="S1302" s="146"/>
      <c r="T1302" s="146"/>
      <c r="U1302" s="284"/>
      <c r="V1302" s="284"/>
    </row>
    <row r="1303" spans="1:22" ht="15.75" hidden="1" customHeight="1" x14ac:dyDescent="0.35">
      <c r="A1303" s="88" t="s">
        <v>1594</v>
      </c>
      <c r="B1303" s="88"/>
      <c r="C1303" s="88"/>
      <c r="D1303" s="163"/>
      <c r="E1303" s="163"/>
      <c r="F1303" s="163"/>
      <c r="G1303" s="140"/>
      <c r="H1303" s="140"/>
      <c r="I1303" s="140"/>
      <c r="J1303" s="140"/>
      <c r="K1303" s="140"/>
      <c r="L1303" s="140"/>
      <c r="M1303" s="140"/>
      <c r="N1303" s="140"/>
      <c r="O1303" s="140"/>
      <c r="P1303" s="164"/>
      <c r="Q1303" s="165"/>
      <c r="R1303" s="146"/>
      <c r="S1303" s="146"/>
      <c r="T1303" s="146"/>
      <c r="U1303" s="284"/>
      <c r="V1303" s="284"/>
    </row>
    <row r="1304" spans="1:22" ht="15.75" hidden="1" customHeight="1" x14ac:dyDescent="0.35">
      <c r="A1304" s="88" t="s">
        <v>1595</v>
      </c>
      <c r="B1304" s="88"/>
      <c r="C1304" s="88"/>
      <c r="D1304" s="163"/>
      <c r="E1304" s="163"/>
      <c r="F1304" s="163"/>
      <c r="G1304" s="140"/>
      <c r="H1304" s="140"/>
      <c r="I1304" s="140"/>
      <c r="J1304" s="140"/>
      <c r="K1304" s="140"/>
      <c r="L1304" s="140"/>
      <c r="M1304" s="140"/>
      <c r="N1304" s="140"/>
      <c r="O1304" s="140"/>
      <c r="P1304" s="164"/>
      <c r="Q1304" s="165"/>
      <c r="R1304" s="146"/>
      <c r="S1304" s="146"/>
      <c r="T1304" s="146"/>
      <c r="U1304" s="284"/>
      <c r="V1304" s="284"/>
    </row>
    <row r="1305" spans="1:22" ht="15.75" hidden="1" customHeight="1" x14ac:dyDescent="0.35">
      <c r="A1305" s="88" t="s">
        <v>1596</v>
      </c>
      <c r="B1305" s="88"/>
      <c r="C1305" s="88"/>
      <c r="D1305" s="163"/>
      <c r="E1305" s="163"/>
      <c r="F1305" s="163"/>
      <c r="G1305" s="140"/>
      <c r="H1305" s="140"/>
      <c r="I1305" s="140"/>
      <c r="J1305" s="140"/>
      <c r="K1305" s="140"/>
      <c r="L1305" s="140"/>
      <c r="M1305" s="140"/>
      <c r="N1305" s="140"/>
      <c r="O1305" s="140"/>
      <c r="P1305" s="164"/>
      <c r="Q1305" s="165"/>
      <c r="R1305" s="146"/>
      <c r="S1305" s="146"/>
      <c r="T1305" s="146"/>
      <c r="U1305" s="284"/>
      <c r="V1305" s="284"/>
    </row>
    <row r="1306" spans="1:22" ht="15.75" hidden="1" customHeight="1" x14ac:dyDescent="0.35">
      <c r="A1306" s="88" t="s">
        <v>1597</v>
      </c>
      <c r="B1306" s="88"/>
      <c r="C1306" s="88"/>
      <c r="D1306" s="163"/>
      <c r="E1306" s="163"/>
      <c r="F1306" s="163"/>
      <c r="G1306" s="140"/>
      <c r="H1306" s="140"/>
      <c r="I1306" s="140"/>
      <c r="J1306" s="140"/>
      <c r="K1306" s="140"/>
      <c r="L1306" s="140"/>
      <c r="M1306" s="140"/>
      <c r="N1306" s="140"/>
      <c r="O1306" s="140"/>
      <c r="P1306" s="164"/>
      <c r="Q1306" s="165"/>
      <c r="R1306" s="146"/>
      <c r="S1306" s="146"/>
      <c r="T1306" s="146"/>
      <c r="U1306" s="284"/>
      <c r="V1306" s="284"/>
    </row>
    <row r="1307" spans="1:22" ht="15.75" hidden="1" customHeight="1" x14ac:dyDescent="0.35">
      <c r="A1307" s="88" t="s">
        <v>1598</v>
      </c>
      <c r="B1307" s="88"/>
      <c r="C1307" s="88"/>
      <c r="D1307" s="163"/>
      <c r="E1307" s="163"/>
      <c r="F1307" s="163"/>
      <c r="G1307" s="140"/>
      <c r="H1307" s="140"/>
      <c r="I1307" s="140"/>
      <c r="J1307" s="140"/>
      <c r="K1307" s="140"/>
      <c r="L1307" s="140"/>
      <c r="M1307" s="140"/>
      <c r="N1307" s="140"/>
      <c r="O1307" s="140"/>
      <c r="P1307" s="164"/>
      <c r="Q1307" s="165"/>
      <c r="R1307" s="146"/>
      <c r="S1307" s="146"/>
      <c r="T1307" s="146"/>
      <c r="U1307" s="284"/>
      <c r="V1307" s="284"/>
    </row>
    <row r="1308" spans="1:22" ht="15.75" hidden="1" customHeight="1" x14ac:dyDescent="0.35">
      <c r="A1308" s="88" t="s">
        <v>1599</v>
      </c>
      <c r="B1308" s="88"/>
      <c r="C1308" s="88"/>
      <c r="D1308" s="163"/>
      <c r="E1308" s="163"/>
      <c r="F1308" s="163"/>
      <c r="G1308" s="140"/>
      <c r="H1308" s="140"/>
      <c r="I1308" s="140"/>
      <c r="J1308" s="140"/>
      <c r="K1308" s="140"/>
      <c r="L1308" s="140"/>
      <c r="M1308" s="140"/>
      <c r="N1308" s="140"/>
      <c r="O1308" s="140"/>
      <c r="P1308" s="164"/>
      <c r="Q1308" s="165"/>
      <c r="R1308" s="146"/>
      <c r="S1308" s="146"/>
      <c r="T1308" s="146"/>
      <c r="U1308" s="284"/>
      <c r="V1308" s="284"/>
    </row>
    <row r="1309" spans="1:22" ht="15.75" hidden="1" customHeight="1" x14ac:dyDescent="0.35">
      <c r="A1309" s="88" t="s">
        <v>1600</v>
      </c>
      <c r="B1309" s="88"/>
      <c r="C1309" s="88"/>
      <c r="D1309" s="163"/>
      <c r="E1309" s="163"/>
      <c r="F1309" s="163"/>
      <c r="G1309" s="140"/>
      <c r="H1309" s="140"/>
      <c r="I1309" s="140"/>
      <c r="J1309" s="140"/>
      <c r="K1309" s="140"/>
      <c r="L1309" s="140"/>
      <c r="M1309" s="140"/>
      <c r="N1309" s="140"/>
      <c r="O1309" s="140"/>
      <c r="P1309" s="164"/>
      <c r="Q1309" s="165"/>
      <c r="R1309" s="146"/>
      <c r="S1309" s="146"/>
      <c r="T1309" s="146"/>
      <c r="U1309" s="284"/>
      <c r="V1309" s="284"/>
    </row>
    <row r="1310" spans="1:22" ht="15.75" hidden="1" customHeight="1" x14ac:dyDescent="0.35">
      <c r="A1310" s="88" t="s">
        <v>1601</v>
      </c>
      <c r="B1310" s="88"/>
      <c r="C1310" s="88"/>
      <c r="D1310" s="163"/>
      <c r="E1310" s="163"/>
      <c r="F1310" s="163"/>
      <c r="G1310" s="140"/>
      <c r="H1310" s="140"/>
      <c r="I1310" s="140"/>
      <c r="J1310" s="140"/>
      <c r="K1310" s="140"/>
      <c r="L1310" s="140"/>
      <c r="M1310" s="140"/>
      <c r="N1310" s="140"/>
      <c r="O1310" s="140"/>
      <c r="P1310" s="164"/>
      <c r="Q1310" s="165"/>
      <c r="R1310" s="146"/>
      <c r="S1310" s="146"/>
      <c r="T1310" s="146"/>
      <c r="U1310" s="284"/>
      <c r="V1310" s="284"/>
    </row>
    <row r="1311" spans="1:22" ht="15.75" hidden="1" customHeight="1" x14ac:dyDescent="0.35">
      <c r="A1311" s="88" t="s">
        <v>1602</v>
      </c>
      <c r="B1311" s="88"/>
      <c r="C1311" s="88"/>
      <c r="D1311" s="163"/>
      <c r="E1311" s="163"/>
      <c r="F1311" s="163"/>
      <c r="G1311" s="140"/>
      <c r="H1311" s="140"/>
      <c r="I1311" s="140"/>
      <c r="J1311" s="140"/>
      <c r="K1311" s="140"/>
      <c r="L1311" s="140"/>
      <c r="M1311" s="140"/>
      <c r="N1311" s="140"/>
      <c r="O1311" s="140"/>
      <c r="P1311" s="164"/>
      <c r="Q1311" s="165"/>
      <c r="R1311" s="146"/>
      <c r="S1311" s="146"/>
      <c r="T1311" s="146"/>
      <c r="U1311" s="284"/>
      <c r="V1311" s="284"/>
    </row>
    <row r="1312" spans="1:22" ht="15.75" hidden="1" customHeight="1" x14ac:dyDescent="0.35">
      <c r="A1312" s="88" t="s">
        <v>1603</v>
      </c>
      <c r="B1312" s="88"/>
      <c r="C1312" s="88"/>
      <c r="D1312" s="163"/>
      <c r="E1312" s="163"/>
      <c r="F1312" s="163"/>
      <c r="G1312" s="140"/>
      <c r="H1312" s="140"/>
      <c r="I1312" s="140"/>
      <c r="J1312" s="140"/>
      <c r="K1312" s="140"/>
      <c r="L1312" s="140"/>
      <c r="M1312" s="140"/>
      <c r="N1312" s="140"/>
      <c r="O1312" s="140"/>
      <c r="P1312" s="164"/>
      <c r="Q1312" s="165"/>
      <c r="R1312" s="146"/>
      <c r="S1312" s="146"/>
      <c r="T1312" s="146"/>
      <c r="U1312" s="284"/>
      <c r="V1312" s="284"/>
    </row>
    <row r="1313" spans="1:22" ht="15.75" hidden="1" customHeight="1" x14ac:dyDescent="0.35">
      <c r="A1313" s="88" t="s">
        <v>1604</v>
      </c>
      <c r="B1313" s="88"/>
      <c r="C1313" s="88"/>
      <c r="D1313" s="163"/>
      <c r="E1313" s="163"/>
      <c r="F1313" s="163"/>
      <c r="G1313" s="140"/>
      <c r="H1313" s="140"/>
      <c r="I1313" s="140"/>
      <c r="J1313" s="140"/>
      <c r="K1313" s="140"/>
      <c r="L1313" s="140"/>
      <c r="M1313" s="140"/>
      <c r="N1313" s="140"/>
      <c r="O1313" s="140"/>
      <c r="P1313" s="164"/>
      <c r="Q1313" s="165"/>
      <c r="R1313" s="146"/>
      <c r="S1313" s="146"/>
      <c r="T1313" s="146"/>
      <c r="U1313" s="284"/>
      <c r="V1313" s="284"/>
    </row>
    <row r="1314" spans="1:22" ht="15.75" hidden="1" customHeight="1" x14ac:dyDescent="0.35">
      <c r="A1314" s="88" t="s">
        <v>1605</v>
      </c>
      <c r="B1314" s="88"/>
      <c r="C1314" s="88"/>
      <c r="D1314" s="163"/>
      <c r="E1314" s="163"/>
      <c r="F1314" s="163"/>
      <c r="G1314" s="140"/>
      <c r="H1314" s="140"/>
      <c r="I1314" s="140"/>
      <c r="J1314" s="140"/>
      <c r="K1314" s="140"/>
      <c r="L1314" s="140"/>
      <c r="M1314" s="140"/>
      <c r="N1314" s="140"/>
      <c r="O1314" s="140"/>
      <c r="P1314" s="164"/>
      <c r="Q1314" s="165"/>
      <c r="R1314" s="146"/>
      <c r="S1314" s="146"/>
      <c r="T1314" s="146"/>
      <c r="U1314" s="284"/>
      <c r="V1314" s="284"/>
    </row>
    <row r="1315" spans="1:22" ht="15.75" hidden="1" customHeight="1" x14ac:dyDescent="0.35">
      <c r="A1315" s="88" t="s">
        <v>1606</v>
      </c>
      <c r="B1315" s="88"/>
      <c r="C1315" s="88"/>
      <c r="D1315" s="163"/>
      <c r="E1315" s="163"/>
      <c r="F1315" s="163"/>
      <c r="G1315" s="140"/>
      <c r="H1315" s="140"/>
      <c r="I1315" s="140"/>
      <c r="J1315" s="140"/>
      <c r="K1315" s="140"/>
      <c r="L1315" s="140"/>
      <c r="M1315" s="140"/>
      <c r="N1315" s="140"/>
      <c r="O1315" s="140"/>
      <c r="P1315" s="164"/>
      <c r="Q1315" s="165"/>
      <c r="R1315" s="146"/>
      <c r="S1315" s="146"/>
      <c r="T1315" s="146"/>
      <c r="U1315" s="284"/>
      <c r="V1315" s="284"/>
    </row>
    <row r="1316" spans="1:22" ht="15.75" hidden="1" customHeight="1" x14ac:dyDescent="0.35">
      <c r="A1316" s="88" t="s">
        <v>1607</v>
      </c>
      <c r="B1316" s="88"/>
      <c r="C1316" s="88"/>
      <c r="D1316" s="163"/>
      <c r="E1316" s="163"/>
      <c r="F1316" s="163"/>
      <c r="G1316" s="140"/>
      <c r="H1316" s="140"/>
      <c r="I1316" s="140"/>
      <c r="J1316" s="140"/>
      <c r="K1316" s="140"/>
      <c r="L1316" s="140"/>
      <c r="M1316" s="140"/>
      <c r="N1316" s="140"/>
      <c r="O1316" s="140"/>
      <c r="P1316" s="164"/>
      <c r="Q1316" s="165"/>
      <c r="R1316" s="146"/>
      <c r="S1316" s="146"/>
      <c r="T1316" s="146"/>
      <c r="U1316" s="284"/>
      <c r="V1316" s="284"/>
    </row>
    <row r="1317" spans="1:22" ht="15.75" hidden="1" customHeight="1" x14ac:dyDescent="0.35">
      <c r="A1317" s="88" t="s">
        <v>1608</v>
      </c>
      <c r="B1317" s="88"/>
      <c r="C1317" s="88"/>
      <c r="D1317" s="163"/>
      <c r="E1317" s="163"/>
      <c r="F1317" s="163"/>
      <c r="G1317" s="140"/>
      <c r="H1317" s="140"/>
      <c r="I1317" s="140"/>
      <c r="J1317" s="140"/>
      <c r="K1317" s="140"/>
      <c r="L1317" s="140"/>
      <c r="M1317" s="140"/>
      <c r="N1317" s="140"/>
      <c r="O1317" s="140"/>
      <c r="P1317" s="164"/>
      <c r="Q1317" s="165"/>
      <c r="R1317" s="146"/>
      <c r="S1317" s="146"/>
      <c r="T1317" s="146"/>
      <c r="U1317" s="284"/>
      <c r="V1317" s="284"/>
    </row>
    <row r="1318" spans="1:22" ht="15.75" hidden="1" customHeight="1" x14ac:dyDescent="0.35">
      <c r="A1318" s="88" t="s">
        <v>1609</v>
      </c>
      <c r="B1318" s="88"/>
      <c r="C1318" s="88"/>
      <c r="D1318" s="163"/>
      <c r="E1318" s="163"/>
      <c r="F1318" s="163"/>
      <c r="G1318" s="140"/>
      <c r="H1318" s="140"/>
      <c r="I1318" s="140"/>
      <c r="J1318" s="140"/>
      <c r="K1318" s="140"/>
      <c r="L1318" s="140"/>
      <c r="M1318" s="140"/>
      <c r="N1318" s="140"/>
      <c r="O1318" s="140"/>
      <c r="P1318" s="164"/>
      <c r="Q1318" s="165"/>
      <c r="R1318" s="146"/>
      <c r="S1318" s="146"/>
      <c r="T1318" s="146"/>
      <c r="U1318" s="284"/>
      <c r="V1318" s="284"/>
    </row>
    <row r="1319" spans="1:22" ht="15.75" hidden="1" customHeight="1" x14ac:dyDescent="0.35">
      <c r="A1319" s="88" t="s">
        <v>1610</v>
      </c>
      <c r="B1319" s="88"/>
      <c r="C1319" s="88"/>
      <c r="D1319" s="163"/>
      <c r="E1319" s="163"/>
      <c r="F1319" s="163"/>
      <c r="G1319" s="140"/>
      <c r="H1319" s="140"/>
      <c r="I1319" s="140"/>
      <c r="J1319" s="140"/>
      <c r="K1319" s="140"/>
      <c r="L1319" s="140"/>
      <c r="M1319" s="140"/>
      <c r="N1319" s="140"/>
      <c r="O1319" s="140"/>
      <c r="P1319" s="164"/>
      <c r="Q1319" s="165"/>
      <c r="R1319" s="146"/>
      <c r="S1319" s="146"/>
      <c r="T1319" s="146"/>
      <c r="U1319" s="284"/>
      <c r="V1319" s="284"/>
    </row>
    <row r="1320" spans="1:22" ht="15.75" hidden="1" customHeight="1" x14ac:dyDescent="0.35">
      <c r="A1320" s="88" t="s">
        <v>1611</v>
      </c>
      <c r="B1320" s="88"/>
      <c r="C1320" s="88"/>
      <c r="D1320" s="163"/>
      <c r="E1320" s="163"/>
      <c r="F1320" s="163"/>
      <c r="G1320" s="140"/>
      <c r="H1320" s="140"/>
      <c r="I1320" s="140"/>
      <c r="J1320" s="140"/>
      <c r="K1320" s="140"/>
      <c r="L1320" s="140"/>
      <c r="M1320" s="140"/>
      <c r="N1320" s="140"/>
      <c r="O1320" s="140"/>
      <c r="P1320" s="164"/>
      <c r="Q1320" s="165"/>
      <c r="R1320" s="146"/>
      <c r="S1320" s="146"/>
      <c r="T1320" s="146"/>
      <c r="U1320" s="284"/>
      <c r="V1320" s="284"/>
    </row>
    <row r="1321" spans="1:22" ht="15.75" hidden="1" customHeight="1" x14ac:dyDescent="0.35">
      <c r="A1321" s="88" t="s">
        <v>1612</v>
      </c>
      <c r="B1321" s="88"/>
      <c r="C1321" s="88"/>
      <c r="D1321" s="163"/>
      <c r="E1321" s="163"/>
      <c r="F1321" s="163"/>
      <c r="G1321" s="140"/>
      <c r="H1321" s="140"/>
      <c r="I1321" s="140"/>
      <c r="J1321" s="140"/>
      <c r="K1321" s="140"/>
      <c r="L1321" s="140"/>
      <c r="M1321" s="140"/>
      <c r="N1321" s="140"/>
      <c r="O1321" s="140"/>
      <c r="P1321" s="164"/>
      <c r="Q1321" s="165"/>
      <c r="R1321" s="146"/>
      <c r="S1321" s="146"/>
      <c r="T1321" s="146"/>
      <c r="U1321" s="284"/>
      <c r="V1321" s="284"/>
    </row>
    <row r="1322" spans="1:22" ht="15.75" hidden="1" customHeight="1" x14ac:dyDescent="0.35">
      <c r="A1322" s="88" t="s">
        <v>1613</v>
      </c>
      <c r="B1322" s="88"/>
      <c r="C1322" s="88"/>
      <c r="D1322" s="163"/>
      <c r="E1322" s="163"/>
      <c r="F1322" s="163"/>
      <c r="G1322" s="140"/>
      <c r="H1322" s="140"/>
      <c r="I1322" s="140"/>
      <c r="J1322" s="140"/>
      <c r="K1322" s="140"/>
      <c r="L1322" s="140"/>
      <c r="M1322" s="140"/>
      <c r="N1322" s="140"/>
      <c r="O1322" s="140"/>
      <c r="P1322" s="164"/>
      <c r="Q1322" s="165"/>
      <c r="R1322" s="146"/>
      <c r="S1322" s="146"/>
      <c r="T1322" s="146"/>
      <c r="U1322" s="284"/>
      <c r="V1322" s="284"/>
    </row>
    <row r="1323" spans="1:22" ht="15.75" hidden="1" customHeight="1" x14ac:dyDescent="0.35">
      <c r="A1323" s="88" t="s">
        <v>1614</v>
      </c>
      <c r="B1323" s="88"/>
      <c r="C1323" s="88"/>
      <c r="D1323" s="163"/>
      <c r="E1323" s="163"/>
      <c r="F1323" s="163"/>
      <c r="G1323" s="140"/>
      <c r="H1323" s="140"/>
      <c r="I1323" s="140"/>
      <c r="J1323" s="140"/>
      <c r="K1323" s="140"/>
      <c r="L1323" s="140"/>
      <c r="M1323" s="140"/>
      <c r="N1323" s="140"/>
      <c r="O1323" s="140"/>
      <c r="P1323" s="164"/>
      <c r="Q1323" s="165"/>
      <c r="R1323" s="146"/>
      <c r="S1323" s="146"/>
      <c r="T1323" s="146"/>
      <c r="U1323" s="284"/>
      <c r="V1323" s="284"/>
    </row>
    <row r="1324" spans="1:22" ht="15.75" hidden="1" customHeight="1" x14ac:dyDescent="0.35">
      <c r="A1324" s="88" t="s">
        <v>1615</v>
      </c>
      <c r="B1324" s="88"/>
      <c r="C1324" s="88"/>
      <c r="D1324" s="163"/>
      <c r="E1324" s="163"/>
      <c r="F1324" s="163"/>
      <c r="G1324" s="140"/>
      <c r="H1324" s="140"/>
      <c r="I1324" s="140"/>
      <c r="J1324" s="140"/>
      <c r="K1324" s="140"/>
      <c r="L1324" s="140"/>
      <c r="M1324" s="140"/>
      <c r="N1324" s="140"/>
      <c r="O1324" s="140"/>
      <c r="P1324" s="164"/>
      <c r="Q1324" s="165"/>
      <c r="R1324" s="146"/>
      <c r="S1324" s="146"/>
      <c r="T1324" s="146"/>
      <c r="U1324" s="284"/>
      <c r="V1324" s="284"/>
    </row>
    <row r="1325" spans="1:22" ht="15.75" hidden="1" customHeight="1" x14ac:dyDescent="0.35">
      <c r="A1325" s="88" t="s">
        <v>1616</v>
      </c>
      <c r="B1325" s="88"/>
      <c r="C1325" s="88"/>
      <c r="D1325" s="163"/>
      <c r="E1325" s="163"/>
      <c r="F1325" s="163"/>
      <c r="G1325" s="140"/>
      <c r="H1325" s="140"/>
      <c r="I1325" s="140"/>
      <c r="J1325" s="140"/>
      <c r="K1325" s="140"/>
      <c r="L1325" s="140"/>
      <c r="M1325" s="140"/>
      <c r="N1325" s="140"/>
      <c r="O1325" s="140"/>
      <c r="P1325" s="164"/>
      <c r="Q1325" s="165"/>
      <c r="R1325" s="146"/>
      <c r="S1325" s="146"/>
      <c r="T1325" s="146"/>
      <c r="U1325" s="284"/>
      <c r="V1325" s="284"/>
    </row>
    <row r="1326" spans="1:22" ht="15.75" hidden="1" customHeight="1" x14ac:dyDescent="0.35">
      <c r="A1326" s="88" t="s">
        <v>1617</v>
      </c>
      <c r="B1326" s="88"/>
      <c r="C1326" s="88"/>
      <c r="D1326" s="163"/>
      <c r="E1326" s="163"/>
      <c r="F1326" s="163"/>
      <c r="G1326" s="140"/>
      <c r="H1326" s="140"/>
      <c r="I1326" s="140"/>
      <c r="J1326" s="140"/>
      <c r="K1326" s="140"/>
      <c r="L1326" s="140"/>
      <c r="M1326" s="140"/>
      <c r="N1326" s="140"/>
      <c r="O1326" s="140"/>
      <c r="P1326" s="164"/>
      <c r="Q1326" s="165"/>
      <c r="R1326" s="146"/>
      <c r="S1326" s="146"/>
      <c r="T1326" s="146"/>
      <c r="U1326" s="284"/>
      <c r="V1326" s="284"/>
    </row>
    <row r="1327" spans="1:22" ht="15.75" hidden="1" customHeight="1" x14ac:dyDescent="0.35">
      <c r="A1327" s="88" t="s">
        <v>1618</v>
      </c>
      <c r="B1327" s="88"/>
      <c r="C1327" s="88"/>
      <c r="D1327" s="163"/>
      <c r="E1327" s="163"/>
      <c r="F1327" s="163"/>
      <c r="G1327" s="140"/>
      <c r="H1327" s="140"/>
      <c r="I1327" s="140"/>
      <c r="J1327" s="140"/>
      <c r="K1327" s="140"/>
      <c r="L1327" s="140"/>
      <c r="M1327" s="140"/>
      <c r="N1327" s="140"/>
      <c r="O1327" s="140"/>
      <c r="P1327" s="164"/>
      <c r="Q1327" s="165"/>
      <c r="R1327" s="146"/>
      <c r="S1327" s="146"/>
      <c r="T1327" s="146"/>
      <c r="U1327" s="284"/>
      <c r="V1327" s="284"/>
    </row>
    <row r="1328" spans="1:22" ht="15.75" hidden="1" customHeight="1" x14ac:dyDescent="0.35">
      <c r="A1328" s="88" t="s">
        <v>1619</v>
      </c>
      <c r="B1328" s="88"/>
      <c r="C1328" s="88"/>
      <c r="D1328" s="163"/>
      <c r="E1328" s="163"/>
      <c r="F1328" s="163"/>
      <c r="G1328" s="140"/>
      <c r="H1328" s="140"/>
      <c r="I1328" s="140"/>
      <c r="J1328" s="140"/>
      <c r="K1328" s="140"/>
      <c r="L1328" s="140"/>
      <c r="M1328" s="140"/>
      <c r="N1328" s="140"/>
      <c r="O1328" s="140"/>
      <c r="P1328" s="164"/>
      <c r="Q1328" s="165"/>
      <c r="R1328" s="146"/>
      <c r="S1328" s="146"/>
      <c r="T1328" s="146"/>
      <c r="U1328" s="284"/>
      <c r="V1328" s="284"/>
    </row>
    <row r="1329" spans="1:22" ht="15.75" hidden="1" customHeight="1" x14ac:dyDescent="0.35">
      <c r="A1329" s="88" t="s">
        <v>1620</v>
      </c>
      <c r="B1329" s="88"/>
      <c r="C1329" s="88"/>
      <c r="D1329" s="163"/>
      <c r="E1329" s="163"/>
      <c r="F1329" s="163"/>
      <c r="G1329" s="140"/>
      <c r="H1329" s="140"/>
      <c r="I1329" s="140"/>
      <c r="J1329" s="140"/>
      <c r="K1329" s="140"/>
      <c r="L1329" s="140"/>
      <c r="M1329" s="140"/>
      <c r="N1329" s="140"/>
      <c r="O1329" s="140"/>
      <c r="P1329" s="164"/>
      <c r="Q1329" s="165"/>
      <c r="R1329" s="146"/>
      <c r="S1329" s="146"/>
      <c r="T1329" s="146"/>
      <c r="U1329" s="284"/>
      <c r="V1329" s="284"/>
    </row>
    <row r="1330" spans="1:22" ht="15.75" hidden="1" customHeight="1" x14ac:dyDescent="0.35">
      <c r="A1330" s="88" t="s">
        <v>1621</v>
      </c>
      <c r="B1330" s="88"/>
      <c r="C1330" s="88"/>
      <c r="D1330" s="163"/>
      <c r="E1330" s="163"/>
      <c r="F1330" s="163"/>
      <c r="G1330" s="140"/>
      <c r="H1330" s="140"/>
      <c r="I1330" s="140"/>
      <c r="J1330" s="140"/>
      <c r="K1330" s="140"/>
      <c r="L1330" s="140"/>
      <c r="M1330" s="140"/>
      <c r="N1330" s="140"/>
      <c r="O1330" s="140"/>
      <c r="P1330" s="164"/>
      <c r="Q1330" s="165"/>
      <c r="R1330" s="146"/>
      <c r="S1330" s="146"/>
      <c r="T1330" s="146"/>
      <c r="U1330" s="284"/>
      <c r="V1330" s="284"/>
    </row>
    <row r="1331" spans="1:22" ht="15.75" hidden="1" customHeight="1" x14ac:dyDescent="0.35">
      <c r="A1331" s="88" t="s">
        <v>1622</v>
      </c>
      <c r="B1331" s="88"/>
      <c r="C1331" s="88"/>
      <c r="D1331" s="163"/>
      <c r="E1331" s="163"/>
      <c r="F1331" s="163"/>
      <c r="G1331" s="140"/>
      <c r="H1331" s="140"/>
      <c r="I1331" s="140"/>
      <c r="J1331" s="140"/>
      <c r="K1331" s="140"/>
      <c r="L1331" s="140"/>
      <c r="M1331" s="140"/>
      <c r="N1331" s="140"/>
      <c r="O1331" s="140"/>
      <c r="P1331" s="164"/>
      <c r="Q1331" s="165"/>
      <c r="R1331" s="146"/>
      <c r="S1331" s="146"/>
      <c r="T1331" s="146"/>
      <c r="U1331" s="284"/>
      <c r="V1331" s="284"/>
    </row>
    <row r="1332" spans="1:22" ht="15.75" hidden="1" customHeight="1" x14ac:dyDescent="0.35">
      <c r="A1332" s="88" t="s">
        <v>1623</v>
      </c>
      <c r="B1332" s="88"/>
      <c r="C1332" s="88"/>
      <c r="D1332" s="163"/>
      <c r="E1332" s="163"/>
      <c r="F1332" s="163"/>
      <c r="G1332" s="140"/>
      <c r="H1332" s="140"/>
      <c r="I1332" s="140"/>
      <c r="J1332" s="140"/>
      <c r="K1332" s="140"/>
      <c r="L1332" s="140"/>
      <c r="M1332" s="140"/>
      <c r="N1332" s="140"/>
      <c r="O1332" s="140"/>
      <c r="P1332" s="164"/>
      <c r="Q1332" s="165"/>
      <c r="R1332" s="146"/>
      <c r="S1332" s="146"/>
      <c r="T1332" s="146"/>
      <c r="U1332" s="284"/>
      <c r="V1332" s="284"/>
    </row>
    <row r="1333" spans="1:22" ht="15.75" hidden="1" customHeight="1" x14ac:dyDescent="0.35">
      <c r="A1333" s="88" t="s">
        <v>1624</v>
      </c>
      <c r="B1333" s="88"/>
      <c r="C1333" s="88"/>
      <c r="D1333" s="163"/>
      <c r="E1333" s="163"/>
      <c r="F1333" s="163"/>
      <c r="G1333" s="140"/>
      <c r="H1333" s="140"/>
      <c r="I1333" s="140"/>
      <c r="J1333" s="140"/>
      <c r="K1333" s="140"/>
      <c r="L1333" s="140"/>
      <c r="M1333" s="140"/>
      <c r="N1333" s="140"/>
      <c r="O1333" s="140"/>
      <c r="P1333" s="164"/>
      <c r="Q1333" s="165"/>
      <c r="R1333" s="146"/>
      <c r="S1333" s="146"/>
      <c r="T1333" s="146"/>
      <c r="U1333" s="284"/>
      <c r="V1333" s="284"/>
    </row>
    <row r="1334" spans="1:22" ht="15.75" hidden="1" customHeight="1" x14ac:dyDescent="0.35">
      <c r="A1334" s="88" t="s">
        <v>1625</v>
      </c>
      <c r="B1334" s="88"/>
      <c r="C1334" s="88"/>
      <c r="D1334" s="163"/>
      <c r="E1334" s="163"/>
      <c r="F1334" s="163"/>
      <c r="G1334" s="140"/>
      <c r="H1334" s="140"/>
      <c r="I1334" s="140"/>
      <c r="J1334" s="140"/>
      <c r="K1334" s="140"/>
      <c r="L1334" s="140"/>
      <c r="M1334" s="140"/>
      <c r="N1334" s="140"/>
      <c r="O1334" s="140"/>
      <c r="P1334" s="164"/>
      <c r="Q1334" s="165"/>
      <c r="R1334" s="146"/>
      <c r="S1334" s="146"/>
      <c r="T1334" s="146"/>
      <c r="U1334" s="284"/>
      <c r="V1334" s="284"/>
    </row>
    <row r="1335" spans="1:22" ht="15.75" hidden="1" customHeight="1" x14ac:dyDescent="0.35">
      <c r="A1335" s="88" t="s">
        <v>1626</v>
      </c>
      <c r="B1335" s="88"/>
      <c r="C1335" s="88"/>
      <c r="D1335" s="163"/>
      <c r="E1335" s="163"/>
      <c r="F1335" s="163"/>
      <c r="G1335" s="140"/>
      <c r="H1335" s="140"/>
      <c r="I1335" s="140"/>
      <c r="J1335" s="140"/>
      <c r="K1335" s="140"/>
      <c r="L1335" s="140"/>
      <c r="M1335" s="140"/>
      <c r="N1335" s="140"/>
      <c r="O1335" s="140"/>
      <c r="P1335" s="164"/>
      <c r="Q1335" s="165"/>
      <c r="R1335" s="146"/>
      <c r="S1335" s="146"/>
      <c r="T1335" s="146"/>
      <c r="U1335" s="284"/>
      <c r="V1335" s="284"/>
    </row>
    <row r="1336" spans="1:22" ht="15.75" hidden="1" customHeight="1" x14ac:dyDescent="0.35">
      <c r="A1336" s="88" t="s">
        <v>1627</v>
      </c>
      <c r="B1336" s="88"/>
      <c r="C1336" s="88"/>
      <c r="D1336" s="163"/>
      <c r="E1336" s="163"/>
      <c r="F1336" s="163"/>
      <c r="G1336" s="140"/>
      <c r="H1336" s="140"/>
      <c r="I1336" s="140"/>
      <c r="J1336" s="140"/>
      <c r="K1336" s="140"/>
      <c r="L1336" s="140"/>
      <c r="M1336" s="140"/>
      <c r="N1336" s="140"/>
      <c r="O1336" s="140"/>
      <c r="P1336" s="164"/>
      <c r="Q1336" s="165"/>
      <c r="R1336" s="146"/>
      <c r="S1336" s="146"/>
      <c r="T1336" s="146"/>
      <c r="U1336" s="284"/>
      <c r="V1336" s="284"/>
    </row>
    <row r="1337" spans="1:22" ht="15.75" hidden="1" customHeight="1" x14ac:dyDescent="0.35">
      <c r="A1337" s="88" t="s">
        <v>1628</v>
      </c>
      <c r="B1337" s="88"/>
      <c r="C1337" s="88"/>
      <c r="D1337" s="163"/>
      <c r="E1337" s="163"/>
      <c r="F1337" s="163"/>
      <c r="G1337" s="140"/>
      <c r="H1337" s="140"/>
      <c r="I1337" s="140"/>
      <c r="J1337" s="140"/>
      <c r="K1337" s="140"/>
      <c r="L1337" s="140"/>
      <c r="M1337" s="140"/>
      <c r="N1337" s="140"/>
      <c r="O1337" s="140"/>
      <c r="P1337" s="164"/>
      <c r="Q1337" s="165"/>
      <c r="R1337" s="146"/>
      <c r="S1337" s="146"/>
      <c r="T1337" s="146"/>
      <c r="U1337" s="284"/>
      <c r="V1337" s="284"/>
    </row>
    <row r="1338" spans="1:22" ht="15.75" hidden="1" customHeight="1" x14ac:dyDescent="0.35">
      <c r="A1338" s="88" t="s">
        <v>1629</v>
      </c>
      <c r="B1338" s="88"/>
      <c r="C1338" s="88"/>
      <c r="D1338" s="163"/>
      <c r="E1338" s="163"/>
      <c r="F1338" s="163"/>
      <c r="G1338" s="140"/>
      <c r="H1338" s="140"/>
      <c r="I1338" s="140"/>
      <c r="J1338" s="140"/>
      <c r="K1338" s="140"/>
      <c r="L1338" s="140"/>
      <c r="M1338" s="140"/>
      <c r="N1338" s="140"/>
      <c r="O1338" s="140"/>
      <c r="P1338" s="164"/>
      <c r="Q1338" s="165"/>
      <c r="R1338" s="146"/>
      <c r="S1338" s="146"/>
      <c r="T1338" s="146"/>
      <c r="U1338" s="284"/>
      <c r="V1338" s="284"/>
    </row>
    <row r="1339" spans="1:22" ht="15.75" hidden="1" customHeight="1" x14ac:dyDescent="0.35">
      <c r="A1339" s="88" t="s">
        <v>1630</v>
      </c>
      <c r="B1339" s="88"/>
      <c r="C1339" s="88"/>
      <c r="D1339" s="163"/>
      <c r="E1339" s="163"/>
      <c r="F1339" s="163"/>
      <c r="G1339" s="140"/>
      <c r="H1339" s="140"/>
      <c r="I1339" s="140"/>
      <c r="J1339" s="140"/>
      <c r="K1339" s="140"/>
      <c r="L1339" s="140"/>
      <c r="M1339" s="140"/>
      <c r="N1339" s="140"/>
      <c r="O1339" s="140"/>
      <c r="P1339" s="164"/>
      <c r="Q1339" s="165"/>
      <c r="R1339" s="146"/>
      <c r="S1339" s="146"/>
      <c r="T1339" s="146"/>
      <c r="U1339" s="284"/>
      <c r="V1339" s="284"/>
    </row>
    <row r="1340" spans="1:22" ht="15.75" hidden="1" customHeight="1" x14ac:dyDescent="0.35">
      <c r="A1340" s="88" t="s">
        <v>1631</v>
      </c>
      <c r="B1340" s="88"/>
      <c r="C1340" s="88"/>
      <c r="D1340" s="163"/>
      <c r="E1340" s="163"/>
      <c r="F1340" s="163"/>
      <c r="G1340" s="140"/>
      <c r="H1340" s="140"/>
      <c r="I1340" s="140"/>
      <c r="J1340" s="140"/>
      <c r="K1340" s="140"/>
      <c r="L1340" s="140"/>
      <c r="M1340" s="140"/>
      <c r="N1340" s="140"/>
      <c r="O1340" s="140"/>
      <c r="P1340" s="164"/>
      <c r="Q1340" s="165"/>
      <c r="R1340" s="146"/>
      <c r="S1340" s="146"/>
      <c r="T1340" s="146"/>
      <c r="U1340" s="284"/>
      <c r="V1340" s="284"/>
    </row>
    <row r="1341" spans="1:22" ht="15.75" hidden="1" customHeight="1" x14ac:dyDescent="0.35">
      <c r="A1341" s="88" t="s">
        <v>1632</v>
      </c>
      <c r="B1341" s="88"/>
      <c r="C1341" s="88"/>
      <c r="D1341" s="163"/>
      <c r="E1341" s="163"/>
      <c r="F1341" s="163"/>
      <c r="G1341" s="140"/>
      <c r="H1341" s="140"/>
      <c r="I1341" s="140"/>
      <c r="J1341" s="140"/>
      <c r="K1341" s="140"/>
      <c r="L1341" s="140"/>
      <c r="M1341" s="140"/>
      <c r="N1341" s="140"/>
      <c r="O1341" s="140"/>
      <c r="P1341" s="164"/>
      <c r="Q1341" s="165"/>
      <c r="R1341" s="146"/>
      <c r="S1341" s="146"/>
      <c r="T1341" s="146"/>
      <c r="U1341" s="284"/>
      <c r="V1341" s="284"/>
    </row>
    <row r="1342" spans="1:22" ht="15.75" hidden="1" customHeight="1" x14ac:dyDescent="0.35">
      <c r="A1342" s="88" t="s">
        <v>1633</v>
      </c>
      <c r="B1342" s="88"/>
      <c r="C1342" s="88"/>
      <c r="D1342" s="163"/>
      <c r="E1342" s="163"/>
      <c r="F1342" s="163"/>
      <c r="G1342" s="140"/>
      <c r="H1342" s="140"/>
      <c r="I1342" s="140"/>
      <c r="J1342" s="140"/>
      <c r="K1342" s="140"/>
      <c r="L1342" s="140"/>
      <c r="M1342" s="140"/>
      <c r="N1342" s="140"/>
      <c r="O1342" s="140"/>
      <c r="P1342" s="164"/>
      <c r="Q1342" s="165"/>
      <c r="R1342" s="146"/>
      <c r="S1342" s="146"/>
      <c r="T1342" s="146"/>
      <c r="U1342" s="284"/>
      <c r="V1342" s="284"/>
    </row>
    <row r="1343" spans="1:22" ht="15.75" hidden="1" customHeight="1" x14ac:dyDescent="0.35">
      <c r="A1343" s="88" t="s">
        <v>1634</v>
      </c>
      <c r="B1343" s="88"/>
      <c r="C1343" s="88"/>
      <c r="D1343" s="163"/>
      <c r="E1343" s="163"/>
      <c r="F1343" s="163"/>
      <c r="G1343" s="140"/>
      <c r="H1343" s="140"/>
      <c r="I1343" s="140"/>
      <c r="J1343" s="140"/>
      <c r="K1343" s="140"/>
      <c r="L1343" s="140"/>
      <c r="M1343" s="140"/>
      <c r="N1343" s="140"/>
      <c r="O1343" s="140"/>
      <c r="P1343" s="164"/>
      <c r="Q1343" s="165"/>
      <c r="R1343" s="146"/>
      <c r="S1343" s="146"/>
      <c r="T1343" s="146"/>
      <c r="U1343" s="284"/>
      <c r="V1343" s="284"/>
    </row>
    <row r="1344" spans="1:22" ht="15.75" hidden="1" customHeight="1" x14ac:dyDescent="0.35">
      <c r="A1344" s="88" t="s">
        <v>1635</v>
      </c>
      <c r="B1344" s="88"/>
      <c r="C1344" s="88"/>
      <c r="D1344" s="163"/>
      <c r="E1344" s="163"/>
      <c r="F1344" s="163"/>
      <c r="G1344" s="140"/>
      <c r="H1344" s="140"/>
      <c r="I1344" s="140"/>
      <c r="J1344" s="140"/>
      <c r="K1344" s="140"/>
      <c r="L1344" s="140"/>
      <c r="M1344" s="140"/>
      <c r="N1344" s="140"/>
      <c r="O1344" s="140"/>
      <c r="P1344" s="164"/>
      <c r="Q1344" s="165"/>
      <c r="R1344" s="146"/>
      <c r="S1344" s="146"/>
      <c r="T1344" s="146"/>
      <c r="U1344" s="284"/>
      <c r="V1344" s="284"/>
    </row>
    <row r="1345" spans="1:22" ht="15.75" hidden="1" customHeight="1" x14ac:dyDescent="0.35">
      <c r="A1345" s="88" t="s">
        <v>1636</v>
      </c>
      <c r="B1345" s="88"/>
      <c r="C1345" s="88"/>
      <c r="D1345" s="163"/>
      <c r="E1345" s="163"/>
      <c r="F1345" s="163"/>
      <c r="G1345" s="140"/>
      <c r="H1345" s="140"/>
      <c r="I1345" s="140"/>
      <c r="J1345" s="140"/>
      <c r="K1345" s="140"/>
      <c r="L1345" s="140"/>
      <c r="M1345" s="140"/>
      <c r="N1345" s="140"/>
      <c r="O1345" s="140"/>
      <c r="P1345" s="164"/>
      <c r="Q1345" s="165"/>
      <c r="R1345" s="146"/>
      <c r="S1345" s="146"/>
      <c r="T1345" s="146"/>
      <c r="U1345" s="284"/>
      <c r="V1345" s="284"/>
    </row>
    <row r="1346" spans="1:22" ht="15.75" hidden="1" customHeight="1" x14ac:dyDescent="0.35">
      <c r="A1346" s="88" t="s">
        <v>1637</v>
      </c>
      <c r="B1346" s="88"/>
      <c r="C1346" s="88"/>
      <c r="D1346" s="163"/>
      <c r="E1346" s="163"/>
      <c r="F1346" s="163"/>
      <c r="G1346" s="140"/>
      <c r="H1346" s="140"/>
      <c r="I1346" s="140"/>
      <c r="J1346" s="140"/>
      <c r="K1346" s="140"/>
      <c r="L1346" s="140"/>
      <c r="M1346" s="140"/>
      <c r="N1346" s="140"/>
      <c r="O1346" s="140"/>
      <c r="P1346" s="164"/>
      <c r="Q1346" s="165"/>
      <c r="R1346" s="146"/>
      <c r="S1346" s="146"/>
      <c r="T1346" s="146"/>
      <c r="U1346" s="284"/>
      <c r="V1346" s="284"/>
    </row>
    <row r="1347" spans="1:22" ht="15.75" hidden="1" customHeight="1" x14ac:dyDescent="0.35">
      <c r="A1347" s="88" t="s">
        <v>1638</v>
      </c>
      <c r="B1347" s="88"/>
      <c r="C1347" s="88"/>
      <c r="D1347" s="163"/>
      <c r="E1347" s="163"/>
      <c r="F1347" s="163"/>
      <c r="G1347" s="140"/>
      <c r="H1347" s="140"/>
      <c r="I1347" s="140"/>
      <c r="J1347" s="140"/>
      <c r="K1347" s="140"/>
      <c r="L1347" s="140"/>
      <c r="M1347" s="140"/>
      <c r="N1347" s="140"/>
      <c r="O1347" s="140"/>
      <c r="P1347" s="164"/>
      <c r="Q1347" s="165"/>
      <c r="R1347" s="146"/>
      <c r="S1347" s="146"/>
      <c r="T1347" s="146"/>
      <c r="U1347" s="284"/>
      <c r="V1347" s="284"/>
    </row>
    <row r="1348" spans="1:22" ht="15.75" hidden="1" customHeight="1" x14ac:dyDescent="0.35">
      <c r="A1348" s="88" t="s">
        <v>1639</v>
      </c>
      <c r="B1348" s="88"/>
      <c r="C1348" s="88"/>
      <c r="D1348" s="163"/>
      <c r="E1348" s="163"/>
      <c r="F1348" s="163"/>
      <c r="G1348" s="140"/>
      <c r="H1348" s="140"/>
      <c r="I1348" s="140"/>
      <c r="J1348" s="140"/>
      <c r="K1348" s="140"/>
      <c r="L1348" s="140"/>
      <c r="M1348" s="140"/>
      <c r="N1348" s="140"/>
      <c r="O1348" s="140"/>
      <c r="P1348" s="164"/>
      <c r="Q1348" s="165"/>
      <c r="R1348" s="146"/>
      <c r="S1348" s="146"/>
      <c r="T1348" s="146"/>
      <c r="U1348" s="284"/>
      <c r="V1348" s="284"/>
    </row>
    <row r="1349" spans="1:22" ht="15.75" hidden="1" customHeight="1" x14ac:dyDescent="0.35">
      <c r="A1349" s="88" t="s">
        <v>1640</v>
      </c>
      <c r="B1349" s="88"/>
      <c r="C1349" s="88"/>
      <c r="D1349" s="163"/>
      <c r="E1349" s="163"/>
      <c r="F1349" s="163"/>
      <c r="G1349" s="140"/>
      <c r="H1349" s="140"/>
      <c r="I1349" s="140"/>
      <c r="J1349" s="140"/>
      <c r="K1349" s="140"/>
      <c r="L1349" s="140"/>
      <c r="M1349" s="140"/>
      <c r="N1349" s="140"/>
      <c r="O1349" s="140"/>
      <c r="P1349" s="164"/>
      <c r="Q1349" s="165"/>
      <c r="R1349" s="146"/>
      <c r="S1349" s="146"/>
      <c r="T1349" s="146"/>
      <c r="U1349" s="284"/>
      <c r="V1349" s="284"/>
    </row>
    <row r="1350" spans="1:22" ht="15.75" hidden="1" customHeight="1" x14ac:dyDescent="0.35">
      <c r="A1350" s="88" t="s">
        <v>1641</v>
      </c>
      <c r="B1350" s="88"/>
      <c r="C1350" s="88"/>
      <c r="D1350" s="163"/>
      <c r="E1350" s="163"/>
      <c r="F1350" s="163"/>
      <c r="G1350" s="140"/>
      <c r="H1350" s="140"/>
      <c r="I1350" s="140"/>
      <c r="J1350" s="140"/>
      <c r="K1350" s="140"/>
      <c r="L1350" s="140"/>
      <c r="M1350" s="140"/>
      <c r="N1350" s="140"/>
      <c r="O1350" s="140"/>
      <c r="P1350" s="164"/>
      <c r="Q1350" s="165"/>
      <c r="R1350" s="146"/>
      <c r="S1350" s="146"/>
      <c r="T1350" s="146"/>
      <c r="U1350" s="284"/>
      <c r="V1350" s="284"/>
    </row>
    <row r="1351" spans="1:22" ht="15.75" hidden="1" customHeight="1" x14ac:dyDescent="0.35">
      <c r="A1351" s="88" t="s">
        <v>1642</v>
      </c>
      <c r="B1351" s="88"/>
      <c r="C1351" s="88"/>
      <c r="D1351" s="163"/>
      <c r="E1351" s="163"/>
      <c r="F1351" s="163"/>
      <c r="G1351" s="140"/>
      <c r="H1351" s="140"/>
      <c r="I1351" s="140"/>
      <c r="J1351" s="140"/>
      <c r="K1351" s="140"/>
      <c r="L1351" s="140"/>
      <c r="M1351" s="140"/>
      <c r="N1351" s="140"/>
      <c r="O1351" s="140"/>
      <c r="P1351" s="164"/>
      <c r="Q1351" s="165"/>
      <c r="R1351" s="146"/>
      <c r="S1351" s="146"/>
      <c r="T1351" s="146"/>
      <c r="U1351" s="284"/>
      <c r="V1351" s="284"/>
    </row>
    <row r="1352" spans="1:22" ht="15.75" hidden="1" customHeight="1" x14ac:dyDescent="0.35">
      <c r="A1352" s="88" t="s">
        <v>1643</v>
      </c>
      <c r="B1352" s="88"/>
      <c r="C1352" s="88"/>
      <c r="D1352" s="163"/>
      <c r="E1352" s="163"/>
      <c r="F1352" s="163"/>
      <c r="G1352" s="140"/>
      <c r="H1352" s="140"/>
      <c r="I1352" s="140"/>
      <c r="J1352" s="140"/>
      <c r="K1352" s="140"/>
      <c r="L1352" s="140"/>
      <c r="M1352" s="140"/>
      <c r="N1352" s="140"/>
      <c r="O1352" s="140"/>
      <c r="P1352" s="164"/>
      <c r="Q1352" s="165"/>
      <c r="R1352" s="146"/>
      <c r="S1352" s="146"/>
      <c r="T1352" s="146"/>
      <c r="U1352" s="284"/>
      <c r="V1352" s="284"/>
    </row>
    <row r="1353" spans="1:22" ht="15.75" hidden="1" customHeight="1" x14ac:dyDescent="0.35">
      <c r="A1353" s="88" t="s">
        <v>1644</v>
      </c>
      <c r="B1353" s="88"/>
      <c r="C1353" s="88"/>
      <c r="D1353" s="163"/>
      <c r="E1353" s="163"/>
      <c r="F1353" s="163"/>
      <c r="G1353" s="140"/>
      <c r="H1353" s="140"/>
      <c r="I1353" s="140"/>
      <c r="J1353" s="140"/>
      <c r="K1353" s="140"/>
      <c r="L1353" s="140"/>
      <c r="M1353" s="140"/>
      <c r="N1353" s="140"/>
      <c r="O1353" s="140"/>
      <c r="P1353" s="164"/>
      <c r="Q1353" s="165"/>
      <c r="R1353" s="146"/>
      <c r="S1353" s="146"/>
      <c r="T1353" s="146"/>
      <c r="U1353" s="284"/>
      <c r="V1353" s="284"/>
    </row>
    <row r="1354" spans="1:22" ht="15.75" hidden="1" customHeight="1" x14ac:dyDescent="0.35">
      <c r="A1354" s="88" t="s">
        <v>1645</v>
      </c>
      <c r="B1354" s="88"/>
      <c r="C1354" s="88"/>
      <c r="D1354" s="163"/>
      <c r="E1354" s="163"/>
      <c r="F1354" s="163"/>
      <c r="G1354" s="140"/>
      <c r="H1354" s="140"/>
      <c r="I1354" s="140"/>
      <c r="J1354" s="140"/>
      <c r="K1354" s="140"/>
      <c r="L1354" s="140"/>
      <c r="M1354" s="140"/>
      <c r="N1354" s="140"/>
      <c r="O1354" s="140"/>
      <c r="P1354" s="164"/>
      <c r="Q1354" s="165"/>
      <c r="R1354" s="146"/>
      <c r="S1354" s="146"/>
      <c r="T1354" s="146"/>
      <c r="U1354" s="284"/>
      <c r="V1354" s="284"/>
    </row>
    <row r="1355" spans="1:22" ht="15.75" hidden="1" customHeight="1" x14ac:dyDescent="0.35">
      <c r="A1355" s="88" t="s">
        <v>1646</v>
      </c>
      <c r="B1355" s="88"/>
      <c r="C1355" s="88"/>
      <c r="D1355" s="163"/>
      <c r="E1355" s="163"/>
      <c r="F1355" s="163"/>
      <c r="G1355" s="140"/>
      <c r="H1355" s="140"/>
      <c r="I1355" s="140"/>
      <c r="J1355" s="140"/>
      <c r="K1355" s="140"/>
      <c r="L1355" s="140"/>
      <c r="M1355" s="140"/>
      <c r="N1355" s="140"/>
      <c r="O1355" s="140"/>
      <c r="P1355" s="164"/>
      <c r="Q1355" s="165"/>
      <c r="R1355" s="146"/>
      <c r="S1355" s="146"/>
      <c r="T1355" s="146"/>
      <c r="U1355" s="284"/>
      <c r="V1355" s="284"/>
    </row>
    <row r="1356" spans="1:22" ht="15.75" hidden="1" customHeight="1" x14ac:dyDescent="0.35">
      <c r="A1356" s="88" t="s">
        <v>1647</v>
      </c>
      <c r="B1356" s="88"/>
      <c r="C1356" s="88"/>
      <c r="D1356" s="163"/>
      <c r="E1356" s="163"/>
      <c r="F1356" s="163"/>
      <c r="G1356" s="140"/>
      <c r="H1356" s="140"/>
      <c r="I1356" s="140"/>
      <c r="J1356" s="140"/>
      <c r="K1356" s="140"/>
      <c r="L1356" s="140"/>
      <c r="M1356" s="140"/>
      <c r="N1356" s="140"/>
      <c r="O1356" s="140"/>
      <c r="P1356" s="164"/>
      <c r="Q1356" s="165"/>
      <c r="R1356" s="146"/>
      <c r="S1356" s="146"/>
      <c r="T1356" s="146"/>
      <c r="U1356" s="284"/>
      <c r="V1356" s="284"/>
    </row>
    <row r="1357" spans="1:22" ht="15.75" hidden="1" customHeight="1" x14ac:dyDescent="0.35">
      <c r="A1357" s="88" t="s">
        <v>1648</v>
      </c>
      <c r="B1357" s="88"/>
      <c r="C1357" s="88"/>
      <c r="D1357" s="163"/>
      <c r="E1357" s="163"/>
      <c r="F1357" s="163"/>
      <c r="G1357" s="140"/>
      <c r="H1357" s="140"/>
      <c r="I1357" s="140"/>
      <c r="J1357" s="140"/>
      <c r="K1357" s="140"/>
      <c r="L1357" s="140"/>
      <c r="M1357" s="140"/>
      <c r="N1357" s="140"/>
      <c r="O1357" s="140"/>
      <c r="P1357" s="164"/>
      <c r="Q1357" s="165"/>
      <c r="R1357" s="146"/>
      <c r="S1357" s="146"/>
      <c r="T1357" s="146"/>
      <c r="U1357" s="284"/>
      <c r="V1357" s="284"/>
    </row>
    <row r="1358" spans="1:22" ht="15.75" hidden="1" customHeight="1" x14ac:dyDescent="0.35">
      <c r="A1358" s="88" t="s">
        <v>1649</v>
      </c>
      <c r="B1358" s="88"/>
      <c r="C1358" s="88"/>
      <c r="D1358" s="163"/>
      <c r="E1358" s="163"/>
      <c r="F1358" s="163"/>
      <c r="G1358" s="140"/>
      <c r="H1358" s="140"/>
      <c r="I1358" s="140"/>
      <c r="J1358" s="140"/>
      <c r="K1358" s="140"/>
      <c r="L1358" s="140"/>
      <c r="M1358" s="140"/>
      <c r="N1358" s="140"/>
      <c r="O1358" s="140"/>
      <c r="P1358" s="164"/>
      <c r="Q1358" s="165"/>
      <c r="R1358" s="146"/>
      <c r="S1358" s="146"/>
      <c r="T1358" s="146"/>
      <c r="U1358" s="284"/>
      <c r="V1358" s="284"/>
    </row>
    <row r="1359" spans="1:22" ht="15.75" hidden="1" customHeight="1" x14ac:dyDescent="0.35">
      <c r="A1359" s="88" t="s">
        <v>1650</v>
      </c>
      <c r="B1359" s="88"/>
      <c r="C1359" s="88"/>
      <c r="D1359" s="163"/>
      <c r="E1359" s="163"/>
      <c r="F1359" s="163"/>
      <c r="G1359" s="140"/>
      <c r="H1359" s="140"/>
      <c r="I1359" s="140"/>
      <c r="J1359" s="140"/>
      <c r="K1359" s="140"/>
      <c r="L1359" s="140"/>
      <c r="M1359" s="140"/>
      <c r="N1359" s="140"/>
      <c r="O1359" s="140"/>
      <c r="P1359" s="164"/>
      <c r="Q1359" s="165"/>
      <c r="R1359" s="146"/>
      <c r="S1359" s="146"/>
      <c r="T1359" s="146"/>
      <c r="U1359" s="284"/>
      <c r="V1359" s="284"/>
    </row>
    <row r="1360" spans="1:22" ht="15.75" hidden="1" customHeight="1" x14ac:dyDescent="0.35">
      <c r="A1360" s="88" t="s">
        <v>1651</v>
      </c>
      <c r="B1360" s="88"/>
      <c r="C1360" s="88"/>
      <c r="D1360" s="163"/>
      <c r="E1360" s="163"/>
      <c r="F1360" s="163"/>
      <c r="G1360" s="140"/>
      <c r="H1360" s="140"/>
      <c r="I1360" s="140"/>
      <c r="J1360" s="140"/>
      <c r="K1360" s="140"/>
      <c r="L1360" s="140"/>
      <c r="M1360" s="140"/>
      <c r="N1360" s="140"/>
      <c r="O1360" s="140"/>
      <c r="P1360" s="164"/>
      <c r="Q1360" s="165"/>
      <c r="R1360" s="146"/>
      <c r="S1360" s="146"/>
      <c r="T1360" s="146"/>
      <c r="U1360" s="284"/>
      <c r="V1360" s="284"/>
    </row>
    <row r="1361" spans="1:22" ht="15.75" hidden="1" customHeight="1" x14ac:dyDescent="0.35">
      <c r="A1361" s="88" t="s">
        <v>1652</v>
      </c>
      <c r="B1361" s="88"/>
      <c r="C1361" s="88"/>
      <c r="D1361" s="163"/>
      <c r="E1361" s="163"/>
      <c r="F1361" s="163"/>
      <c r="G1361" s="140"/>
      <c r="H1361" s="140"/>
      <c r="I1361" s="140"/>
      <c r="J1361" s="140"/>
      <c r="K1361" s="140"/>
      <c r="L1361" s="140"/>
      <c r="M1361" s="140"/>
      <c r="N1361" s="140"/>
      <c r="O1361" s="140"/>
      <c r="P1361" s="164"/>
      <c r="Q1361" s="165"/>
      <c r="R1361" s="146"/>
      <c r="S1361" s="146"/>
      <c r="T1361" s="146"/>
      <c r="U1361" s="284"/>
      <c r="V1361" s="284"/>
    </row>
    <row r="1362" spans="1:22" ht="15.75" hidden="1" customHeight="1" x14ac:dyDescent="0.35">
      <c r="A1362" s="88" t="s">
        <v>1653</v>
      </c>
      <c r="B1362" s="88"/>
      <c r="C1362" s="88"/>
      <c r="D1362" s="163"/>
      <c r="E1362" s="163"/>
      <c r="F1362" s="163"/>
      <c r="G1362" s="140"/>
      <c r="H1362" s="140"/>
      <c r="I1362" s="140"/>
      <c r="J1362" s="140"/>
      <c r="K1362" s="140"/>
      <c r="L1362" s="140"/>
      <c r="M1362" s="140"/>
      <c r="N1362" s="140"/>
      <c r="O1362" s="140"/>
      <c r="P1362" s="164"/>
      <c r="Q1362" s="165"/>
      <c r="R1362" s="146"/>
      <c r="S1362" s="146"/>
      <c r="T1362" s="146"/>
      <c r="U1362" s="284"/>
      <c r="V1362" s="284"/>
    </row>
    <row r="1363" spans="1:22" ht="15.75" hidden="1" customHeight="1" x14ac:dyDescent="0.35">
      <c r="A1363" s="88" t="s">
        <v>1654</v>
      </c>
      <c r="B1363" s="88"/>
      <c r="C1363" s="88"/>
      <c r="D1363" s="163"/>
      <c r="E1363" s="163"/>
      <c r="F1363" s="163"/>
      <c r="G1363" s="140"/>
      <c r="H1363" s="140"/>
      <c r="I1363" s="140"/>
      <c r="J1363" s="140"/>
      <c r="K1363" s="140"/>
      <c r="L1363" s="140"/>
      <c r="M1363" s="140"/>
      <c r="N1363" s="140"/>
      <c r="O1363" s="140"/>
      <c r="P1363" s="164"/>
      <c r="Q1363" s="165"/>
      <c r="R1363" s="146"/>
      <c r="S1363" s="146"/>
      <c r="T1363" s="146"/>
      <c r="U1363" s="284"/>
      <c r="V1363" s="284"/>
    </row>
    <row r="1364" spans="1:22" ht="15.75" hidden="1" customHeight="1" x14ac:dyDescent="0.35">
      <c r="A1364" s="88" t="s">
        <v>1655</v>
      </c>
      <c r="B1364" s="88"/>
      <c r="C1364" s="88"/>
      <c r="D1364" s="163"/>
      <c r="E1364" s="163"/>
      <c r="F1364" s="163"/>
      <c r="G1364" s="140"/>
      <c r="H1364" s="140"/>
      <c r="I1364" s="140"/>
      <c r="J1364" s="140"/>
      <c r="K1364" s="140"/>
      <c r="L1364" s="140"/>
      <c r="M1364" s="140"/>
      <c r="N1364" s="140"/>
      <c r="O1364" s="140"/>
      <c r="P1364" s="164"/>
      <c r="Q1364" s="165"/>
      <c r="R1364" s="146"/>
      <c r="S1364" s="146"/>
      <c r="T1364" s="146"/>
      <c r="U1364" s="284"/>
      <c r="V1364" s="284"/>
    </row>
    <row r="1365" spans="1:22" ht="15.75" hidden="1" customHeight="1" x14ac:dyDescent="0.35">
      <c r="A1365" s="88" t="s">
        <v>1656</v>
      </c>
      <c r="B1365" s="88"/>
      <c r="C1365" s="88"/>
      <c r="D1365" s="163"/>
      <c r="E1365" s="163"/>
      <c r="F1365" s="163"/>
      <c r="G1365" s="140"/>
      <c r="H1365" s="140"/>
      <c r="I1365" s="140"/>
      <c r="J1365" s="140"/>
      <c r="K1365" s="140"/>
      <c r="L1365" s="140"/>
      <c r="M1365" s="140"/>
      <c r="N1365" s="140"/>
      <c r="O1365" s="140"/>
      <c r="P1365" s="164"/>
      <c r="Q1365" s="165"/>
      <c r="R1365" s="146"/>
      <c r="S1365" s="146"/>
      <c r="T1365" s="146"/>
      <c r="U1365" s="284"/>
      <c r="V1365" s="284"/>
    </row>
    <row r="1366" spans="1:22" ht="15.75" hidden="1" customHeight="1" x14ac:dyDescent="0.35">
      <c r="A1366" s="88" t="s">
        <v>1657</v>
      </c>
      <c r="B1366" s="88"/>
      <c r="C1366" s="88"/>
      <c r="D1366" s="163"/>
      <c r="E1366" s="163"/>
      <c r="F1366" s="163"/>
      <c r="G1366" s="140"/>
      <c r="H1366" s="140"/>
      <c r="I1366" s="140"/>
      <c r="J1366" s="140"/>
      <c r="K1366" s="140"/>
      <c r="L1366" s="140"/>
      <c r="M1366" s="140"/>
      <c r="N1366" s="140"/>
      <c r="O1366" s="140"/>
      <c r="P1366" s="164"/>
      <c r="Q1366" s="165"/>
      <c r="R1366" s="146"/>
      <c r="S1366" s="146"/>
      <c r="T1366" s="146"/>
      <c r="U1366" s="284"/>
      <c r="V1366" s="284"/>
    </row>
    <row r="1367" spans="1:22" ht="15.75" hidden="1" customHeight="1" x14ac:dyDescent="0.35">
      <c r="A1367" s="88" t="s">
        <v>1658</v>
      </c>
      <c r="B1367" s="88"/>
      <c r="C1367" s="88"/>
      <c r="D1367" s="163"/>
      <c r="E1367" s="163"/>
      <c r="F1367" s="163"/>
      <c r="G1367" s="140"/>
      <c r="H1367" s="140"/>
      <c r="I1367" s="140"/>
      <c r="J1367" s="140"/>
      <c r="K1367" s="140"/>
      <c r="L1367" s="140"/>
      <c r="M1367" s="140"/>
      <c r="N1367" s="140"/>
      <c r="O1367" s="140"/>
      <c r="P1367" s="164"/>
      <c r="Q1367" s="165"/>
      <c r="R1367" s="146"/>
      <c r="S1367" s="146"/>
      <c r="T1367" s="146"/>
      <c r="U1367" s="284"/>
      <c r="V1367" s="284"/>
    </row>
    <row r="1368" spans="1:22" ht="15.75" hidden="1" customHeight="1" x14ac:dyDescent="0.35">
      <c r="A1368" s="88" t="s">
        <v>1659</v>
      </c>
      <c r="B1368" s="88"/>
      <c r="C1368" s="88"/>
      <c r="D1368" s="163"/>
      <c r="E1368" s="163"/>
      <c r="F1368" s="163"/>
      <c r="G1368" s="140"/>
      <c r="H1368" s="140"/>
      <c r="I1368" s="140"/>
      <c r="J1368" s="140"/>
      <c r="K1368" s="140"/>
      <c r="L1368" s="140"/>
      <c r="M1368" s="140"/>
      <c r="N1368" s="140"/>
      <c r="O1368" s="140"/>
      <c r="P1368" s="164"/>
      <c r="Q1368" s="165"/>
      <c r="R1368" s="146"/>
      <c r="S1368" s="146"/>
      <c r="T1368" s="146"/>
      <c r="U1368" s="284"/>
      <c r="V1368" s="284"/>
    </row>
    <row r="1369" spans="1:22" ht="15.75" hidden="1" customHeight="1" x14ac:dyDescent="0.35">
      <c r="A1369" s="88" t="s">
        <v>1660</v>
      </c>
      <c r="B1369" s="88"/>
      <c r="C1369" s="88"/>
      <c r="D1369" s="163"/>
      <c r="E1369" s="163"/>
      <c r="F1369" s="163"/>
      <c r="G1369" s="140"/>
      <c r="H1369" s="140"/>
      <c r="I1369" s="140"/>
      <c r="J1369" s="140"/>
      <c r="K1369" s="140"/>
      <c r="L1369" s="140"/>
      <c r="M1369" s="140"/>
      <c r="N1369" s="140"/>
      <c r="O1369" s="140"/>
      <c r="P1369" s="164"/>
      <c r="Q1369" s="165"/>
      <c r="R1369" s="146"/>
      <c r="S1369" s="146"/>
      <c r="T1369" s="146"/>
      <c r="U1369" s="284"/>
      <c r="V1369" s="284"/>
    </row>
    <row r="1370" spans="1:22" ht="15.75" hidden="1" customHeight="1" x14ac:dyDescent="0.35">
      <c r="A1370" s="88" t="s">
        <v>1661</v>
      </c>
      <c r="B1370" s="88"/>
      <c r="C1370" s="88"/>
      <c r="D1370" s="163"/>
      <c r="E1370" s="163"/>
      <c r="F1370" s="163"/>
      <c r="G1370" s="140"/>
      <c r="H1370" s="140"/>
      <c r="I1370" s="140"/>
      <c r="J1370" s="140"/>
      <c r="K1370" s="140"/>
      <c r="L1370" s="140"/>
      <c r="M1370" s="140"/>
      <c r="N1370" s="140"/>
      <c r="O1370" s="140"/>
      <c r="P1370" s="164"/>
      <c r="Q1370" s="165"/>
      <c r="R1370" s="146"/>
      <c r="S1370" s="146"/>
      <c r="T1370" s="146"/>
      <c r="U1370" s="284"/>
      <c r="V1370" s="284"/>
    </row>
    <row r="1371" spans="1:22" ht="15.75" hidden="1" customHeight="1" x14ac:dyDescent="0.35">
      <c r="A1371" s="88" t="s">
        <v>1662</v>
      </c>
      <c r="B1371" s="88"/>
      <c r="C1371" s="88"/>
      <c r="D1371" s="163"/>
      <c r="E1371" s="163"/>
      <c r="F1371" s="163"/>
      <c r="G1371" s="140"/>
      <c r="H1371" s="140"/>
      <c r="I1371" s="140"/>
      <c r="J1371" s="140"/>
      <c r="K1371" s="140"/>
      <c r="L1371" s="140"/>
      <c r="M1371" s="140"/>
      <c r="N1371" s="140"/>
      <c r="O1371" s="140"/>
      <c r="P1371" s="164"/>
      <c r="Q1371" s="165"/>
      <c r="R1371" s="146"/>
      <c r="S1371" s="146"/>
      <c r="T1371" s="146"/>
      <c r="U1371" s="284"/>
      <c r="V1371" s="284"/>
    </row>
    <row r="1372" spans="1:22" ht="15.75" hidden="1" customHeight="1" x14ac:dyDescent="0.35">
      <c r="A1372" s="88" t="s">
        <v>1663</v>
      </c>
      <c r="B1372" s="88"/>
      <c r="C1372" s="88"/>
      <c r="D1372" s="163"/>
      <c r="E1372" s="163"/>
      <c r="F1372" s="163"/>
      <c r="G1372" s="140"/>
      <c r="H1372" s="140"/>
      <c r="I1372" s="140"/>
      <c r="J1372" s="140"/>
      <c r="K1372" s="140"/>
      <c r="L1372" s="140"/>
      <c r="M1372" s="140"/>
      <c r="N1372" s="140"/>
      <c r="O1372" s="140"/>
      <c r="P1372" s="164"/>
      <c r="Q1372" s="165"/>
      <c r="R1372" s="146"/>
      <c r="S1372" s="146"/>
      <c r="T1372" s="146"/>
      <c r="U1372" s="284"/>
      <c r="V1372" s="284"/>
    </row>
    <row r="1373" spans="1:22" ht="15.75" hidden="1" customHeight="1" x14ac:dyDescent="0.35">
      <c r="A1373" s="88" t="s">
        <v>1664</v>
      </c>
      <c r="B1373" s="88"/>
      <c r="C1373" s="88"/>
      <c r="D1373" s="163"/>
      <c r="E1373" s="163"/>
      <c r="F1373" s="163"/>
      <c r="G1373" s="140"/>
      <c r="H1373" s="140"/>
      <c r="I1373" s="140"/>
      <c r="J1373" s="140"/>
      <c r="K1373" s="140"/>
      <c r="L1373" s="140"/>
      <c r="M1373" s="140"/>
      <c r="N1373" s="140"/>
      <c r="O1373" s="140"/>
      <c r="P1373" s="164"/>
      <c r="Q1373" s="165"/>
      <c r="R1373" s="146"/>
      <c r="S1373" s="146"/>
      <c r="T1373" s="146"/>
      <c r="U1373" s="284"/>
      <c r="V1373" s="284"/>
    </row>
    <row r="1374" spans="1:22" ht="15.75" hidden="1" customHeight="1" x14ac:dyDescent="0.35">
      <c r="A1374" s="88" t="s">
        <v>1665</v>
      </c>
      <c r="B1374" s="88"/>
      <c r="C1374" s="88"/>
      <c r="D1374" s="163"/>
      <c r="E1374" s="163"/>
      <c r="F1374" s="163"/>
      <c r="G1374" s="140"/>
      <c r="H1374" s="140"/>
      <c r="I1374" s="140"/>
      <c r="J1374" s="140"/>
      <c r="K1374" s="140"/>
      <c r="L1374" s="140"/>
      <c r="M1374" s="140"/>
      <c r="N1374" s="140"/>
      <c r="O1374" s="140"/>
      <c r="P1374" s="164"/>
      <c r="Q1374" s="165"/>
      <c r="R1374" s="146"/>
      <c r="S1374" s="146"/>
      <c r="T1374" s="146"/>
      <c r="U1374" s="284"/>
      <c r="V1374" s="284"/>
    </row>
    <row r="1375" spans="1:22" ht="15.75" hidden="1" customHeight="1" x14ac:dyDescent="0.35">
      <c r="A1375" s="88" t="s">
        <v>1666</v>
      </c>
      <c r="B1375" s="88"/>
      <c r="C1375" s="88"/>
      <c r="D1375" s="163"/>
      <c r="E1375" s="163"/>
      <c r="F1375" s="163"/>
      <c r="G1375" s="140"/>
      <c r="H1375" s="140"/>
      <c r="I1375" s="140"/>
      <c r="J1375" s="140"/>
      <c r="K1375" s="140"/>
      <c r="L1375" s="140"/>
      <c r="M1375" s="140"/>
      <c r="N1375" s="140"/>
      <c r="O1375" s="140"/>
      <c r="P1375" s="164"/>
      <c r="Q1375" s="165"/>
      <c r="R1375" s="146"/>
      <c r="S1375" s="146"/>
      <c r="T1375" s="146"/>
      <c r="U1375" s="284"/>
      <c r="V1375" s="284"/>
    </row>
    <row r="1376" spans="1:22" ht="15.75" hidden="1" customHeight="1" x14ac:dyDescent="0.35">
      <c r="A1376" s="88" t="s">
        <v>1667</v>
      </c>
      <c r="B1376" s="88"/>
      <c r="C1376" s="88"/>
      <c r="D1376" s="163"/>
      <c r="E1376" s="163"/>
      <c r="F1376" s="163"/>
      <c r="G1376" s="140"/>
      <c r="H1376" s="140"/>
      <c r="I1376" s="140"/>
      <c r="J1376" s="140"/>
      <c r="K1376" s="140"/>
      <c r="L1376" s="140"/>
      <c r="M1376" s="140"/>
      <c r="N1376" s="140"/>
      <c r="O1376" s="140"/>
      <c r="P1376" s="164"/>
      <c r="Q1376" s="165"/>
      <c r="R1376" s="146"/>
      <c r="S1376" s="146"/>
      <c r="T1376" s="146"/>
      <c r="U1376" s="284"/>
      <c r="V1376" s="284"/>
    </row>
    <row r="1377" spans="1:22" ht="15.75" hidden="1" customHeight="1" x14ac:dyDescent="0.35">
      <c r="A1377" s="88" t="s">
        <v>1668</v>
      </c>
      <c r="B1377" s="88"/>
      <c r="C1377" s="88"/>
      <c r="D1377" s="163"/>
      <c r="E1377" s="163"/>
      <c r="F1377" s="163"/>
      <c r="G1377" s="140"/>
      <c r="H1377" s="140"/>
      <c r="I1377" s="140"/>
      <c r="J1377" s="140"/>
      <c r="K1377" s="140"/>
      <c r="L1377" s="140"/>
      <c r="M1377" s="140"/>
      <c r="N1377" s="140"/>
      <c r="O1377" s="140"/>
      <c r="P1377" s="164"/>
      <c r="Q1377" s="165"/>
      <c r="R1377" s="146"/>
      <c r="S1377" s="146"/>
      <c r="T1377" s="146"/>
      <c r="U1377" s="284"/>
      <c r="V1377" s="284"/>
    </row>
    <row r="1378" spans="1:22" ht="15.75" hidden="1" customHeight="1" x14ac:dyDescent="0.35">
      <c r="A1378" s="88" t="s">
        <v>1669</v>
      </c>
      <c r="B1378" s="88"/>
      <c r="C1378" s="88"/>
      <c r="D1378" s="163"/>
      <c r="E1378" s="163"/>
      <c r="F1378" s="163"/>
      <c r="G1378" s="140"/>
      <c r="H1378" s="140"/>
      <c r="I1378" s="140"/>
      <c r="J1378" s="140"/>
      <c r="K1378" s="140"/>
      <c r="L1378" s="140"/>
      <c r="M1378" s="140"/>
      <c r="N1378" s="140"/>
      <c r="O1378" s="140"/>
      <c r="P1378" s="164"/>
      <c r="Q1378" s="165"/>
      <c r="R1378" s="146"/>
      <c r="S1378" s="146"/>
      <c r="T1378" s="146"/>
      <c r="U1378" s="284"/>
      <c r="V1378" s="284"/>
    </row>
    <row r="1379" spans="1:22" ht="15.75" hidden="1" customHeight="1" x14ac:dyDescent="0.35">
      <c r="A1379" s="88" t="s">
        <v>1670</v>
      </c>
      <c r="B1379" s="88"/>
      <c r="C1379" s="88"/>
      <c r="D1379" s="163"/>
      <c r="E1379" s="163"/>
      <c r="F1379" s="163"/>
      <c r="G1379" s="140"/>
      <c r="H1379" s="140"/>
      <c r="I1379" s="140"/>
      <c r="J1379" s="140"/>
      <c r="K1379" s="140"/>
      <c r="L1379" s="140"/>
      <c r="M1379" s="140"/>
      <c r="N1379" s="140"/>
      <c r="O1379" s="140"/>
      <c r="P1379" s="164"/>
      <c r="Q1379" s="165"/>
      <c r="R1379" s="146"/>
      <c r="S1379" s="146"/>
      <c r="T1379" s="146"/>
      <c r="U1379" s="284"/>
      <c r="V1379" s="284"/>
    </row>
    <row r="1380" spans="1:22" ht="15.75" hidden="1" customHeight="1" x14ac:dyDescent="0.35">
      <c r="A1380" s="88" t="s">
        <v>1671</v>
      </c>
      <c r="B1380" s="88"/>
      <c r="C1380" s="88"/>
      <c r="D1380" s="163"/>
      <c r="E1380" s="163"/>
      <c r="F1380" s="163"/>
      <c r="G1380" s="140"/>
      <c r="H1380" s="140"/>
      <c r="I1380" s="140"/>
      <c r="J1380" s="140"/>
      <c r="K1380" s="140"/>
      <c r="L1380" s="140"/>
      <c r="M1380" s="140"/>
      <c r="N1380" s="140"/>
      <c r="O1380" s="140"/>
      <c r="P1380" s="164"/>
      <c r="Q1380" s="165"/>
      <c r="R1380" s="146"/>
      <c r="S1380" s="146"/>
      <c r="T1380" s="146"/>
      <c r="U1380" s="284"/>
      <c r="V1380" s="284"/>
    </row>
    <row r="1381" spans="1:22" ht="15.75" hidden="1" customHeight="1" x14ac:dyDescent="0.35">
      <c r="A1381" s="88" t="s">
        <v>1672</v>
      </c>
      <c r="B1381" s="88"/>
      <c r="C1381" s="88"/>
      <c r="D1381" s="163"/>
      <c r="E1381" s="163"/>
      <c r="F1381" s="163"/>
      <c r="G1381" s="140"/>
      <c r="H1381" s="140"/>
      <c r="I1381" s="140"/>
      <c r="J1381" s="140"/>
      <c r="K1381" s="140"/>
      <c r="L1381" s="140"/>
      <c r="M1381" s="140"/>
      <c r="N1381" s="140"/>
      <c r="O1381" s="140"/>
      <c r="P1381" s="164"/>
      <c r="Q1381" s="165"/>
      <c r="R1381" s="146"/>
      <c r="S1381" s="146"/>
      <c r="T1381" s="146"/>
      <c r="U1381" s="284"/>
      <c r="V1381" s="284"/>
    </row>
    <row r="1382" spans="1:22" ht="15.75" hidden="1" customHeight="1" x14ac:dyDescent="0.35">
      <c r="A1382" s="88" t="s">
        <v>1673</v>
      </c>
      <c r="B1382" s="88"/>
      <c r="C1382" s="88"/>
      <c r="D1382" s="163"/>
      <c r="E1382" s="163"/>
      <c r="F1382" s="163"/>
      <c r="G1382" s="140"/>
      <c r="H1382" s="140"/>
      <c r="I1382" s="140"/>
      <c r="J1382" s="140"/>
      <c r="K1382" s="140"/>
      <c r="L1382" s="140"/>
      <c r="M1382" s="140"/>
      <c r="N1382" s="140"/>
      <c r="O1382" s="140"/>
      <c r="P1382" s="164"/>
      <c r="Q1382" s="165"/>
      <c r="R1382" s="146"/>
      <c r="S1382" s="146"/>
      <c r="T1382" s="146"/>
      <c r="U1382" s="284"/>
      <c r="V1382" s="284"/>
    </row>
    <row r="1383" spans="1:22" ht="15.75" hidden="1" customHeight="1" x14ac:dyDescent="0.35">
      <c r="A1383" s="88" t="s">
        <v>1674</v>
      </c>
      <c r="B1383" s="88"/>
      <c r="C1383" s="88"/>
      <c r="D1383" s="163"/>
      <c r="E1383" s="163"/>
      <c r="F1383" s="163"/>
      <c r="G1383" s="140"/>
      <c r="H1383" s="140"/>
      <c r="I1383" s="140"/>
      <c r="J1383" s="140"/>
      <c r="K1383" s="140"/>
      <c r="L1383" s="140"/>
      <c r="M1383" s="140"/>
      <c r="N1383" s="140"/>
      <c r="O1383" s="140"/>
      <c r="P1383" s="164"/>
      <c r="Q1383" s="165"/>
      <c r="R1383" s="146"/>
      <c r="S1383" s="146"/>
      <c r="T1383" s="146"/>
      <c r="U1383" s="284"/>
      <c r="V1383" s="284"/>
    </row>
    <row r="1384" spans="1:22" ht="15.75" hidden="1" customHeight="1" x14ac:dyDescent="0.35">
      <c r="A1384" s="88" t="s">
        <v>1675</v>
      </c>
      <c r="B1384" s="88"/>
      <c r="C1384" s="88"/>
      <c r="D1384" s="163"/>
      <c r="E1384" s="163"/>
      <c r="F1384" s="163"/>
      <c r="G1384" s="140"/>
      <c r="H1384" s="140"/>
      <c r="I1384" s="140"/>
      <c r="J1384" s="140"/>
      <c r="K1384" s="140"/>
      <c r="L1384" s="140"/>
      <c r="M1384" s="140"/>
      <c r="N1384" s="140"/>
      <c r="O1384" s="140"/>
      <c r="P1384" s="164"/>
      <c r="Q1384" s="165"/>
      <c r="R1384" s="146"/>
      <c r="S1384" s="146"/>
      <c r="T1384" s="146"/>
      <c r="U1384" s="284"/>
      <c r="V1384" s="284"/>
    </row>
    <row r="1385" spans="1:22" ht="15.75" hidden="1" customHeight="1" x14ac:dyDescent="0.35">
      <c r="A1385" s="88" t="s">
        <v>1676</v>
      </c>
      <c r="B1385" s="88"/>
      <c r="C1385" s="88"/>
      <c r="D1385" s="163"/>
      <c r="E1385" s="163"/>
      <c r="F1385" s="163"/>
      <c r="G1385" s="140"/>
      <c r="H1385" s="140"/>
      <c r="I1385" s="140"/>
      <c r="J1385" s="140"/>
      <c r="K1385" s="140"/>
      <c r="L1385" s="140"/>
      <c r="M1385" s="140"/>
      <c r="N1385" s="140"/>
      <c r="O1385" s="140"/>
      <c r="P1385" s="164"/>
      <c r="Q1385" s="165"/>
      <c r="R1385" s="146"/>
      <c r="S1385" s="146"/>
      <c r="T1385" s="146"/>
      <c r="U1385" s="284"/>
      <c r="V1385" s="284"/>
    </row>
    <row r="1386" spans="1:22" ht="15.75" hidden="1" customHeight="1" x14ac:dyDescent="0.35">
      <c r="A1386" s="88" t="s">
        <v>1677</v>
      </c>
      <c r="B1386" s="88"/>
      <c r="C1386" s="88"/>
      <c r="D1386" s="163"/>
      <c r="E1386" s="163"/>
      <c r="F1386" s="163"/>
      <c r="G1386" s="140"/>
      <c r="H1386" s="140"/>
      <c r="I1386" s="140"/>
      <c r="J1386" s="140"/>
      <c r="K1386" s="140"/>
      <c r="L1386" s="140"/>
      <c r="M1386" s="140"/>
      <c r="N1386" s="140"/>
      <c r="O1386" s="140"/>
      <c r="P1386" s="164"/>
      <c r="Q1386" s="165"/>
      <c r="R1386" s="146"/>
      <c r="S1386" s="146"/>
      <c r="T1386" s="146"/>
      <c r="U1386" s="284"/>
      <c r="V1386" s="284"/>
    </row>
    <row r="1387" spans="1:22" ht="15.75" hidden="1" customHeight="1" x14ac:dyDescent="0.35">
      <c r="A1387" s="88" t="s">
        <v>1678</v>
      </c>
      <c r="B1387" s="88"/>
      <c r="C1387" s="88"/>
      <c r="D1387" s="163"/>
      <c r="E1387" s="163"/>
      <c r="F1387" s="163"/>
      <c r="G1387" s="140"/>
      <c r="H1387" s="140"/>
      <c r="I1387" s="140"/>
      <c r="J1387" s="140"/>
      <c r="K1387" s="140"/>
      <c r="L1387" s="140"/>
      <c r="M1387" s="140"/>
      <c r="N1387" s="140"/>
      <c r="O1387" s="140"/>
      <c r="P1387" s="164"/>
      <c r="Q1387" s="165"/>
      <c r="R1387" s="146"/>
      <c r="S1387" s="146"/>
      <c r="T1387" s="146"/>
      <c r="U1387" s="284"/>
      <c r="V1387" s="284"/>
    </row>
    <row r="1388" spans="1:22" ht="15.75" hidden="1" customHeight="1" x14ac:dyDescent="0.35">
      <c r="A1388" s="88" t="s">
        <v>1679</v>
      </c>
      <c r="B1388" s="88"/>
      <c r="C1388" s="88"/>
      <c r="D1388" s="163"/>
      <c r="E1388" s="163"/>
      <c r="F1388" s="163"/>
      <c r="G1388" s="140"/>
      <c r="H1388" s="140"/>
      <c r="I1388" s="140"/>
      <c r="J1388" s="140"/>
      <c r="K1388" s="140"/>
      <c r="L1388" s="140"/>
      <c r="M1388" s="140"/>
      <c r="N1388" s="140"/>
      <c r="O1388" s="140"/>
      <c r="P1388" s="164"/>
      <c r="Q1388" s="165"/>
      <c r="R1388" s="146"/>
      <c r="S1388" s="146"/>
      <c r="T1388" s="146"/>
      <c r="U1388" s="284"/>
      <c r="V1388" s="284"/>
    </row>
    <row r="1389" spans="1:22" ht="15.75" hidden="1" customHeight="1" x14ac:dyDescent="0.35">
      <c r="A1389" s="88" t="s">
        <v>1680</v>
      </c>
      <c r="B1389" s="88"/>
      <c r="C1389" s="88"/>
      <c r="D1389" s="163"/>
      <c r="E1389" s="163"/>
      <c r="F1389" s="163"/>
      <c r="G1389" s="140"/>
      <c r="H1389" s="140"/>
      <c r="I1389" s="140"/>
      <c r="J1389" s="140"/>
      <c r="K1389" s="140"/>
      <c r="L1389" s="140"/>
      <c r="M1389" s="140"/>
      <c r="N1389" s="140"/>
      <c r="O1389" s="140"/>
      <c r="P1389" s="164"/>
      <c r="Q1389" s="165"/>
      <c r="R1389" s="146"/>
      <c r="S1389" s="146"/>
      <c r="T1389" s="146"/>
      <c r="U1389" s="284"/>
      <c r="V1389" s="284"/>
    </row>
    <row r="1390" spans="1:22" ht="15.75" hidden="1" customHeight="1" x14ac:dyDescent="0.35">
      <c r="A1390" s="88" t="s">
        <v>1681</v>
      </c>
      <c r="B1390" s="88"/>
      <c r="C1390" s="88"/>
      <c r="D1390" s="163"/>
      <c r="E1390" s="163"/>
      <c r="F1390" s="163"/>
      <c r="G1390" s="140"/>
      <c r="H1390" s="140"/>
      <c r="I1390" s="140"/>
      <c r="J1390" s="140"/>
      <c r="K1390" s="140"/>
      <c r="L1390" s="140"/>
      <c r="M1390" s="140"/>
      <c r="N1390" s="140"/>
      <c r="O1390" s="140"/>
      <c r="P1390" s="164"/>
      <c r="Q1390" s="165"/>
      <c r="R1390" s="146"/>
      <c r="S1390" s="146"/>
      <c r="T1390" s="146"/>
      <c r="U1390" s="284"/>
      <c r="V1390" s="284"/>
    </row>
    <row r="1391" spans="1:22" ht="15.75" hidden="1" customHeight="1" x14ac:dyDescent="0.35">
      <c r="A1391" s="88" t="s">
        <v>1682</v>
      </c>
      <c r="B1391" s="88"/>
      <c r="C1391" s="88"/>
      <c r="D1391" s="163"/>
      <c r="E1391" s="163"/>
      <c r="F1391" s="163"/>
      <c r="G1391" s="140"/>
      <c r="H1391" s="140"/>
      <c r="I1391" s="140"/>
      <c r="J1391" s="140"/>
      <c r="K1391" s="140"/>
      <c r="L1391" s="140"/>
      <c r="M1391" s="140"/>
      <c r="N1391" s="140"/>
      <c r="O1391" s="140"/>
      <c r="P1391" s="164"/>
      <c r="Q1391" s="165"/>
      <c r="R1391" s="146"/>
      <c r="S1391" s="146"/>
      <c r="T1391" s="146"/>
      <c r="U1391" s="284"/>
      <c r="V1391" s="284"/>
    </row>
    <row r="1392" spans="1:22" ht="15.75" hidden="1" customHeight="1" x14ac:dyDescent="0.35">
      <c r="A1392" s="88" t="s">
        <v>1683</v>
      </c>
      <c r="B1392" s="88"/>
      <c r="C1392" s="88"/>
      <c r="D1392" s="163"/>
      <c r="E1392" s="163"/>
      <c r="F1392" s="163"/>
      <c r="G1392" s="140"/>
      <c r="H1392" s="140"/>
      <c r="I1392" s="140"/>
      <c r="J1392" s="140"/>
      <c r="K1392" s="140"/>
      <c r="L1392" s="140"/>
      <c r="M1392" s="140"/>
      <c r="N1392" s="140"/>
      <c r="O1392" s="140"/>
      <c r="P1392" s="164"/>
      <c r="Q1392" s="165"/>
      <c r="R1392" s="146"/>
      <c r="S1392" s="146"/>
      <c r="T1392" s="146"/>
      <c r="U1392" s="284"/>
      <c r="V1392" s="284"/>
    </row>
    <row r="1393" spans="1:22" ht="15.75" hidden="1" customHeight="1" x14ac:dyDescent="0.35">
      <c r="A1393" s="88" t="s">
        <v>1684</v>
      </c>
      <c r="B1393" s="88"/>
      <c r="C1393" s="88"/>
      <c r="D1393" s="163"/>
      <c r="E1393" s="163"/>
      <c r="F1393" s="163"/>
      <c r="G1393" s="140"/>
      <c r="H1393" s="140"/>
      <c r="I1393" s="140"/>
      <c r="J1393" s="140"/>
      <c r="K1393" s="140"/>
      <c r="L1393" s="140"/>
      <c r="M1393" s="140"/>
      <c r="N1393" s="140"/>
      <c r="O1393" s="140"/>
      <c r="P1393" s="164"/>
      <c r="Q1393" s="165"/>
      <c r="R1393" s="146"/>
      <c r="S1393" s="146"/>
      <c r="T1393" s="146"/>
      <c r="U1393" s="284"/>
      <c r="V1393" s="284"/>
    </row>
    <row r="1394" spans="1:22" ht="15.75" hidden="1" customHeight="1" x14ac:dyDescent="0.35">
      <c r="A1394" s="88" t="s">
        <v>1685</v>
      </c>
      <c r="B1394" s="88"/>
      <c r="C1394" s="88"/>
      <c r="D1394" s="163"/>
      <c r="E1394" s="163"/>
      <c r="F1394" s="163"/>
      <c r="G1394" s="140"/>
      <c r="H1394" s="140"/>
      <c r="I1394" s="140"/>
      <c r="J1394" s="140"/>
      <c r="K1394" s="140"/>
      <c r="L1394" s="140"/>
      <c r="M1394" s="140"/>
      <c r="N1394" s="140"/>
      <c r="O1394" s="140"/>
      <c r="P1394" s="164"/>
      <c r="Q1394" s="165"/>
      <c r="R1394" s="146"/>
      <c r="S1394" s="146"/>
      <c r="T1394" s="146"/>
      <c r="U1394" s="284"/>
      <c r="V1394" s="284"/>
    </row>
    <row r="1395" spans="1:22" ht="15.75" hidden="1" customHeight="1" x14ac:dyDescent="0.35">
      <c r="A1395" s="88" t="s">
        <v>1686</v>
      </c>
      <c r="B1395" s="88"/>
      <c r="C1395" s="88"/>
      <c r="D1395" s="163"/>
      <c r="E1395" s="163"/>
      <c r="F1395" s="163"/>
      <c r="G1395" s="140"/>
      <c r="H1395" s="140"/>
      <c r="I1395" s="140"/>
      <c r="J1395" s="140"/>
      <c r="K1395" s="140"/>
      <c r="L1395" s="140"/>
      <c r="M1395" s="140"/>
      <c r="N1395" s="140"/>
      <c r="O1395" s="140"/>
      <c r="P1395" s="164"/>
      <c r="Q1395" s="165"/>
      <c r="R1395" s="146"/>
      <c r="S1395" s="146"/>
      <c r="T1395" s="146"/>
      <c r="U1395" s="284"/>
      <c r="V1395" s="284"/>
    </row>
    <row r="1396" spans="1:22" ht="15.75" hidden="1" customHeight="1" x14ac:dyDescent="0.35">
      <c r="A1396" s="88" t="s">
        <v>1687</v>
      </c>
      <c r="B1396" s="88"/>
      <c r="C1396" s="88"/>
      <c r="D1396" s="163"/>
      <c r="E1396" s="163"/>
      <c r="F1396" s="163"/>
      <c r="G1396" s="140"/>
      <c r="H1396" s="140"/>
      <c r="I1396" s="140"/>
      <c r="J1396" s="140"/>
      <c r="K1396" s="140"/>
      <c r="L1396" s="140"/>
      <c r="M1396" s="140"/>
      <c r="N1396" s="140"/>
      <c r="O1396" s="140"/>
      <c r="P1396" s="164"/>
      <c r="Q1396" s="165"/>
      <c r="R1396" s="146"/>
      <c r="S1396" s="146"/>
      <c r="T1396" s="146"/>
      <c r="U1396" s="284"/>
      <c r="V1396" s="284"/>
    </row>
    <row r="1397" spans="1:22" ht="15.75" hidden="1" customHeight="1" x14ac:dyDescent="0.35">
      <c r="A1397" s="88" t="s">
        <v>1688</v>
      </c>
      <c r="B1397" s="88"/>
      <c r="C1397" s="88"/>
      <c r="D1397" s="163"/>
      <c r="E1397" s="163"/>
      <c r="F1397" s="163"/>
      <c r="G1397" s="140"/>
      <c r="H1397" s="140"/>
      <c r="I1397" s="140"/>
      <c r="J1397" s="140"/>
      <c r="K1397" s="140"/>
      <c r="L1397" s="140"/>
      <c r="M1397" s="140"/>
      <c r="N1397" s="140"/>
      <c r="O1397" s="140"/>
      <c r="P1397" s="164"/>
      <c r="Q1397" s="165"/>
      <c r="R1397" s="146"/>
      <c r="S1397" s="146"/>
      <c r="T1397" s="146"/>
      <c r="U1397" s="284"/>
      <c r="V1397" s="284"/>
    </row>
    <row r="1398" spans="1:22" ht="15.75" hidden="1" customHeight="1" x14ac:dyDescent="0.35">
      <c r="A1398" s="88" t="s">
        <v>1689</v>
      </c>
      <c r="B1398" s="88"/>
      <c r="C1398" s="88"/>
      <c r="D1398" s="163"/>
      <c r="E1398" s="163"/>
      <c r="F1398" s="163"/>
      <c r="G1398" s="140"/>
      <c r="H1398" s="140"/>
      <c r="I1398" s="140"/>
      <c r="J1398" s="140"/>
      <c r="K1398" s="140"/>
      <c r="L1398" s="140"/>
      <c r="M1398" s="140"/>
      <c r="N1398" s="140"/>
      <c r="O1398" s="140"/>
      <c r="P1398" s="164"/>
      <c r="Q1398" s="165"/>
      <c r="R1398" s="146"/>
      <c r="S1398" s="146"/>
      <c r="T1398" s="146"/>
      <c r="U1398" s="284"/>
      <c r="V1398" s="284"/>
    </row>
    <row r="1399" spans="1:22" ht="15.75" hidden="1" customHeight="1" x14ac:dyDescent="0.35">
      <c r="A1399" s="88" t="s">
        <v>1690</v>
      </c>
      <c r="B1399" s="88"/>
      <c r="C1399" s="88"/>
      <c r="D1399" s="163"/>
      <c r="E1399" s="163"/>
      <c r="F1399" s="163"/>
      <c r="G1399" s="140"/>
      <c r="H1399" s="140"/>
      <c r="I1399" s="140"/>
      <c r="J1399" s="140"/>
      <c r="K1399" s="140"/>
      <c r="L1399" s="140"/>
      <c r="M1399" s="140"/>
      <c r="N1399" s="140"/>
      <c r="O1399" s="140"/>
      <c r="P1399" s="164"/>
      <c r="Q1399" s="165"/>
      <c r="R1399" s="146"/>
      <c r="S1399" s="146"/>
      <c r="T1399" s="146"/>
      <c r="U1399" s="284"/>
      <c r="V1399" s="284"/>
    </row>
    <row r="1400" spans="1:22" ht="15.75" hidden="1" customHeight="1" x14ac:dyDescent="0.35">
      <c r="A1400" s="88" t="s">
        <v>1691</v>
      </c>
      <c r="B1400" s="88"/>
      <c r="C1400" s="88"/>
      <c r="D1400" s="163"/>
      <c r="E1400" s="163"/>
      <c r="F1400" s="163"/>
      <c r="G1400" s="140"/>
      <c r="H1400" s="140"/>
      <c r="I1400" s="140"/>
      <c r="J1400" s="140"/>
      <c r="K1400" s="140"/>
      <c r="L1400" s="140"/>
      <c r="M1400" s="140"/>
      <c r="N1400" s="140"/>
      <c r="O1400" s="140"/>
      <c r="P1400" s="164"/>
      <c r="Q1400" s="165"/>
      <c r="R1400" s="146"/>
      <c r="S1400" s="146"/>
      <c r="T1400" s="146"/>
      <c r="U1400" s="284"/>
      <c r="V1400" s="284"/>
    </row>
    <row r="1401" spans="1:22" ht="15.75" hidden="1" customHeight="1" x14ac:dyDescent="0.35">
      <c r="A1401" s="88" t="s">
        <v>1692</v>
      </c>
      <c r="B1401" s="88"/>
      <c r="C1401" s="88"/>
      <c r="D1401" s="163"/>
      <c r="E1401" s="163"/>
      <c r="F1401" s="163"/>
      <c r="G1401" s="140"/>
      <c r="H1401" s="140"/>
      <c r="I1401" s="140"/>
      <c r="J1401" s="140"/>
      <c r="K1401" s="140"/>
      <c r="L1401" s="140"/>
      <c r="M1401" s="140"/>
      <c r="N1401" s="140"/>
      <c r="O1401" s="140"/>
      <c r="P1401" s="164"/>
      <c r="Q1401" s="165"/>
      <c r="R1401" s="146"/>
      <c r="S1401" s="146"/>
      <c r="T1401" s="146"/>
      <c r="U1401" s="284"/>
      <c r="V1401" s="284"/>
    </row>
    <row r="1402" spans="1:22" ht="15.75" hidden="1" customHeight="1" x14ac:dyDescent="0.35">
      <c r="A1402" s="88" t="s">
        <v>1693</v>
      </c>
      <c r="B1402" s="88"/>
      <c r="C1402" s="88"/>
      <c r="D1402" s="163"/>
      <c r="E1402" s="163"/>
      <c r="F1402" s="163"/>
      <c r="G1402" s="140"/>
      <c r="H1402" s="140"/>
      <c r="I1402" s="140"/>
      <c r="J1402" s="140"/>
      <c r="K1402" s="140"/>
      <c r="L1402" s="140"/>
      <c r="M1402" s="140"/>
      <c r="N1402" s="140"/>
      <c r="O1402" s="140"/>
      <c r="P1402" s="164"/>
      <c r="Q1402" s="165"/>
      <c r="R1402" s="146"/>
      <c r="S1402" s="146"/>
      <c r="T1402" s="146"/>
      <c r="U1402" s="284"/>
      <c r="V1402" s="284"/>
    </row>
    <row r="1403" spans="1:22" ht="15.75" hidden="1" customHeight="1" x14ac:dyDescent="0.35">
      <c r="A1403" s="88" t="s">
        <v>1694</v>
      </c>
      <c r="B1403" s="88"/>
      <c r="C1403" s="88"/>
      <c r="D1403" s="163"/>
      <c r="E1403" s="163"/>
      <c r="F1403" s="163"/>
      <c r="G1403" s="140"/>
      <c r="H1403" s="140"/>
      <c r="I1403" s="140"/>
      <c r="J1403" s="140"/>
      <c r="K1403" s="140"/>
      <c r="L1403" s="140"/>
      <c r="M1403" s="140"/>
      <c r="N1403" s="140"/>
      <c r="O1403" s="140"/>
      <c r="P1403" s="164"/>
      <c r="Q1403" s="165"/>
      <c r="R1403" s="146"/>
      <c r="S1403" s="146"/>
      <c r="T1403" s="146"/>
      <c r="U1403" s="284"/>
      <c r="V1403" s="284"/>
    </row>
    <row r="1404" spans="1:22" ht="15.75" hidden="1" customHeight="1" x14ac:dyDescent="0.35">
      <c r="A1404" s="88" t="s">
        <v>1695</v>
      </c>
      <c r="B1404" s="88"/>
      <c r="C1404" s="88"/>
      <c r="D1404" s="163"/>
      <c r="E1404" s="163"/>
      <c r="F1404" s="163"/>
      <c r="G1404" s="140"/>
      <c r="H1404" s="140"/>
      <c r="I1404" s="140"/>
      <c r="J1404" s="140"/>
      <c r="K1404" s="140"/>
      <c r="L1404" s="140"/>
      <c r="M1404" s="140"/>
      <c r="N1404" s="140"/>
      <c r="O1404" s="140"/>
      <c r="P1404" s="164"/>
      <c r="Q1404" s="165"/>
      <c r="R1404" s="146"/>
      <c r="S1404" s="146"/>
      <c r="T1404" s="146"/>
      <c r="U1404" s="284"/>
      <c r="V1404" s="284"/>
    </row>
    <row r="1405" spans="1:22" ht="15.75" hidden="1" customHeight="1" x14ac:dyDescent="0.35">
      <c r="A1405" s="88" t="s">
        <v>1696</v>
      </c>
      <c r="B1405" s="88"/>
      <c r="C1405" s="88"/>
      <c r="D1405" s="163"/>
      <c r="E1405" s="163"/>
      <c r="F1405" s="163"/>
      <c r="G1405" s="140"/>
      <c r="H1405" s="140"/>
      <c r="I1405" s="140"/>
      <c r="J1405" s="140"/>
      <c r="K1405" s="140"/>
      <c r="L1405" s="140"/>
      <c r="M1405" s="140"/>
      <c r="N1405" s="140"/>
      <c r="O1405" s="140"/>
      <c r="P1405" s="164"/>
      <c r="Q1405" s="165"/>
      <c r="R1405" s="146"/>
      <c r="S1405" s="146"/>
      <c r="T1405" s="146"/>
      <c r="U1405" s="284"/>
      <c r="V1405" s="284"/>
    </row>
    <row r="1406" spans="1:22" ht="15.75" hidden="1" customHeight="1" x14ac:dyDescent="0.35">
      <c r="A1406" s="88" t="s">
        <v>1697</v>
      </c>
      <c r="B1406" s="88"/>
      <c r="C1406" s="88"/>
      <c r="D1406" s="163"/>
      <c r="E1406" s="163"/>
      <c r="F1406" s="163"/>
      <c r="G1406" s="140"/>
      <c r="H1406" s="140"/>
      <c r="I1406" s="140"/>
      <c r="J1406" s="140"/>
      <c r="K1406" s="140"/>
      <c r="L1406" s="140"/>
      <c r="M1406" s="140"/>
      <c r="N1406" s="140"/>
      <c r="O1406" s="140"/>
      <c r="P1406" s="164"/>
      <c r="Q1406" s="165"/>
      <c r="R1406" s="146"/>
      <c r="S1406" s="146"/>
      <c r="T1406" s="146"/>
      <c r="U1406" s="284"/>
      <c r="V1406" s="284"/>
    </row>
    <row r="1407" spans="1:22" ht="15.75" hidden="1" customHeight="1" x14ac:dyDescent="0.35">
      <c r="A1407" s="88" t="s">
        <v>1698</v>
      </c>
      <c r="B1407" s="88"/>
      <c r="C1407" s="88"/>
      <c r="D1407" s="163"/>
      <c r="E1407" s="163"/>
      <c r="F1407" s="163"/>
      <c r="G1407" s="140"/>
      <c r="H1407" s="140"/>
      <c r="I1407" s="140"/>
      <c r="J1407" s="140"/>
      <c r="K1407" s="140"/>
      <c r="L1407" s="140"/>
      <c r="M1407" s="140"/>
      <c r="N1407" s="140"/>
      <c r="O1407" s="140"/>
      <c r="P1407" s="164"/>
      <c r="Q1407" s="165"/>
      <c r="R1407" s="146"/>
      <c r="S1407" s="146"/>
      <c r="T1407" s="146"/>
      <c r="U1407" s="284"/>
      <c r="V1407" s="284"/>
    </row>
    <row r="1408" spans="1:22" ht="15.75" hidden="1" customHeight="1" x14ac:dyDescent="0.35">
      <c r="A1408" s="88" t="s">
        <v>1699</v>
      </c>
      <c r="B1408" s="88"/>
      <c r="C1408" s="88"/>
      <c r="D1408" s="163"/>
      <c r="E1408" s="163"/>
      <c r="F1408" s="163"/>
      <c r="G1408" s="140"/>
      <c r="H1408" s="140"/>
      <c r="I1408" s="140"/>
      <c r="J1408" s="140"/>
      <c r="K1408" s="140"/>
      <c r="L1408" s="140"/>
      <c r="M1408" s="140"/>
      <c r="N1408" s="140"/>
      <c r="O1408" s="140"/>
      <c r="P1408" s="164"/>
      <c r="Q1408" s="165"/>
      <c r="R1408" s="146"/>
      <c r="S1408" s="146"/>
      <c r="T1408" s="146"/>
      <c r="U1408" s="284"/>
      <c r="V1408" s="284"/>
    </row>
    <row r="1409" spans="1:22" ht="15.75" hidden="1" customHeight="1" x14ac:dyDescent="0.35">
      <c r="A1409" s="88" t="s">
        <v>1700</v>
      </c>
      <c r="B1409" s="88"/>
      <c r="C1409" s="88"/>
      <c r="D1409" s="163"/>
      <c r="E1409" s="163"/>
      <c r="F1409" s="163"/>
      <c r="G1409" s="140"/>
      <c r="H1409" s="140"/>
      <c r="I1409" s="140"/>
      <c r="J1409" s="140"/>
      <c r="K1409" s="140"/>
      <c r="L1409" s="140"/>
      <c r="M1409" s="140"/>
      <c r="N1409" s="140"/>
      <c r="O1409" s="140"/>
      <c r="P1409" s="164"/>
      <c r="Q1409" s="165"/>
      <c r="R1409" s="146"/>
      <c r="S1409" s="146"/>
      <c r="T1409" s="146"/>
      <c r="U1409" s="284"/>
      <c r="V1409" s="284"/>
    </row>
    <row r="1410" spans="1:22" ht="15.75" hidden="1" customHeight="1" x14ac:dyDescent="0.35">
      <c r="A1410" s="88" t="s">
        <v>1701</v>
      </c>
      <c r="B1410" s="88"/>
      <c r="C1410" s="88"/>
      <c r="D1410" s="163"/>
      <c r="E1410" s="163"/>
      <c r="F1410" s="163"/>
      <c r="G1410" s="140"/>
      <c r="H1410" s="140"/>
      <c r="I1410" s="140"/>
      <c r="J1410" s="140"/>
      <c r="K1410" s="140"/>
      <c r="L1410" s="140"/>
      <c r="M1410" s="140"/>
      <c r="N1410" s="140"/>
      <c r="O1410" s="140"/>
      <c r="P1410" s="164"/>
      <c r="Q1410" s="165"/>
      <c r="R1410" s="146"/>
      <c r="S1410" s="146"/>
      <c r="T1410" s="146"/>
      <c r="U1410" s="284"/>
      <c r="V1410" s="284"/>
    </row>
    <row r="1411" spans="1:22" ht="15.75" hidden="1" customHeight="1" x14ac:dyDescent="0.35">
      <c r="A1411" s="88" t="s">
        <v>1702</v>
      </c>
      <c r="B1411" s="88"/>
      <c r="C1411" s="88"/>
      <c r="D1411" s="163"/>
      <c r="E1411" s="163"/>
      <c r="F1411" s="163"/>
      <c r="G1411" s="140"/>
      <c r="H1411" s="140"/>
      <c r="I1411" s="140"/>
      <c r="J1411" s="140"/>
      <c r="K1411" s="140"/>
      <c r="L1411" s="140"/>
      <c r="M1411" s="140"/>
      <c r="N1411" s="140"/>
      <c r="O1411" s="140"/>
      <c r="P1411" s="164"/>
      <c r="Q1411" s="165"/>
      <c r="R1411" s="146"/>
      <c r="S1411" s="146"/>
      <c r="T1411" s="146"/>
      <c r="U1411" s="284"/>
      <c r="V1411" s="284"/>
    </row>
    <row r="1412" spans="1:22" ht="15.75" hidden="1" customHeight="1" x14ac:dyDescent="0.35">
      <c r="A1412" s="88" t="s">
        <v>1703</v>
      </c>
      <c r="B1412" s="88"/>
      <c r="C1412" s="88"/>
      <c r="D1412" s="163"/>
      <c r="E1412" s="163"/>
      <c r="F1412" s="163"/>
      <c r="G1412" s="140"/>
      <c r="H1412" s="140"/>
      <c r="I1412" s="140"/>
      <c r="J1412" s="140"/>
      <c r="K1412" s="140"/>
      <c r="L1412" s="140"/>
      <c r="M1412" s="140"/>
      <c r="N1412" s="140"/>
      <c r="O1412" s="140"/>
      <c r="P1412" s="164"/>
      <c r="Q1412" s="165"/>
      <c r="R1412" s="146"/>
      <c r="S1412" s="146"/>
      <c r="T1412" s="146"/>
      <c r="U1412" s="284"/>
      <c r="V1412" s="284"/>
    </row>
    <row r="1413" spans="1:22" ht="15.75" hidden="1" customHeight="1" x14ac:dyDescent="0.35">
      <c r="A1413" s="88" t="s">
        <v>1704</v>
      </c>
      <c r="B1413" s="88"/>
      <c r="C1413" s="88"/>
      <c r="D1413" s="163"/>
      <c r="E1413" s="163"/>
      <c r="F1413" s="163"/>
      <c r="G1413" s="140"/>
      <c r="H1413" s="140"/>
      <c r="I1413" s="140"/>
      <c r="J1413" s="140"/>
      <c r="K1413" s="140"/>
      <c r="L1413" s="140"/>
      <c r="M1413" s="140"/>
      <c r="N1413" s="140"/>
      <c r="O1413" s="140"/>
      <c r="P1413" s="164"/>
      <c r="Q1413" s="165"/>
      <c r="R1413" s="146"/>
      <c r="S1413" s="146"/>
      <c r="T1413" s="146"/>
      <c r="U1413" s="284"/>
      <c r="V1413" s="284"/>
    </row>
    <row r="1414" spans="1:22" ht="15.75" hidden="1" customHeight="1" x14ac:dyDescent="0.35">
      <c r="A1414" s="88" t="s">
        <v>1705</v>
      </c>
      <c r="B1414" s="88"/>
      <c r="C1414" s="88"/>
      <c r="D1414" s="163"/>
      <c r="E1414" s="163"/>
      <c r="F1414" s="163"/>
      <c r="G1414" s="140"/>
      <c r="H1414" s="140"/>
      <c r="I1414" s="140"/>
      <c r="J1414" s="140"/>
      <c r="K1414" s="140"/>
      <c r="L1414" s="140"/>
      <c r="M1414" s="140"/>
      <c r="N1414" s="140"/>
      <c r="O1414" s="140"/>
      <c r="P1414" s="164"/>
      <c r="Q1414" s="165"/>
      <c r="R1414" s="146"/>
      <c r="S1414" s="146"/>
      <c r="T1414" s="146"/>
      <c r="U1414" s="284"/>
      <c r="V1414" s="284"/>
    </row>
    <row r="1415" spans="1:22" ht="15.75" hidden="1" customHeight="1" x14ac:dyDescent="0.35">
      <c r="A1415" s="88" t="s">
        <v>1706</v>
      </c>
      <c r="B1415" s="88"/>
      <c r="C1415" s="88"/>
      <c r="D1415" s="163"/>
      <c r="E1415" s="163"/>
      <c r="F1415" s="163"/>
      <c r="G1415" s="140"/>
      <c r="H1415" s="140"/>
      <c r="I1415" s="140"/>
      <c r="J1415" s="140"/>
      <c r="K1415" s="140"/>
      <c r="L1415" s="140"/>
      <c r="M1415" s="140"/>
      <c r="N1415" s="140"/>
      <c r="O1415" s="140"/>
      <c r="P1415" s="164"/>
      <c r="Q1415" s="165"/>
      <c r="R1415" s="146"/>
      <c r="S1415" s="146"/>
      <c r="T1415" s="146"/>
      <c r="U1415" s="284"/>
      <c r="V1415" s="284"/>
    </row>
    <row r="1416" spans="1:22" ht="15.75" hidden="1" customHeight="1" x14ac:dyDescent="0.35">
      <c r="A1416" s="88" t="s">
        <v>1707</v>
      </c>
      <c r="B1416" s="88"/>
      <c r="C1416" s="88"/>
      <c r="D1416" s="163"/>
      <c r="E1416" s="163"/>
      <c r="F1416" s="163"/>
      <c r="G1416" s="140"/>
      <c r="H1416" s="140"/>
      <c r="I1416" s="140"/>
      <c r="J1416" s="140"/>
      <c r="K1416" s="140"/>
      <c r="L1416" s="140"/>
      <c r="M1416" s="140"/>
      <c r="N1416" s="140"/>
      <c r="O1416" s="140"/>
      <c r="P1416" s="164"/>
      <c r="Q1416" s="165"/>
      <c r="R1416" s="146"/>
      <c r="S1416" s="146"/>
      <c r="T1416" s="146"/>
      <c r="U1416" s="284"/>
      <c r="V1416" s="284"/>
    </row>
    <row r="1417" spans="1:22" ht="15.75" hidden="1" customHeight="1" x14ac:dyDescent="0.35">
      <c r="A1417" s="88" t="s">
        <v>1708</v>
      </c>
      <c r="B1417" s="88"/>
      <c r="C1417" s="88"/>
      <c r="D1417" s="163"/>
      <c r="E1417" s="163"/>
      <c r="F1417" s="163"/>
      <c r="G1417" s="140"/>
      <c r="H1417" s="140"/>
      <c r="I1417" s="140"/>
      <c r="J1417" s="140"/>
      <c r="K1417" s="140"/>
      <c r="L1417" s="140"/>
      <c r="M1417" s="140"/>
      <c r="N1417" s="140"/>
      <c r="O1417" s="140"/>
      <c r="P1417" s="164"/>
      <c r="Q1417" s="165"/>
      <c r="R1417" s="146"/>
      <c r="S1417" s="146"/>
      <c r="T1417" s="146"/>
      <c r="U1417" s="284"/>
      <c r="V1417" s="284"/>
    </row>
    <row r="1418" spans="1:22" ht="15.75" hidden="1" customHeight="1" x14ac:dyDescent="0.35">
      <c r="A1418" s="88" t="s">
        <v>1709</v>
      </c>
      <c r="B1418" s="88"/>
      <c r="C1418" s="88"/>
      <c r="D1418" s="163"/>
      <c r="E1418" s="163"/>
      <c r="F1418" s="163"/>
      <c r="G1418" s="140"/>
      <c r="H1418" s="140"/>
      <c r="I1418" s="140"/>
      <c r="J1418" s="140"/>
      <c r="K1418" s="140"/>
      <c r="L1418" s="140"/>
      <c r="M1418" s="140"/>
      <c r="N1418" s="140"/>
      <c r="O1418" s="140"/>
      <c r="P1418" s="164"/>
      <c r="Q1418" s="165"/>
      <c r="R1418" s="146"/>
      <c r="S1418" s="146"/>
      <c r="T1418" s="146"/>
      <c r="U1418" s="284"/>
      <c r="V1418" s="284"/>
    </row>
    <row r="1419" spans="1:22" ht="15.75" hidden="1" customHeight="1" x14ac:dyDescent="0.35">
      <c r="A1419" s="88" t="s">
        <v>1710</v>
      </c>
      <c r="B1419" s="88"/>
      <c r="C1419" s="88"/>
      <c r="D1419" s="163"/>
      <c r="E1419" s="163"/>
      <c r="F1419" s="163"/>
      <c r="G1419" s="140"/>
      <c r="H1419" s="140"/>
      <c r="I1419" s="140"/>
      <c r="J1419" s="140"/>
      <c r="K1419" s="140"/>
      <c r="L1419" s="140"/>
      <c r="M1419" s="140"/>
      <c r="N1419" s="140"/>
      <c r="O1419" s="140"/>
      <c r="P1419" s="164"/>
      <c r="Q1419" s="165"/>
      <c r="R1419" s="146"/>
      <c r="S1419" s="146"/>
      <c r="T1419" s="146"/>
      <c r="U1419" s="284"/>
      <c r="V1419" s="284"/>
    </row>
    <row r="1420" spans="1:22" ht="15.75" hidden="1" customHeight="1" x14ac:dyDescent="0.35">
      <c r="A1420" s="88" t="s">
        <v>1711</v>
      </c>
      <c r="B1420" s="88"/>
      <c r="C1420" s="88"/>
      <c r="D1420" s="163"/>
      <c r="E1420" s="163"/>
      <c r="F1420" s="163"/>
      <c r="G1420" s="140"/>
      <c r="H1420" s="140"/>
      <c r="I1420" s="140"/>
      <c r="J1420" s="140"/>
      <c r="K1420" s="140"/>
      <c r="L1420" s="140"/>
      <c r="M1420" s="140"/>
      <c r="N1420" s="140"/>
      <c r="O1420" s="140"/>
      <c r="P1420" s="164"/>
      <c r="Q1420" s="165"/>
      <c r="R1420" s="146"/>
      <c r="S1420" s="146"/>
      <c r="T1420" s="146"/>
      <c r="U1420" s="284"/>
      <c r="V1420" s="284"/>
    </row>
    <row r="1421" spans="1:22" ht="15.75" hidden="1" customHeight="1" x14ac:dyDescent="0.35">
      <c r="A1421" s="88" t="s">
        <v>1712</v>
      </c>
      <c r="B1421" s="88"/>
      <c r="C1421" s="88"/>
      <c r="D1421" s="163"/>
      <c r="E1421" s="163"/>
      <c r="F1421" s="163"/>
      <c r="G1421" s="140"/>
      <c r="H1421" s="140"/>
      <c r="I1421" s="140"/>
      <c r="J1421" s="140"/>
      <c r="K1421" s="140"/>
      <c r="L1421" s="140"/>
      <c r="M1421" s="140"/>
      <c r="N1421" s="140"/>
      <c r="O1421" s="140"/>
      <c r="P1421" s="164"/>
      <c r="Q1421" s="165"/>
      <c r="R1421" s="146"/>
      <c r="S1421" s="146"/>
      <c r="T1421" s="146"/>
      <c r="U1421" s="284"/>
      <c r="V1421" s="284"/>
    </row>
    <row r="1422" spans="1:22" ht="15.75" hidden="1" customHeight="1" x14ac:dyDescent="0.35">
      <c r="A1422" s="88" t="s">
        <v>1713</v>
      </c>
      <c r="B1422" s="88"/>
      <c r="C1422" s="88"/>
      <c r="D1422" s="163"/>
      <c r="E1422" s="163"/>
      <c r="F1422" s="163"/>
      <c r="G1422" s="140"/>
      <c r="H1422" s="140"/>
      <c r="I1422" s="140"/>
      <c r="J1422" s="140"/>
      <c r="K1422" s="140"/>
      <c r="L1422" s="140"/>
      <c r="M1422" s="140"/>
      <c r="N1422" s="140"/>
      <c r="O1422" s="140"/>
      <c r="P1422" s="164"/>
      <c r="Q1422" s="165"/>
      <c r="R1422" s="146"/>
      <c r="S1422" s="146"/>
      <c r="T1422" s="146"/>
      <c r="U1422" s="284"/>
      <c r="V1422" s="284"/>
    </row>
    <row r="1423" spans="1:22" ht="15.75" hidden="1" customHeight="1" x14ac:dyDescent="0.35">
      <c r="A1423" s="88" t="s">
        <v>1714</v>
      </c>
      <c r="B1423" s="88"/>
      <c r="C1423" s="88"/>
      <c r="D1423" s="163"/>
      <c r="E1423" s="163"/>
      <c r="F1423" s="163"/>
      <c r="G1423" s="140"/>
      <c r="H1423" s="140"/>
      <c r="I1423" s="140"/>
      <c r="J1423" s="140"/>
      <c r="K1423" s="140"/>
      <c r="L1423" s="140"/>
      <c r="M1423" s="140"/>
      <c r="N1423" s="140"/>
      <c r="O1423" s="140"/>
      <c r="P1423" s="164"/>
      <c r="Q1423" s="165"/>
      <c r="R1423" s="146"/>
      <c r="S1423" s="146"/>
      <c r="T1423" s="146"/>
      <c r="U1423" s="284"/>
      <c r="V1423" s="284"/>
    </row>
    <row r="1424" spans="1:22" ht="15.75" hidden="1" customHeight="1" x14ac:dyDescent="0.35">
      <c r="A1424" s="88" t="s">
        <v>1715</v>
      </c>
      <c r="B1424" s="88"/>
      <c r="C1424" s="88"/>
      <c r="D1424" s="163"/>
      <c r="E1424" s="163"/>
      <c r="F1424" s="163"/>
      <c r="G1424" s="140"/>
      <c r="H1424" s="140"/>
      <c r="I1424" s="140"/>
      <c r="J1424" s="140"/>
      <c r="K1424" s="140"/>
      <c r="L1424" s="140"/>
      <c r="M1424" s="140"/>
      <c r="N1424" s="140"/>
      <c r="O1424" s="140"/>
      <c r="P1424" s="164"/>
      <c r="Q1424" s="165"/>
      <c r="R1424" s="146"/>
      <c r="S1424" s="146"/>
      <c r="T1424" s="146"/>
      <c r="U1424" s="284"/>
      <c r="V1424" s="284"/>
    </row>
    <row r="1425" spans="1:22" ht="15.75" hidden="1" customHeight="1" x14ac:dyDescent="0.35">
      <c r="A1425" s="88" t="s">
        <v>1716</v>
      </c>
      <c r="B1425" s="88"/>
      <c r="C1425" s="88"/>
      <c r="D1425" s="163"/>
      <c r="E1425" s="163"/>
      <c r="F1425" s="163"/>
      <c r="G1425" s="140"/>
      <c r="H1425" s="140"/>
      <c r="I1425" s="140"/>
      <c r="J1425" s="140"/>
      <c r="K1425" s="140"/>
      <c r="L1425" s="140"/>
      <c r="M1425" s="140"/>
      <c r="N1425" s="140"/>
      <c r="O1425" s="140"/>
      <c r="P1425" s="164"/>
      <c r="Q1425" s="165"/>
      <c r="R1425" s="146"/>
      <c r="S1425" s="146"/>
      <c r="T1425" s="146"/>
      <c r="U1425" s="284"/>
      <c r="V1425" s="284"/>
    </row>
    <row r="1426" spans="1:22" ht="15.75" hidden="1" customHeight="1" x14ac:dyDescent="0.35">
      <c r="A1426" s="88" t="s">
        <v>1717</v>
      </c>
      <c r="B1426" s="88"/>
      <c r="C1426" s="88"/>
      <c r="D1426" s="163"/>
      <c r="E1426" s="163"/>
      <c r="F1426" s="163"/>
      <c r="G1426" s="140"/>
      <c r="H1426" s="140"/>
      <c r="I1426" s="140"/>
      <c r="J1426" s="140"/>
      <c r="K1426" s="140"/>
      <c r="L1426" s="140"/>
      <c r="M1426" s="140"/>
      <c r="N1426" s="140"/>
      <c r="O1426" s="140"/>
      <c r="P1426" s="164"/>
      <c r="Q1426" s="165"/>
      <c r="R1426" s="146"/>
      <c r="S1426" s="146"/>
      <c r="T1426" s="146"/>
      <c r="U1426" s="284"/>
      <c r="V1426" s="284"/>
    </row>
    <row r="1427" spans="1:22" ht="15.75" hidden="1" customHeight="1" x14ac:dyDescent="0.35">
      <c r="A1427" s="88" t="s">
        <v>1718</v>
      </c>
      <c r="B1427" s="88"/>
      <c r="C1427" s="88"/>
      <c r="D1427" s="163"/>
      <c r="E1427" s="163"/>
      <c r="F1427" s="163"/>
      <c r="G1427" s="140"/>
      <c r="H1427" s="140"/>
      <c r="I1427" s="140"/>
      <c r="J1427" s="140"/>
      <c r="K1427" s="140"/>
      <c r="L1427" s="140"/>
      <c r="M1427" s="140"/>
      <c r="N1427" s="140"/>
      <c r="O1427" s="140"/>
      <c r="P1427" s="164"/>
      <c r="Q1427" s="165"/>
      <c r="R1427" s="146"/>
      <c r="S1427" s="146"/>
      <c r="T1427" s="146"/>
      <c r="U1427" s="284"/>
      <c r="V1427" s="284"/>
    </row>
    <row r="1428" spans="1:22" ht="15.75" hidden="1" customHeight="1" x14ac:dyDescent="0.35">
      <c r="A1428" s="88" t="s">
        <v>1719</v>
      </c>
      <c r="B1428" s="88"/>
      <c r="C1428" s="88"/>
      <c r="D1428" s="163"/>
      <c r="E1428" s="163"/>
      <c r="F1428" s="163"/>
      <c r="G1428" s="140"/>
      <c r="H1428" s="140"/>
      <c r="I1428" s="140"/>
      <c r="J1428" s="140"/>
      <c r="K1428" s="140"/>
      <c r="L1428" s="140"/>
      <c r="M1428" s="140"/>
      <c r="N1428" s="140"/>
      <c r="O1428" s="140"/>
      <c r="P1428" s="164"/>
      <c r="Q1428" s="165"/>
      <c r="R1428" s="146"/>
      <c r="S1428" s="146"/>
      <c r="T1428" s="146"/>
      <c r="U1428" s="284"/>
      <c r="V1428" s="284"/>
    </row>
    <row r="1429" spans="1:22" ht="15.75" hidden="1" customHeight="1" x14ac:dyDescent="0.35">
      <c r="A1429" s="88" t="s">
        <v>1720</v>
      </c>
      <c r="B1429" s="88"/>
      <c r="C1429" s="88"/>
      <c r="D1429" s="163"/>
      <c r="E1429" s="163"/>
      <c r="F1429" s="163"/>
      <c r="G1429" s="140"/>
      <c r="H1429" s="140"/>
      <c r="I1429" s="140"/>
      <c r="J1429" s="140"/>
      <c r="K1429" s="140"/>
      <c r="L1429" s="140"/>
      <c r="M1429" s="140"/>
      <c r="N1429" s="140"/>
      <c r="O1429" s="140"/>
      <c r="P1429" s="164"/>
      <c r="Q1429" s="165"/>
      <c r="R1429" s="146"/>
      <c r="S1429" s="146"/>
      <c r="T1429" s="146"/>
      <c r="U1429" s="284"/>
      <c r="V1429" s="284"/>
    </row>
    <row r="1430" spans="1:22" ht="15.75" customHeight="1" x14ac:dyDescent="0.35">
      <c r="A1430" s="88" t="s">
        <v>1321</v>
      </c>
      <c r="B1430" s="402" t="s">
        <v>1721</v>
      </c>
      <c r="C1430" s="299"/>
      <c r="D1430" s="299"/>
      <c r="E1430" s="299"/>
      <c r="F1430" s="299"/>
      <c r="G1430" s="299"/>
      <c r="H1430" s="299"/>
      <c r="I1430" s="299"/>
      <c r="J1430" s="299"/>
      <c r="K1430" s="299"/>
      <c r="L1430" s="299"/>
      <c r="M1430" s="299"/>
      <c r="N1430" s="299"/>
      <c r="O1430" s="299"/>
      <c r="P1430" s="299"/>
      <c r="Q1430" s="300"/>
      <c r="R1430" s="252">
        <f>SUM(R30:R1337)</f>
        <v>180.03319500000001</v>
      </c>
      <c r="S1430" s="285">
        <f t="shared" ref="S1430" si="0">SUM(S30:S1337)</f>
        <v>0</v>
      </c>
      <c r="T1430" s="252"/>
      <c r="U1430" s="285"/>
      <c r="V1430" s="285"/>
    </row>
    <row r="1431" spans="1:22" ht="15.75" customHeight="1" thickBot="1" x14ac:dyDescent="0.4">
      <c r="A1431" s="93" t="s">
        <v>1322</v>
      </c>
      <c r="B1431" s="403" t="s">
        <v>1722</v>
      </c>
      <c r="C1431" s="404"/>
      <c r="D1431" s="404"/>
      <c r="E1431" s="404"/>
      <c r="F1431" s="404"/>
      <c r="G1431" s="404"/>
      <c r="H1431" s="404"/>
      <c r="I1431" s="404"/>
      <c r="J1431" s="404"/>
      <c r="K1431" s="404"/>
      <c r="L1431" s="404"/>
      <c r="M1431" s="404"/>
      <c r="N1431" s="404"/>
      <c r="O1431" s="404"/>
      <c r="P1431" s="404"/>
      <c r="Q1431" s="405"/>
      <c r="R1431" s="406">
        <f>R1430-S1430</f>
        <v>180.03319500000001</v>
      </c>
      <c r="S1431" s="407"/>
      <c r="T1431" s="407"/>
      <c r="U1431" s="407"/>
      <c r="V1431" s="408"/>
    </row>
    <row r="1432" spans="1:22" ht="15.75" customHeight="1" x14ac:dyDescent="0.35">
      <c r="A1432" s="166"/>
      <c r="B1432" s="83"/>
      <c r="C1432" s="83"/>
      <c r="D1432" s="83"/>
      <c r="E1432" s="83"/>
      <c r="F1432" s="83"/>
      <c r="G1432" s="83"/>
      <c r="H1432" s="83"/>
      <c r="I1432" s="83"/>
      <c r="J1432" s="83"/>
      <c r="K1432" s="83"/>
      <c r="L1432" s="83"/>
      <c r="M1432" s="83"/>
      <c r="N1432" s="83"/>
      <c r="O1432" s="83"/>
      <c r="P1432" s="83"/>
      <c r="Q1432" s="83"/>
      <c r="R1432" s="83"/>
      <c r="S1432" s="83"/>
      <c r="T1432" s="83"/>
      <c r="U1432" s="83"/>
      <c r="V1432" s="167"/>
    </row>
    <row r="1433" spans="1:22" ht="15.75" customHeight="1" x14ac:dyDescent="0.35">
      <c r="A1433" s="409" t="s">
        <v>67</v>
      </c>
      <c r="B1433" s="304"/>
      <c r="C1433" s="304"/>
      <c r="D1433" s="304"/>
      <c r="E1433" s="304"/>
      <c r="F1433" s="304"/>
      <c r="G1433" s="304"/>
      <c r="H1433" s="304"/>
      <c r="I1433" s="304"/>
      <c r="J1433" s="304"/>
      <c r="K1433" s="304"/>
      <c r="L1433" s="304"/>
      <c r="M1433" s="304"/>
      <c r="N1433" s="304"/>
      <c r="O1433" s="304"/>
      <c r="P1433" s="304"/>
      <c r="Q1433" s="304"/>
      <c r="R1433" s="304"/>
      <c r="S1433" s="304"/>
      <c r="T1433" s="304"/>
      <c r="U1433" s="304"/>
      <c r="V1433" s="362"/>
    </row>
    <row r="1434" spans="1:22" ht="34.5" customHeight="1" x14ac:dyDescent="0.35">
      <c r="A1434" s="168" t="s">
        <v>68</v>
      </c>
      <c r="B1434" s="169"/>
      <c r="C1434" s="169"/>
      <c r="D1434" s="169"/>
      <c r="E1434" s="32"/>
      <c r="F1434" s="32"/>
      <c r="G1434" s="32"/>
      <c r="H1434" s="32"/>
      <c r="I1434" s="32"/>
      <c r="J1434" s="32"/>
      <c r="K1434" s="32"/>
      <c r="L1434" s="32"/>
      <c r="M1434" s="32"/>
      <c r="N1434" s="32"/>
      <c r="O1434" s="32"/>
      <c r="P1434" s="32"/>
      <c r="Q1434" s="32"/>
      <c r="R1434" s="32"/>
      <c r="S1434" s="32"/>
      <c r="T1434" s="32"/>
      <c r="U1434" s="32"/>
      <c r="V1434" s="170"/>
    </row>
    <row r="1435" spans="1:22" ht="15.75" customHeight="1" x14ac:dyDescent="0.35">
      <c r="A1435" s="171" t="s">
        <v>71</v>
      </c>
      <c r="B1435" s="36"/>
      <c r="C1435" s="32"/>
      <c r="D1435" s="32"/>
      <c r="E1435" s="38"/>
      <c r="F1435" s="38"/>
      <c r="G1435" s="32"/>
      <c r="H1435" s="32"/>
      <c r="I1435" s="32"/>
      <c r="J1435" s="32"/>
      <c r="K1435" s="32"/>
      <c r="L1435" s="32"/>
      <c r="M1435" s="32"/>
      <c r="N1435" s="32"/>
      <c r="O1435" s="32"/>
      <c r="P1435" s="32"/>
      <c r="Q1435" s="32"/>
      <c r="R1435" s="172" t="s">
        <v>69</v>
      </c>
      <c r="S1435" s="32"/>
      <c r="T1435" s="32"/>
      <c r="U1435" s="32"/>
      <c r="V1435" s="170"/>
    </row>
    <row r="1436" spans="1:22" ht="21" customHeight="1" x14ac:dyDescent="0.35">
      <c r="A1436" s="168" t="s">
        <v>73</v>
      </c>
      <c r="B1436" s="36"/>
      <c r="C1436" s="32"/>
      <c r="D1436" s="32"/>
      <c r="E1436" s="32"/>
      <c r="F1436" s="38"/>
      <c r="G1436" s="38"/>
      <c r="H1436" s="38"/>
      <c r="I1436" s="38"/>
      <c r="J1436" s="38"/>
      <c r="K1436" s="38"/>
      <c r="L1436" s="38"/>
      <c r="M1436" s="38"/>
      <c r="N1436" s="38"/>
      <c r="O1436" s="38"/>
      <c r="P1436" s="32"/>
      <c r="Q1436" s="32"/>
      <c r="R1436" s="173" t="s">
        <v>1723</v>
      </c>
      <c r="S1436" s="32"/>
      <c r="T1436" s="32"/>
      <c r="U1436" s="32"/>
      <c r="V1436" s="170"/>
    </row>
    <row r="1437" spans="1:22" ht="15.75" customHeight="1" x14ac:dyDescent="0.35">
      <c r="A1437" s="168" t="s">
        <v>74</v>
      </c>
      <c r="B1437" s="36"/>
      <c r="C1437" s="32"/>
      <c r="D1437" s="32"/>
      <c r="E1437" s="38"/>
      <c r="F1437" s="32"/>
      <c r="G1437" s="38"/>
      <c r="H1437" s="38"/>
      <c r="I1437" s="38"/>
      <c r="J1437" s="38"/>
      <c r="K1437" s="38"/>
      <c r="L1437" s="38"/>
      <c r="M1437" s="38"/>
      <c r="N1437" s="38"/>
      <c r="O1437" s="38"/>
      <c r="P1437" s="32"/>
      <c r="Q1437" s="32"/>
      <c r="R1437" s="174" t="s">
        <v>72</v>
      </c>
      <c r="S1437" s="32"/>
      <c r="T1437" s="32"/>
      <c r="U1437" s="32"/>
      <c r="V1437" s="170"/>
    </row>
    <row r="1438" spans="1:22" ht="15.75" customHeight="1" x14ac:dyDescent="0.35">
      <c r="A1438" s="168" t="s">
        <v>75</v>
      </c>
      <c r="B1438" s="41"/>
      <c r="C1438" s="41"/>
      <c r="D1438" s="41"/>
      <c r="E1438" s="38"/>
      <c r="F1438" s="38"/>
      <c r="G1438" s="38"/>
      <c r="H1438" s="38"/>
      <c r="I1438" s="38"/>
      <c r="J1438" s="38"/>
      <c r="K1438" s="38"/>
      <c r="L1438" s="38"/>
      <c r="M1438" s="38"/>
      <c r="N1438" s="38"/>
      <c r="O1438" s="38"/>
      <c r="P1438" s="32"/>
      <c r="Q1438" s="32"/>
      <c r="R1438" s="32"/>
      <c r="S1438" s="32"/>
      <c r="T1438" s="32"/>
      <c r="U1438" s="32"/>
      <c r="V1438" s="170"/>
    </row>
    <row r="1439" spans="1:22" ht="15.75" customHeight="1" x14ac:dyDescent="0.35">
      <c r="A1439" s="166"/>
      <c r="B1439" s="83"/>
      <c r="C1439" s="83"/>
      <c r="D1439" s="83"/>
      <c r="E1439" s="83"/>
      <c r="F1439" s="83"/>
      <c r="G1439" s="83"/>
      <c r="H1439" s="83"/>
      <c r="I1439" s="83"/>
      <c r="J1439" s="83"/>
      <c r="K1439" s="83"/>
      <c r="L1439" s="83"/>
      <c r="M1439" s="83"/>
      <c r="N1439" s="83"/>
      <c r="O1439" s="83"/>
      <c r="P1439" s="83"/>
      <c r="Q1439" s="83"/>
      <c r="R1439" s="83"/>
      <c r="S1439" s="83"/>
      <c r="T1439" s="83"/>
      <c r="U1439" s="83"/>
      <c r="V1439" s="167"/>
    </row>
    <row r="1440" spans="1:22" ht="15.75" customHeight="1" x14ac:dyDescent="0.35">
      <c r="A1440" s="175"/>
      <c r="B1440" s="176"/>
      <c r="C1440" s="176"/>
      <c r="D1440" s="176"/>
      <c r="E1440" s="176"/>
      <c r="F1440" s="176"/>
      <c r="G1440" s="176"/>
      <c r="H1440" s="176"/>
      <c r="I1440" s="176"/>
      <c r="J1440" s="176"/>
      <c r="K1440" s="176"/>
      <c r="L1440" s="176"/>
      <c r="M1440" s="176"/>
      <c r="N1440" s="176"/>
      <c r="O1440" s="176"/>
      <c r="P1440" s="176"/>
      <c r="Q1440" s="176"/>
      <c r="R1440" s="176"/>
      <c r="S1440" s="176"/>
      <c r="T1440" s="176"/>
      <c r="U1440" s="176"/>
      <c r="V1440" s="177"/>
    </row>
    <row r="1441" spans="1:22" ht="15.75" customHeight="1" x14ac:dyDescent="0.35">
      <c r="A1441" s="83"/>
      <c r="B1441" s="83"/>
      <c r="C1441" s="83"/>
      <c r="D1441" s="83"/>
      <c r="E1441" s="83"/>
      <c r="F1441" s="83"/>
      <c r="G1441" s="83"/>
      <c r="H1441" s="83"/>
      <c r="I1441" s="83"/>
      <c r="J1441" s="83"/>
      <c r="K1441" s="83"/>
      <c r="L1441" s="83"/>
      <c r="M1441" s="83"/>
      <c r="N1441" s="83"/>
      <c r="O1441" s="83"/>
      <c r="P1441" s="83"/>
      <c r="Q1441" s="83"/>
      <c r="R1441" s="83"/>
      <c r="S1441" s="83"/>
      <c r="T1441" s="83"/>
      <c r="U1441" s="83"/>
      <c r="V1441" s="83"/>
    </row>
  </sheetData>
  <mergeCells count="1071">
    <mergeCell ref="U910:V910"/>
    <mergeCell ref="U911:V911"/>
    <mergeCell ref="U912:V912"/>
    <mergeCell ref="U913:V913"/>
    <mergeCell ref="U914:V914"/>
    <mergeCell ref="U915:V915"/>
    <mergeCell ref="U916:V916"/>
    <mergeCell ref="U892:V892"/>
    <mergeCell ref="U893:V893"/>
    <mergeCell ref="U894:V894"/>
    <mergeCell ref="U895:V895"/>
    <mergeCell ref="U896:V896"/>
    <mergeCell ref="U897:V897"/>
    <mergeCell ref="U898:V898"/>
    <mergeCell ref="U899:V899"/>
    <mergeCell ref="U900:V900"/>
    <mergeCell ref="U901:V901"/>
    <mergeCell ref="U902:V902"/>
    <mergeCell ref="U903:V903"/>
    <mergeCell ref="U904:V904"/>
    <mergeCell ref="U905:V905"/>
    <mergeCell ref="U906:V906"/>
    <mergeCell ref="U907:V907"/>
    <mergeCell ref="U908:V908"/>
    <mergeCell ref="U876:V876"/>
    <mergeCell ref="U877:V877"/>
    <mergeCell ref="U878:V878"/>
    <mergeCell ref="U879:V879"/>
    <mergeCell ref="U880:V880"/>
    <mergeCell ref="U881:V881"/>
    <mergeCell ref="U882:V882"/>
    <mergeCell ref="U883:V883"/>
    <mergeCell ref="U884:V884"/>
    <mergeCell ref="U885:V885"/>
    <mergeCell ref="U886:V886"/>
    <mergeCell ref="U887:V887"/>
    <mergeCell ref="U888:V888"/>
    <mergeCell ref="U889:V889"/>
    <mergeCell ref="U890:V890"/>
    <mergeCell ref="U891:V891"/>
    <mergeCell ref="U909:V909"/>
    <mergeCell ref="U859:V859"/>
    <mergeCell ref="U860:V860"/>
    <mergeCell ref="U861:V861"/>
    <mergeCell ref="U862:V862"/>
    <mergeCell ref="U863:V863"/>
    <mergeCell ref="U864:V864"/>
    <mergeCell ref="U865:V865"/>
    <mergeCell ref="U866:V866"/>
    <mergeCell ref="U867:V867"/>
    <mergeCell ref="U868:V868"/>
    <mergeCell ref="U869:V869"/>
    <mergeCell ref="U870:V870"/>
    <mergeCell ref="U871:V871"/>
    <mergeCell ref="U872:V872"/>
    <mergeCell ref="U873:V873"/>
    <mergeCell ref="U874:V874"/>
    <mergeCell ref="U875:V875"/>
    <mergeCell ref="U842:V842"/>
    <mergeCell ref="U843:V843"/>
    <mergeCell ref="U844:V844"/>
    <mergeCell ref="U845:V845"/>
    <mergeCell ref="U846:V846"/>
    <mergeCell ref="U847:V847"/>
    <mergeCell ref="U848:V848"/>
    <mergeCell ref="U849:V849"/>
    <mergeCell ref="U850:V850"/>
    <mergeCell ref="U851:V851"/>
    <mergeCell ref="U852:V852"/>
    <mergeCell ref="U853:V853"/>
    <mergeCell ref="U854:V854"/>
    <mergeCell ref="U855:V855"/>
    <mergeCell ref="U856:V856"/>
    <mergeCell ref="U857:V857"/>
    <mergeCell ref="U858:V858"/>
    <mergeCell ref="U825:V825"/>
    <mergeCell ref="U826:V826"/>
    <mergeCell ref="U827:V827"/>
    <mergeCell ref="U828:V828"/>
    <mergeCell ref="U829:V829"/>
    <mergeCell ref="U830:V830"/>
    <mergeCell ref="U831:V831"/>
    <mergeCell ref="U832:V832"/>
    <mergeCell ref="U833:V833"/>
    <mergeCell ref="U834:V834"/>
    <mergeCell ref="U835:V835"/>
    <mergeCell ref="U836:V836"/>
    <mergeCell ref="U837:V837"/>
    <mergeCell ref="U838:V838"/>
    <mergeCell ref="U839:V839"/>
    <mergeCell ref="U840:V840"/>
    <mergeCell ref="U841:V841"/>
    <mergeCell ref="U808:V808"/>
    <mergeCell ref="U809:V809"/>
    <mergeCell ref="U810:V810"/>
    <mergeCell ref="U811:V811"/>
    <mergeCell ref="U812:V812"/>
    <mergeCell ref="U813:V813"/>
    <mergeCell ref="U814:V814"/>
    <mergeCell ref="U815:V815"/>
    <mergeCell ref="U816:V816"/>
    <mergeCell ref="U817:V817"/>
    <mergeCell ref="U818:V818"/>
    <mergeCell ref="U819:V819"/>
    <mergeCell ref="U820:V820"/>
    <mergeCell ref="U821:V821"/>
    <mergeCell ref="U822:V822"/>
    <mergeCell ref="U823:V823"/>
    <mergeCell ref="U824:V824"/>
    <mergeCell ref="U791:V791"/>
    <mergeCell ref="U792:V792"/>
    <mergeCell ref="U793:V793"/>
    <mergeCell ref="U794:V794"/>
    <mergeCell ref="U795:V795"/>
    <mergeCell ref="U796:V796"/>
    <mergeCell ref="U797:V797"/>
    <mergeCell ref="U798:V798"/>
    <mergeCell ref="U799:V799"/>
    <mergeCell ref="U800:V800"/>
    <mergeCell ref="U801:V801"/>
    <mergeCell ref="U802:V802"/>
    <mergeCell ref="U803:V803"/>
    <mergeCell ref="U804:V804"/>
    <mergeCell ref="U805:V805"/>
    <mergeCell ref="U806:V806"/>
    <mergeCell ref="U807:V807"/>
    <mergeCell ref="U774:V774"/>
    <mergeCell ref="U775:V775"/>
    <mergeCell ref="U776:V776"/>
    <mergeCell ref="U777:V777"/>
    <mergeCell ref="U778:V778"/>
    <mergeCell ref="U779:V779"/>
    <mergeCell ref="U780:V780"/>
    <mergeCell ref="U781:V781"/>
    <mergeCell ref="U782:V782"/>
    <mergeCell ref="U783:V783"/>
    <mergeCell ref="U784:V784"/>
    <mergeCell ref="U785:V785"/>
    <mergeCell ref="U786:V786"/>
    <mergeCell ref="U787:V787"/>
    <mergeCell ref="U788:V788"/>
    <mergeCell ref="U789:V789"/>
    <mergeCell ref="U790:V790"/>
    <mergeCell ref="U757:V757"/>
    <mergeCell ref="U758:V758"/>
    <mergeCell ref="U759:V759"/>
    <mergeCell ref="U760:V760"/>
    <mergeCell ref="U761:V761"/>
    <mergeCell ref="U762:V762"/>
    <mergeCell ref="U763:V763"/>
    <mergeCell ref="U764:V764"/>
    <mergeCell ref="U765:V765"/>
    <mergeCell ref="U766:V766"/>
    <mergeCell ref="U767:V767"/>
    <mergeCell ref="U768:V768"/>
    <mergeCell ref="U769:V769"/>
    <mergeCell ref="U770:V770"/>
    <mergeCell ref="U771:V771"/>
    <mergeCell ref="U772:V772"/>
    <mergeCell ref="U773:V773"/>
    <mergeCell ref="U740:V740"/>
    <mergeCell ref="U741:V741"/>
    <mergeCell ref="U742:V742"/>
    <mergeCell ref="U743:V743"/>
    <mergeCell ref="U744:V744"/>
    <mergeCell ref="U745:V745"/>
    <mergeCell ref="U746:V746"/>
    <mergeCell ref="U747:V747"/>
    <mergeCell ref="U748:V748"/>
    <mergeCell ref="U749:V749"/>
    <mergeCell ref="U750:V750"/>
    <mergeCell ref="U751:V751"/>
    <mergeCell ref="U752:V752"/>
    <mergeCell ref="U753:V753"/>
    <mergeCell ref="U754:V754"/>
    <mergeCell ref="U755:V755"/>
    <mergeCell ref="U756:V756"/>
    <mergeCell ref="U723:V723"/>
    <mergeCell ref="U724:V724"/>
    <mergeCell ref="U725:V725"/>
    <mergeCell ref="U726:V726"/>
    <mergeCell ref="U727:V727"/>
    <mergeCell ref="U728:V728"/>
    <mergeCell ref="U729:V729"/>
    <mergeCell ref="U730:V730"/>
    <mergeCell ref="U731:V731"/>
    <mergeCell ref="U732:V732"/>
    <mergeCell ref="U733:V733"/>
    <mergeCell ref="U734:V734"/>
    <mergeCell ref="U735:V735"/>
    <mergeCell ref="U736:V736"/>
    <mergeCell ref="U737:V737"/>
    <mergeCell ref="U738:V738"/>
    <mergeCell ref="U739:V739"/>
    <mergeCell ref="U706:V706"/>
    <mergeCell ref="U707:V707"/>
    <mergeCell ref="U708:V708"/>
    <mergeCell ref="U709:V709"/>
    <mergeCell ref="U710:V710"/>
    <mergeCell ref="U711:V711"/>
    <mergeCell ref="U712:V712"/>
    <mergeCell ref="U713:V713"/>
    <mergeCell ref="U714:V714"/>
    <mergeCell ref="U715:V715"/>
    <mergeCell ref="U716:V716"/>
    <mergeCell ref="U717:V717"/>
    <mergeCell ref="U718:V718"/>
    <mergeCell ref="U719:V719"/>
    <mergeCell ref="U720:V720"/>
    <mergeCell ref="U721:V721"/>
    <mergeCell ref="U722:V722"/>
    <mergeCell ref="U689:V689"/>
    <mergeCell ref="U690:V690"/>
    <mergeCell ref="U691:V691"/>
    <mergeCell ref="U692:V692"/>
    <mergeCell ref="U693:V693"/>
    <mergeCell ref="U694:V694"/>
    <mergeCell ref="U695:V695"/>
    <mergeCell ref="U696:V696"/>
    <mergeCell ref="U697:V697"/>
    <mergeCell ref="U698:V698"/>
    <mergeCell ref="U699:V699"/>
    <mergeCell ref="U700:V700"/>
    <mergeCell ref="U701:V701"/>
    <mergeCell ref="U702:V702"/>
    <mergeCell ref="U703:V703"/>
    <mergeCell ref="U704:V704"/>
    <mergeCell ref="U705:V705"/>
    <mergeCell ref="U672:V672"/>
    <mergeCell ref="U673:V673"/>
    <mergeCell ref="U674:V674"/>
    <mergeCell ref="U675:V675"/>
    <mergeCell ref="U676:V676"/>
    <mergeCell ref="U677:V677"/>
    <mergeCell ref="U678:V678"/>
    <mergeCell ref="U679:V679"/>
    <mergeCell ref="U680:V680"/>
    <mergeCell ref="U681:V681"/>
    <mergeCell ref="U682:V682"/>
    <mergeCell ref="U683:V683"/>
    <mergeCell ref="U684:V684"/>
    <mergeCell ref="U685:V685"/>
    <mergeCell ref="U686:V686"/>
    <mergeCell ref="U687:V687"/>
    <mergeCell ref="U688:V688"/>
    <mergeCell ref="U655:V655"/>
    <mergeCell ref="U656:V656"/>
    <mergeCell ref="U657:V657"/>
    <mergeCell ref="U658:V658"/>
    <mergeCell ref="U659:V659"/>
    <mergeCell ref="U660:V660"/>
    <mergeCell ref="U661:V661"/>
    <mergeCell ref="U662:V662"/>
    <mergeCell ref="U663:V663"/>
    <mergeCell ref="U664:V664"/>
    <mergeCell ref="U665:V665"/>
    <mergeCell ref="U666:V666"/>
    <mergeCell ref="U667:V667"/>
    <mergeCell ref="U668:V668"/>
    <mergeCell ref="U669:V669"/>
    <mergeCell ref="U670:V670"/>
    <mergeCell ref="U671:V671"/>
    <mergeCell ref="U638:V638"/>
    <mergeCell ref="U639:V639"/>
    <mergeCell ref="U640:V640"/>
    <mergeCell ref="U641:V641"/>
    <mergeCell ref="U642:V642"/>
    <mergeCell ref="U643:V643"/>
    <mergeCell ref="U644:V644"/>
    <mergeCell ref="U645:V645"/>
    <mergeCell ref="U646:V646"/>
    <mergeCell ref="U647:V647"/>
    <mergeCell ref="U648:V648"/>
    <mergeCell ref="U649:V649"/>
    <mergeCell ref="U650:V650"/>
    <mergeCell ref="U651:V651"/>
    <mergeCell ref="U652:V652"/>
    <mergeCell ref="U653:V653"/>
    <mergeCell ref="U654:V654"/>
    <mergeCell ref="U621:V621"/>
    <mergeCell ref="U622:V622"/>
    <mergeCell ref="U623:V623"/>
    <mergeCell ref="U624:V624"/>
    <mergeCell ref="U625:V625"/>
    <mergeCell ref="U626:V626"/>
    <mergeCell ref="U627:V627"/>
    <mergeCell ref="U628:V628"/>
    <mergeCell ref="U629:V629"/>
    <mergeCell ref="U630:V630"/>
    <mergeCell ref="U631:V631"/>
    <mergeCell ref="U632:V632"/>
    <mergeCell ref="U633:V633"/>
    <mergeCell ref="U634:V634"/>
    <mergeCell ref="U635:V635"/>
    <mergeCell ref="U636:V636"/>
    <mergeCell ref="U637:V637"/>
    <mergeCell ref="U1014:V1014"/>
    <mergeCell ref="U574:V574"/>
    <mergeCell ref="U575:V575"/>
    <mergeCell ref="U576:V576"/>
    <mergeCell ref="U577:V577"/>
    <mergeCell ref="U578:V578"/>
    <mergeCell ref="U579:V579"/>
    <mergeCell ref="U580:V580"/>
    <mergeCell ref="U581:V581"/>
    <mergeCell ref="U582:V582"/>
    <mergeCell ref="U583:V583"/>
    <mergeCell ref="U584:V584"/>
    <mergeCell ref="U585:V585"/>
    <mergeCell ref="U586:V586"/>
    <mergeCell ref="U587:V587"/>
    <mergeCell ref="U588:V588"/>
    <mergeCell ref="U589:V589"/>
    <mergeCell ref="U590:V590"/>
    <mergeCell ref="U591:V591"/>
    <mergeCell ref="U592:V592"/>
    <mergeCell ref="U593:V593"/>
    <mergeCell ref="U594:V594"/>
    <mergeCell ref="U595:V595"/>
    <mergeCell ref="U596:V596"/>
    <mergeCell ref="U597:V597"/>
    <mergeCell ref="U598:V598"/>
    <mergeCell ref="U599:V599"/>
    <mergeCell ref="U600:V600"/>
    <mergeCell ref="U601:V601"/>
    <mergeCell ref="U602:V602"/>
    <mergeCell ref="U603:V603"/>
    <mergeCell ref="U604:V604"/>
    <mergeCell ref="U997:V997"/>
    <mergeCell ref="U998:V998"/>
    <mergeCell ref="U999:V999"/>
    <mergeCell ref="U1000:V1000"/>
    <mergeCell ref="U1001:V1001"/>
    <mergeCell ref="U1002:V1002"/>
    <mergeCell ref="U1003:V1003"/>
    <mergeCell ref="U1004:V1004"/>
    <mergeCell ref="U1005:V1005"/>
    <mergeCell ref="U1006:V1006"/>
    <mergeCell ref="U1007:V1007"/>
    <mergeCell ref="U1008:V1008"/>
    <mergeCell ref="U1009:V1009"/>
    <mergeCell ref="U1010:V1010"/>
    <mergeCell ref="U1011:V1011"/>
    <mergeCell ref="U1012:V1012"/>
    <mergeCell ref="U1013:V1013"/>
    <mergeCell ref="U1018:V1018"/>
    <mergeCell ref="U1019:V1019"/>
    <mergeCell ref="U1020:V1020"/>
    <mergeCell ref="U1021:V1021"/>
    <mergeCell ref="U1030:V1030"/>
    <mergeCell ref="B1430:Q1430"/>
    <mergeCell ref="B1431:Q1431"/>
    <mergeCell ref="R1431:V1431"/>
    <mergeCell ref="A1433:V1433"/>
    <mergeCell ref="U1022:V1022"/>
    <mergeCell ref="U1023:V1023"/>
    <mergeCell ref="U1024:V1024"/>
    <mergeCell ref="U1025:V1025"/>
    <mergeCell ref="U1026:V1026"/>
    <mergeCell ref="U1027:V1027"/>
    <mergeCell ref="U1028:V1028"/>
    <mergeCell ref="U966:V966"/>
    <mergeCell ref="U967:V967"/>
    <mergeCell ref="U968:V968"/>
    <mergeCell ref="U969:V969"/>
    <mergeCell ref="U970:V970"/>
    <mergeCell ref="U971:V971"/>
    <mergeCell ref="U972:V972"/>
    <mergeCell ref="U973:V973"/>
    <mergeCell ref="U974:V974"/>
    <mergeCell ref="U975:V975"/>
    <mergeCell ref="U976:V976"/>
    <mergeCell ref="U977:V977"/>
    <mergeCell ref="U978:V978"/>
    <mergeCell ref="U979:V979"/>
    <mergeCell ref="U980:V980"/>
    <mergeCell ref="U981:V981"/>
    <mergeCell ref="U952:V952"/>
    <mergeCell ref="U953:V953"/>
    <mergeCell ref="U954:V954"/>
    <mergeCell ref="U955:V955"/>
    <mergeCell ref="U956:V956"/>
    <mergeCell ref="U957:V957"/>
    <mergeCell ref="U958:V958"/>
    <mergeCell ref="U959:V959"/>
    <mergeCell ref="U960:V960"/>
    <mergeCell ref="U961:V961"/>
    <mergeCell ref="U962:V962"/>
    <mergeCell ref="U963:V963"/>
    <mergeCell ref="U964:V964"/>
    <mergeCell ref="U965:V965"/>
    <mergeCell ref="U1015:V1015"/>
    <mergeCell ref="U1016:V1016"/>
    <mergeCell ref="U1017:V1017"/>
    <mergeCell ref="U982:V982"/>
    <mergeCell ref="U983:V983"/>
    <mergeCell ref="U984:V984"/>
    <mergeCell ref="U985:V985"/>
    <mergeCell ref="U986:V986"/>
    <mergeCell ref="U987:V987"/>
    <mergeCell ref="U988:V988"/>
    <mergeCell ref="U989:V989"/>
    <mergeCell ref="U990:V990"/>
    <mergeCell ref="U991:V991"/>
    <mergeCell ref="U992:V992"/>
    <mergeCell ref="U993:V993"/>
    <mergeCell ref="U994:V994"/>
    <mergeCell ref="U995:V995"/>
    <mergeCell ref="U996:V996"/>
    <mergeCell ref="U935:V935"/>
    <mergeCell ref="U936:V936"/>
    <mergeCell ref="U937:V937"/>
    <mergeCell ref="U938:V938"/>
    <mergeCell ref="U939:V939"/>
    <mergeCell ref="U940:V940"/>
    <mergeCell ref="U941:V941"/>
    <mergeCell ref="U942:V942"/>
    <mergeCell ref="U943:V943"/>
    <mergeCell ref="U944:V944"/>
    <mergeCell ref="U945:V945"/>
    <mergeCell ref="U946:V946"/>
    <mergeCell ref="U947:V947"/>
    <mergeCell ref="U948:V948"/>
    <mergeCell ref="U949:V949"/>
    <mergeCell ref="U950:V950"/>
    <mergeCell ref="U951:V951"/>
    <mergeCell ref="U918:V918"/>
    <mergeCell ref="U919:V919"/>
    <mergeCell ref="U920:V920"/>
    <mergeCell ref="U921:V921"/>
    <mergeCell ref="U922:V922"/>
    <mergeCell ref="U923:V923"/>
    <mergeCell ref="U924:V924"/>
    <mergeCell ref="U925:V925"/>
    <mergeCell ref="U926:V926"/>
    <mergeCell ref="U927:V927"/>
    <mergeCell ref="U928:V928"/>
    <mergeCell ref="U929:V929"/>
    <mergeCell ref="U930:V930"/>
    <mergeCell ref="U931:V931"/>
    <mergeCell ref="U932:V932"/>
    <mergeCell ref="U933:V933"/>
    <mergeCell ref="U934:V934"/>
    <mergeCell ref="U559:V559"/>
    <mergeCell ref="U560:V560"/>
    <mergeCell ref="U561:V561"/>
    <mergeCell ref="U562:V562"/>
    <mergeCell ref="U563:V563"/>
    <mergeCell ref="U564:V564"/>
    <mergeCell ref="U565:V565"/>
    <mergeCell ref="U566:V566"/>
    <mergeCell ref="U567:V567"/>
    <mergeCell ref="U568:V568"/>
    <mergeCell ref="U569:V569"/>
    <mergeCell ref="U570:V570"/>
    <mergeCell ref="U571:V571"/>
    <mergeCell ref="U572:V572"/>
    <mergeCell ref="U573:V573"/>
    <mergeCell ref="U917:V917"/>
    <mergeCell ref="U605:V605"/>
    <mergeCell ref="U606:V606"/>
    <mergeCell ref="U607:V607"/>
    <mergeCell ref="U608:V608"/>
    <mergeCell ref="U609:V609"/>
    <mergeCell ref="U610:V610"/>
    <mergeCell ref="U611:V611"/>
    <mergeCell ref="U612:V612"/>
    <mergeCell ref="U613:V613"/>
    <mergeCell ref="U614:V614"/>
    <mergeCell ref="U615:V615"/>
    <mergeCell ref="U616:V616"/>
    <mergeCell ref="U617:V617"/>
    <mergeCell ref="U618:V618"/>
    <mergeCell ref="U619:V619"/>
    <mergeCell ref="U620:V620"/>
    <mergeCell ref="U542:V542"/>
    <mergeCell ref="U543:V543"/>
    <mergeCell ref="U544:V544"/>
    <mergeCell ref="U545:V545"/>
    <mergeCell ref="U546:V546"/>
    <mergeCell ref="U547:V547"/>
    <mergeCell ref="U548:V548"/>
    <mergeCell ref="U549:V549"/>
    <mergeCell ref="U550:V550"/>
    <mergeCell ref="U551:V551"/>
    <mergeCell ref="U552:V552"/>
    <mergeCell ref="U553:V553"/>
    <mergeCell ref="U554:V554"/>
    <mergeCell ref="U555:V555"/>
    <mergeCell ref="U556:V556"/>
    <mergeCell ref="U557:V557"/>
    <mergeCell ref="U558:V558"/>
    <mergeCell ref="U525:V525"/>
    <mergeCell ref="U526:V526"/>
    <mergeCell ref="U527:V527"/>
    <mergeCell ref="U528:V528"/>
    <mergeCell ref="U529:V529"/>
    <mergeCell ref="U530:V530"/>
    <mergeCell ref="U531:V531"/>
    <mergeCell ref="U532:V532"/>
    <mergeCell ref="U533:V533"/>
    <mergeCell ref="U534:V534"/>
    <mergeCell ref="U535:V535"/>
    <mergeCell ref="U536:V536"/>
    <mergeCell ref="U537:V537"/>
    <mergeCell ref="U538:V538"/>
    <mergeCell ref="U539:V539"/>
    <mergeCell ref="U540:V540"/>
    <mergeCell ref="U541:V541"/>
    <mergeCell ref="U508:V508"/>
    <mergeCell ref="U509:V509"/>
    <mergeCell ref="U510:V510"/>
    <mergeCell ref="U511:V511"/>
    <mergeCell ref="U512:V512"/>
    <mergeCell ref="U513:V513"/>
    <mergeCell ref="U514:V514"/>
    <mergeCell ref="U515:V515"/>
    <mergeCell ref="U516:V516"/>
    <mergeCell ref="U517:V517"/>
    <mergeCell ref="U518:V518"/>
    <mergeCell ref="U519:V519"/>
    <mergeCell ref="U520:V520"/>
    <mergeCell ref="U521:V521"/>
    <mergeCell ref="U522:V522"/>
    <mergeCell ref="U523:V523"/>
    <mergeCell ref="U524:V524"/>
    <mergeCell ref="U491:V491"/>
    <mergeCell ref="U492:V492"/>
    <mergeCell ref="U493:V493"/>
    <mergeCell ref="U494:V494"/>
    <mergeCell ref="U495:V495"/>
    <mergeCell ref="U496:V496"/>
    <mergeCell ref="U497:V497"/>
    <mergeCell ref="U498:V498"/>
    <mergeCell ref="U499:V499"/>
    <mergeCell ref="U500:V500"/>
    <mergeCell ref="U501:V501"/>
    <mergeCell ref="U502:V502"/>
    <mergeCell ref="U503:V503"/>
    <mergeCell ref="U504:V504"/>
    <mergeCell ref="U505:V505"/>
    <mergeCell ref="U506:V506"/>
    <mergeCell ref="U507:V507"/>
    <mergeCell ref="U474:V474"/>
    <mergeCell ref="U475:V475"/>
    <mergeCell ref="U476:V476"/>
    <mergeCell ref="U477:V477"/>
    <mergeCell ref="U478:V478"/>
    <mergeCell ref="U479:V479"/>
    <mergeCell ref="U480:V480"/>
    <mergeCell ref="U481:V481"/>
    <mergeCell ref="U482:V482"/>
    <mergeCell ref="U483:V483"/>
    <mergeCell ref="U484:V484"/>
    <mergeCell ref="U485:V485"/>
    <mergeCell ref="U486:V486"/>
    <mergeCell ref="U487:V487"/>
    <mergeCell ref="U488:V488"/>
    <mergeCell ref="U489:V489"/>
    <mergeCell ref="U490:V490"/>
    <mergeCell ref="U457:V457"/>
    <mergeCell ref="U458:V458"/>
    <mergeCell ref="U459:V459"/>
    <mergeCell ref="U460:V460"/>
    <mergeCell ref="U461:V461"/>
    <mergeCell ref="U462:V462"/>
    <mergeCell ref="U463:V463"/>
    <mergeCell ref="U464:V464"/>
    <mergeCell ref="U465:V465"/>
    <mergeCell ref="U466:V466"/>
    <mergeCell ref="U467:V467"/>
    <mergeCell ref="U468:V468"/>
    <mergeCell ref="U469:V469"/>
    <mergeCell ref="U470:V470"/>
    <mergeCell ref="U471:V471"/>
    <mergeCell ref="U472:V472"/>
    <mergeCell ref="U473:V473"/>
    <mergeCell ref="U440:V440"/>
    <mergeCell ref="U441:V441"/>
    <mergeCell ref="U442:V442"/>
    <mergeCell ref="U443:V443"/>
    <mergeCell ref="U444:V444"/>
    <mergeCell ref="U445:V445"/>
    <mergeCell ref="U446:V446"/>
    <mergeCell ref="U447:V447"/>
    <mergeCell ref="U448:V448"/>
    <mergeCell ref="U449:V449"/>
    <mergeCell ref="U450:V450"/>
    <mergeCell ref="U451:V451"/>
    <mergeCell ref="U452:V452"/>
    <mergeCell ref="U453:V453"/>
    <mergeCell ref="U454:V454"/>
    <mergeCell ref="U455:V455"/>
    <mergeCell ref="U456:V456"/>
    <mergeCell ref="U423:V423"/>
    <mergeCell ref="U424:V424"/>
    <mergeCell ref="U425:V425"/>
    <mergeCell ref="U426:V426"/>
    <mergeCell ref="U427:V427"/>
    <mergeCell ref="U428:V428"/>
    <mergeCell ref="U429:V429"/>
    <mergeCell ref="U430:V430"/>
    <mergeCell ref="U431:V431"/>
    <mergeCell ref="U432:V432"/>
    <mergeCell ref="U433:V433"/>
    <mergeCell ref="U434:V434"/>
    <mergeCell ref="U435:V435"/>
    <mergeCell ref="U436:V436"/>
    <mergeCell ref="U437:V437"/>
    <mergeCell ref="U438:V438"/>
    <mergeCell ref="U439:V439"/>
    <mergeCell ref="U406:V406"/>
    <mergeCell ref="U407:V407"/>
    <mergeCell ref="U408:V408"/>
    <mergeCell ref="U409:V409"/>
    <mergeCell ref="U410:V410"/>
    <mergeCell ref="U411:V411"/>
    <mergeCell ref="U412:V412"/>
    <mergeCell ref="U413:V413"/>
    <mergeCell ref="U414:V414"/>
    <mergeCell ref="U415:V415"/>
    <mergeCell ref="U416:V416"/>
    <mergeCell ref="U417:V417"/>
    <mergeCell ref="U418:V418"/>
    <mergeCell ref="U419:V419"/>
    <mergeCell ref="U420:V420"/>
    <mergeCell ref="U421:V421"/>
    <mergeCell ref="U422:V422"/>
    <mergeCell ref="U389:V389"/>
    <mergeCell ref="U390:V390"/>
    <mergeCell ref="U391:V391"/>
    <mergeCell ref="U392:V392"/>
    <mergeCell ref="U393:V393"/>
    <mergeCell ref="U394:V394"/>
    <mergeCell ref="U395:V395"/>
    <mergeCell ref="U396:V396"/>
    <mergeCell ref="U397:V397"/>
    <mergeCell ref="U398:V398"/>
    <mergeCell ref="U399:V399"/>
    <mergeCell ref="U400:V400"/>
    <mergeCell ref="U401:V401"/>
    <mergeCell ref="U402:V402"/>
    <mergeCell ref="U403:V403"/>
    <mergeCell ref="U404:V404"/>
    <mergeCell ref="U405:V405"/>
    <mergeCell ref="U372:V372"/>
    <mergeCell ref="U373:V373"/>
    <mergeCell ref="U374:V374"/>
    <mergeCell ref="U375:V375"/>
    <mergeCell ref="U376:V376"/>
    <mergeCell ref="U377:V377"/>
    <mergeCell ref="U378:V378"/>
    <mergeCell ref="U379:V379"/>
    <mergeCell ref="U380:V380"/>
    <mergeCell ref="U381:V381"/>
    <mergeCell ref="U382:V382"/>
    <mergeCell ref="U383:V383"/>
    <mergeCell ref="U384:V384"/>
    <mergeCell ref="U385:V385"/>
    <mergeCell ref="U386:V386"/>
    <mergeCell ref="U387:V387"/>
    <mergeCell ref="U388:V388"/>
    <mergeCell ref="U355:V355"/>
    <mergeCell ref="U356:V356"/>
    <mergeCell ref="U357:V357"/>
    <mergeCell ref="U358:V358"/>
    <mergeCell ref="U359:V359"/>
    <mergeCell ref="U360:V360"/>
    <mergeCell ref="U361:V361"/>
    <mergeCell ref="U362:V362"/>
    <mergeCell ref="U363:V363"/>
    <mergeCell ref="U364:V364"/>
    <mergeCell ref="U365:V365"/>
    <mergeCell ref="U366:V366"/>
    <mergeCell ref="U367:V367"/>
    <mergeCell ref="U368:V368"/>
    <mergeCell ref="U369:V369"/>
    <mergeCell ref="U370:V370"/>
    <mergeCell ref="U371:V371"/>
    <mergeCell ref="U338:V338"/>
    <mergeCell ref="U339:V339"/>
    <mergeCell ref="U340:V340"/>
    <mergeCell ref="U341:V341"/>
    <mergeCell ref="U342:V342"/>
    <mergeCell ref="U343:V343"/>
    <mergeCell ref="U344:V344"/>
    <mergeCell ref="U345:V345"/>
    <mergeCell ref="U346:V346"/>
    <mergeCell ref="U347:V347"/>
    <mergeCell ref="U348:V348"/>
    <mergeCell ref="U349:V349"/>
    <mergeCell ref="U350:V350"/>
    <mergeCell ref="U351:V351"/>
    <mergeCell ref="U352:V352"/>
    <mergeCell ref="U353:V353"/>
    <mergeCell ref="U354:V354"/>
    <mergeCell ref="U321:V321"/>
    <mergeCell ref="U322:V322"/>
    <mergeCell ref="U323:V323"/>
    <mergeCell ref="U324:V324"/>
    <mergeCell ref="U325:V325"/>
    <mergeCell ref="U326:V326"/>
    <mergeCell ref="U327:V327"/>
    <mergeCell ref="U328:V328"/>
    <mergeCell ref="U329:V329"/>
    <mergeCell ref="U330:V330"/>
    <mergeCell ref="U331:V331"/>
    <mergeCell ref="U332:V332"/>
    <mergeCell ref="U333:V333"/>
    <mergeCell ref="U334:V334"/>
    <mergeCell ref="U335:V335"/>
    <mergeCell ref="U336:V336"/>
    <mergeCell ref="U337:V337"/>
    <mergeCell ref="U304:V304"/>
    <mergeCell ref="U305:V305"/>
    <mergeCell ref="U306:V306"/>
    <mergeCell ref="U307:V307"/>
    <mergeCell ref="U308:V308"/>
    <mergeCell ref="U309:V309"/>
    <mergeCell ref="U310:V310"/>
    <mergeCell ref="U311:V311"/>
    <mergeCell ref="U312:V312"/>
    <mergeCell ref="U313:V313"/>
    <mergeCell ref="U314:V314"/>
    <mergeCell ref="U315:V315"/>
    <mergeCell ref="U316:V316"/>
    <mergeCell ref="U317:V317"/>
    <mergeCell ref="U318:V318"/>
    <mergeCell ref="U319:V319"/>
    <mergeCell ref="U320:V320"/>
    <mergeCell ref="U287:V287"/>
    <mergeCell ref="U288:V288"/>
    <mergeCell ref="U289:V289"/>
    <mergeCell ref="U290:V290"/>
    <mergeCell ref="U291:V291"/>
    <mergeCell ref="U292:V292"/>
    <mergeCell ref="U293:V293"/>
    <mergeCell ref="U294:V294"/>
    <mergeCell ref="U295:V295"/>
    <mergeCell ref="U296:V296"/>
    <mergeCell ref="U297:V297"/>
    <mergeCell ref="U298:V298"/>
    <mergeCell ref="U299:V299"/>
    <mergeCell ref="U300:V300"/>
    <mergeCell ref="U301:V301"/>
    <mergeCell ref="U302:V302"/>
    <mergeCell ref="U303:V303"/>
    <mergeCell ref="U270:V270"/>
    <mergeCell ref="U271:V271"/>
    <mergeCell ref="U272:V272"/>
    <mergeCell ref="U273:V273"/>
    <mergeCell ref="U274:V274"/>
    <mergeCell ref="U275:V275"/>
    <mergeCell ref="U276:V276"/>
    <mergeCell ref="U277:V277"/>
    <mergeCell ref="U278:V278"/>
    <mergeCell ref="U279:V279"/>
    <mergeCell ref="U280:V280"/>
    <mergeCell ref="U281:V281"/>
    <mergeCell ref="U282:V282"/>
    <mergeCell ref="U283:V283"/>
    <mergeCell ref="U284:V284"/>
    <mergeCell ref="U285:V285"/>
    <mergeCell ref="U286:V286"/>
    <mergeCell ref="U253:V253"/>
    <mergeCell ref="U254:V254"/>
    <mergeCell ref="U255:V255"/>
    <mergeCell ref="U256:V256"/>
    <mergeCell ref="U257:V257"/>
    <mergeCell ref="U258:V258"/>
    <mergeCell ref="U259:V259"/>
    <mergeCell ref="U260:V260"/>
    <mergeCell ref="U261:V261"/>
    <mergeCell ref="U262:V262"/>
    <mergeCell ref="U263:V263"/>
    <mergeCell ref="U264:V264"/>
    <mergeCell ref="U265:V265"/>
    <mergeCell ref="U266:V266"/>
    <mergeCell ref="U267:V267"/>
    <mergeCell ref="U268:V268"/>
    <mergeCell ref="U269:V269"/>
    <mergeCell ref="U236:V236"/>
    <mergeCell ref="U237:V237"/>
    <mergeCell ref="U238:V238"/>
    <mergeCell ref="U239:V239"/>
    <mergeCell ref="U240:V240"/>
    <mergeCell ref="U241:V241"/>
    <mergeCell ref="U242:V242"/>
    <mergeCell ref="U243:V243"/>
    <mergeCell ref="U244:V244"/>
    <mergeCell ref="U245:V245"/>
    <mergeCell ref="U246:V246"/>
    <mergeCell ref="U247:V247"/>
    <mergeCell ref="U248:V248"/>
    <mergeCell ref="U249:V249"/>
    <mergeCell ref="U250:V250"/>
    <mergeCell ref="U251:V251"/>
    <mergeCell ref="U252:V252"/>
    <mergeCell ref="U219:V219"/>
    <mergeCell ref="U220:V220"/>
    <mergeCell ref="U221:V221"/>
    <mergeCell ref="U222:V222"/>
    <mergeCell ref="U223:V223"/>
    <mergeCell ref="U224:V224"/>
    <mergeCell ref="U225:V225"/>
    <mergeCell ref="U226:V226"/>
    <mergeCell ref="U227:V227"/>
    <mergeCell ref="U228:V228"/>
    <mergeCell ref="U229:V229"/>
    <mergeCell ref="U230:V230"/>
    <mergeCell ref="U231:V231"/>
    <mergeCell ref="U232:V232"/>
    <mergeCell ref="U233:V233"/>
    <mergeCell ref="U234:V234"/>
    <mergeCell ref="U235:V235"/>
    <mergeCell ref="U202:V202"/>
    <mergeCell ref="U203:V203"/>
    <mergeCell ref="U204:V204"/>
    <mergeCell ref="U205:V205"/>
    <mergeCell ref="U206:V206"/>
    <mergeCell ref="U207:V207"/>
    <mergeCell ref="U208:V208"/>
    <mergeCell ref="U209:V209"/>
    <mergeCell ref="U210:V210"/>
    <mergeCell ref="U211:V211"/>
    <mergeCell ref="U212:V212"/>
    <mergeCell ref="U213:V213"/>
    <mergeCell ref="U214:V214"/>
    <mergeCell ref="U215:V215"/>
    <mergeCell ref="U216:V216"/>
    <mergeCell ref="U217:V217"/>
    <mergeCell ref="U218:V218"/>
    <mergeCell ref="U185:V185"/>
    <mergeCell ref="U186:V186"/>
    <mergeCell ref="U187:V187"/>
    <mergeCell ref="U188:V188"/>
    <mergeCell ref="U189:V189"/>
    <mergeCell ref="U190:V190"/>
    <mergeCell ref="U191:V191"/>
    <mergeCell ref="U192:V192"/>
    <mergeCell ref="U193:V193"/>
    <mergeCell ref="U194:V194"/>
    <mergeCell ref="U195:V195"/>
    <mergeCell ref="U196:V196"/>
    <mergeCell ref="U197:V197"/>
    <mergeCell ref="U198:V198"/>
    <mergeCell ref="U199:V199"/>
    <mergeCell ref="U200:V200"/>
    <mergeCell ref="U201:V201"/>
    <mergeCell ref="U168:V168"/>
    <mergeCell ref="U169:V169"/>
    <mergeCell ref="U170:V170"/>
    <mergeCell ref="U171:V171"/>
    <mergeCell ref="U172:V172"/>
    <mergeCell ref="U173:V173"/>
    <mergeCell ref="U174:V174"/>
    <mergeCell ref="U175:V175"/>
    <mergeCell ref="U176:V176"/>
    <mergeCell ref="U177:V177"/>
    <mergeCell ref="U178:V178"/>
    <mergeCell ref="U179:V179"/>
    <mergeCell ref="U180:V180"/>
    <mergeCell ref="U181:V181"/>
    <mergeCell ref="U182:V182"/>
    <mergeCell ref="U183:V183"/>
    <mergeCell ref="U184:V184"/>
    <mergeCell ref="U151:V151"/>
    <mergeCell ref="U152:V152"/>
    <mergeCell ref="U153:V153"/>
    <mergeCell ref="U154:V154"/>
    <mergeCell ref="U155:V155"/>
    <mergeCell ref="U156:V156"/>
    <mergeCell ref="U157:V157"/>
    <mergeCell ref="U158:V158"/>
    <mergeCell ref="U159:V159"/>
    <mergeCell ref="U160:V160"/>
    <mergeCell ref="U161:V161"/>
    <mergeCell ref="U162:V162"/>
    <mergeCell ref="U163:V163"/>
    <mergeCell ref="U164:V164"/>
    <mergeCell ref="U165:V165"/>
    <mergeCell ref="U166:V166"/>
    <mergeCell ref="U167:V167"/>
    <mergeCell ref="U134:V134"/>
    <mergeCell ref="U135:V135"/>
    <mergeCell ref="U136:V136"/>
    <mergeCell ref="U137:V137"/>
    <mergeCell ref="U138:V138"/>
    <mergeCell ref="U139:V139"/>
    <mergeCell ref="U140:V140"/>
    <mergeCell ref="U141:V141"/>
    <mergeCell ref="U142:V142"/>
    <mergeCell ref="U143:V143"/>
    <mergeCell ref="U144:V144"/>
    <mergeCell ref="U145:V145"/>
    <mergeCell ref="U146:V146"/>
    <mergeCell ref="U147:V147"/>
    <mergeCell ref="U148:V148"/>
    <mergeCell ref="U149:V149"/>
    <mergeCell ref="U150:V150"/>
    <mergeCell ref="U117:V117"/>
    <mergeCell ref="U118:V118"/>
    <mergeCell ref="U119:V119"/>
    <mergeCell ref="U120:V120"/>
    <mergeCell ref="U121:V121"/>
    <mergeCell ref="U122:V122"/>
    <mergeCell ref="U123:V123"/>
    <mergeCell ref="U124:V124"/>
    <mergeCell ref="U125:V125"/>
    <mergeCell ref="U126:V126"/>
    <mergeCell ref="U127:V127"/>
    <mergeCell ref="U128:V128"/>
    <mergeCell ref="U129:V129"/>
    <mergeCell ref="U130:V130"/>
    <mergeCell ref="U131:V131"/>
    <mergeCell ref="U132:V132"/>
    <mergeCell ref="U133:V133"/>
    <mergeCell ref="U100:V100"/>
    <mergeCell ref="U101:V101"/>
    <mergeCell ref="U102:V102"/>
    <mergeCell ref="U103:V103"/>
    <mergeCell ref="U104:V104"/>
    <mergeCell ref="U105:V105"/>
    <mergeCell ref="U106:V106"/>
    <mergeCell ref="U107:V107"/>
    <mergeCell ref="U108:V108"/>
    <mergeCell ref="U109:V109"/>
    <mergeCell ref="U110:V110"/>
    <mergeCell ref="U111:V111"/>
    <mergeCell ref="U112:V112"/>
    <mergeCell ref="U113:V113"/>
    <mergeCell ref="U114:V114"/>
    <mergeCell ref="U115:V115"/>
    <mergeCell ref="U116:V116"/>
    <mergeCell ref="U83:V83"/>
    <mergeCell ref="U84:V84"/>
    <mergeCell ref="U85:V85"/>
    <mergeCell ref="U86:V86"/>
    <mergeCell ref="U87:V87"/>
    <mergeCell ref="U88:V88"/>
    <mergeCell ref="U89:V89"/>
    <mergeCell ref="U90:V90"/>
    <mergeCell ref="U91:V91"/>
    <mergeCell ref="U92:V92"/>
    <mergeCell ref="U93:V93"/>
    <mergeCell ref="U94:V94"/>
    <mergeCell ref="U95:V95"/>
    <mergeCell ref="U96:V96"/>
    <mergeCell ref="U97:V97"/>
    <mergeCell ref="U98:V98"/>
    <mergeCell ref="U99:V99"/>
    <mergeCell ref="U66:V66"/>
    <mergeCell ref="U67:V67"/>
    <mergeCell ref="U68:V68"/>
    <mergeCell ref="U69:V69"/>
    <mergeCell ref="U70:V70"/>
    <mergeCell ref="U71:V71"/>
    <mergeCell ref="U72:V72"/>
    <mergeCell ref="U73:V73"/>
    <mergeCell ref="U74:V74"/>
    <mergeCell ref="U75:V75"/>
    <mergeCell ref="U76:V76"/>
    <mergeCell ref="U77:V77"/>
    <mergeCell ref="U78:V78"/>
    <mergeCell ref="U79:V79"/>
    <mergeCell ref="U80:V80"/>
    <mergeCell ref="U81:V81"/>
    <mergeCell ref="U82:V82"/>
    <mergeCell ref="U49:V49"/>
    <mergeCell ref="U50:V50"/>
    <mergeCell ref="U51:V51"/>
    <mergeCell ref="U52:V52"/>
    <mergeCell ref="U53:V53"/>
    <mergeCell ref="U54:V54"/>
    <mergeCell ref="U55:V55"/>
    <mergeCell ref="U56:V56"/>
    <mergeCell ref="U57:V57"/>
    <mergeCell ref="U58:V58"/>
    <mergeCell ref="U59:V59"/>
    <mergeCell ref="U60:V60"/>
    <mergeCell ref="U61:V61"/>
    <mergeCell ref="U62:V62"/>
    <mergeCell ref="U63:V63"/>
    <mergeCell ref="U64:V64"/>
    <mergeCell ref="U65:V65"/>
    <mergeCell ref="U32:V32"/>
    <mergeCell ref="U33:V33"/>
    <mergeCell ref="U34:V34"/>
    <mergeCell ref="U35:V35"/>
    <mergeCell ref="U36:V36"/>
    <mergeCell ref="U37:V37"/>
    <mergeCell ref="U38:V38"/>
    <mergeCell ref="U39:V39"/>
    <mergeCell ref="U40:V40"/>
    <mergeCell ref="U41:V41"/>
    <mergeCell ref="U42:V42"/>
    <mergeCell ref="U43:V43"/>
    <mergeCell ref="U44:V44"/>
    <mergeCell ref="U45:V45"/>
    <mergeCell ref="U46:V46"/>
    <mergeCell ref="U47:V47"/>
    <mergeCell ref="U48:V48"/>
    <mergeCell ref="U30:V30"/>
    <mergeCell ref="B18:Q18"/>
    <mergeCell ref="S18:V18"/>
    <mergeCell ref="B19:Q19"/>
    <mergeCell ref="S19:V19"/>
    <mergeCell ref="B20:Q20"/>
    <mergeCell ref="S20:V20"/>
    <mergeCell ref="S21:V21"/>
    <mergeCell ref="B21:Q21"/>
    <mergeCell ref="B22:Q22"/>
    <mergeCell ref="S22:V22"/>
    <mergeCell ref="B23:Q23"/>
    <mergeCell ref="S23:V23"/>
    <mergeCell ref="B24:Q24"/>
    <mergeCell ref="B25:Q25"/>
    <mergeCell ref="F28:F29"/>
    <mergeCell ref="U31:V31"/>
    <mergeCell ref="B28:B29"/>
    <mergeCell ref="C28:C29"/>
    <mergeCell ref="R30:R31"/>
    <mergeCell ref="T30:T33"/>
    <mergeCell ref="B11:Q11"/>
    <mergeCell ref="S11:V11"/>
    <mergeCell ref="B12:Q12"/>
    <mergeCell ref="S12:V12"/>
    <mergeCell ref="S13:V13"/>
    <mergeCell ref="B13:Q13"/>
    <mergeCell ref="B14:Q14"/>
    <mergeCell ref="S14:V14"/>
    <mergeCell ref="B15:Q15"/>
    <mergeCell ref="S15:V15"/>
    <mergeCell ref="B16:Q16"/>
    <mergeCell ref="B17:Q17"/>
    <mergeCell ref="D28:D29"/>
    <mergeCell ref="E28:E29"/>
    <mergeCell ref="S16:V16"/>
    <mergeCell ref="S17:V17"/>
    <mergeCell ref="G28:G29"/>
    <mergeCell ref="H28:H29"/>
    <mergeCell ref="I28:I29"/>
    <mergeCell ref="J28:J29"/>
    <mergeCell ref="L28:L29"/>
    <mergeCell ref="M28:O28"/>
    <mergeCell ref="P28:S28"/>
    <mergeCell ref="T28:T29"/>
    <mergeCell ref="U28:V29"/>
    <mergeCell ref="S24:V24"/>
    <mergeCell ref="S25:V25"/>
    <mergeCell ref="A26:V26"/>
    <mergeCell ref="A27:V27"/>
    <mergeCell ref="A28:A29"/>
    <mergeCell ref="A1:V1"/>
    <mergeCell ref="A2:V2"/>
    <mergeCell ref="B3:Q3"/>
    <mergeCell ref="S3:V3"/>
    <mergeCell ref="B4:Q4"/>
    <mergeCell ref="S4:V4"/>
    <mergeCell ref="S5:V5"/>
    <mergeCell ref="S8:V8"/>
    <mergeCell ref="S9:V9"/>
    <mergeCell ref="B5:Q5"/>
    <mergeCell ref="B6:Q6"/>
    <mergeCell ref="S6:V6"/>
    <mergeCell ref="B7:Q7"/>
    <mergeCell ref="S7:V7"/>
    <mergeCell ref="B8:Q8"/>
    <mergeCell ref="B9:Q9"/>
    <mergeCell ref="B10:Q10"/>
    <mergeCell ref="S10:V10"/>
  </mergeCells>
  <dataValidations count="2">
    <dataValidation type="list" allowBlank="1" showInputMessage="1" showErrorMessage="1" prompt="Please select yes or no_x000a_" sqref="R11:R12" xr:uid="{00000000-0002-0000-0400-000000000000}">
      <formula1>"Yes,No"</formula1>
    </dataValidation>
    <dataValidation type="list" allowBlank="1" showInputMessage="1" showErrorMessage="1" prompt="Please select yes or no_x000a_" sqref="S11:S12" xr:uid="{00000000-0002-0000-0400-000001000000}">
      <formula1>#REF!</formula1>
    </dataValidation>
  </dataValidations>
  <pageMargins left="0.3871825624445952" right="0.33555822078531583" top="0.36137039161495549" bottom="5.1624341659279357E-2" header="0" footer="0"/>
  <pageSetup paperSize="9" scale="3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topLeftCell="C1" zoomScale="70" zoomScaleNormal="70" workbookViewId="0">
      <selection activeCell="I412" sqref="I412"/>
    </sheetView>
  </sheetViews>
  <sheetFormatPr defaultColWidth="14.453125" defaultRowHeight="15" customHeight="1" x14ac:dyDescent="0.35"/>
  <cols>
    <col min="1" max="1" width="4.81640625" customWidth="1"/>
    <col min="2" max="2" width="18.81640625" customWidth="1"/>
    <col min="3" max="3" width="11.54296875" customWidth="1"/>
    <col min="4" max="4" width="19.54296875" customWidth="1"/>
    <col min="5" max="5" width="15.453125" customWidth="1"/>
    <col min="6" max="6" width="17.81640625" customWidth="1"/>
    <col min="7" max="7" width="16" customWidth="1"/>
    <col min="8" max="8" width="15.1796875" customWidth="1"/>
    <col min="9" max="9" width="73.453125" customWidth="1"/>
    <col min="10" max="10" width="15.453125" customWidth="1"/>
    <col min="11" max="11" width="16.54296875" customWidth="1"/>
    <col min="12" max="13" width="12" customWidth="1"/>
    <col min="14" max="14" width="15.81640625" customWidth="1"/>
    <col min="15" max="16" width="14.54296875" customWidth="1"/>
    <col min="17" max="17" width="35" bestFit="1" customWidth="1"/>
    <col min="18" max="26" width="8.81640625" customWidth="1"/>
  </cols>
  <sheetData>
    <row r="1" spans="1:26" ht="17.5" x14ac:dyDescent="0.35">
      <c r="A1" s="410" t="s">
        <v>1724</v>
      </c>
      <c r="B1" s="299"/>
      <c r="C1" s="299"/>
      <c r="D1" s="299"/>
      <c r="E1" s="299"/>
      <c r="F1" s="299"/>
      <c r="G1" s="299"/>
      <c r="H1" s="299"/>
      <c r="I1" s="300"/>
      <c r="J1" s="178"/>
      <c r="K1" s="178"/>
      <c r="L1" s="178"/>
      <c r="M1" s="178"/>
      <c r="N1" s="178"/>
      <c r="O1" s="178"/>
      <c r="P1" s="178"/>
      <c r="Q1" s="178"/>
      <c r="R1" s="83"/>
      <c r="S1" s="83"/>
      <c r="T1" s="83"/>
      <c r="U1" s="83"/>
      <c r="V1" s="83"/>
      <c r="W1" s="83"/>
      <c r="X1" s="83"/>
      <c r="Y1" s="83"/>
      <c r="Z1" s="83"/>
    </row>
    <row r="2" spans="1:26" ht="14.5" x14ac:dyDescent="0.35">
      <c r="A2" s="411" t="s">
        <v>1913</v>
      </c>
      <c r="B2" s="299"/>
      <c r="C2" s="299"/>
      <c r="D2" s="299"/>
      <c r="E2" s="299"/>
      <c r="F2" s="299"/>
      <c r="G2" s="299"/>
      <c r="H2" s="299"/>
      <c r="I2" s="300"/>
      <c r="J2" s="83"/>
      <c r="K2" s="178"/>
      <c r="L2" s="83"/>
      <c r="M2" s="83"/>
      <c r="N2" s="83"/>
      <c r="O2" s="83"/>
      <c r="P2" s="83"/>
      <c r="Q2" s="83"/>
      <c r="R2" s="83"/>
      <c r="S2" s="83"/>
      <c r="T2" s="83"/>
      <c r="U2" s="83"/>
      <c r="V2" s="83"/>
      <c r="W2" s="83"/>
      <c r="X2" s="83"/>
      <c r="Y2" s="83"/>
      <c r="Z2" s="83"/>
    </row>
    <row r="3" spans="1:26" ht="17.25" customHeight="1" x14ac:dyDescent="0.35">
      <c r="A3" s="412" t="s">
        <v>1725</v>
      </c>
      <c r="B3" s="299"/>
      <c r="C3" s="299"/>
      <c r="D3" s="299"/>
      <c r="E3" s="299"/>
      <c r="F3" s="299"/>
      <c r="G3" s="299"/>
      <c r="H3" s="299"/>
      <c r="I3" s="300"/>
      <c r="J3" s="179"/>
      <c r="K3" s="178"/>
      <c r="L3" s="179"/>
      <c r="M3" s="179"/>
      <c r="N3" s="179"/>
      <c r="O3" s="179"/>
      <c r="P3" s="179"/>
      <c r="Q3" s="178"/>
      <c r="R3" s="178"/>
      <c r="S3" s="178"/>
      <c r="T3" s="178"/>
      <c r="U3" s="178"/>
      <c r="V3" s="178"/>
      <c r="W3" s="178"/>
      <c r="X3" s="178"/>
      <c r="Y3" s="178"/>
      <c r="Z3" s="178"/>
    </row>
    <row r="4" spans="1:26" ht="111.75" customHeight="1" x14ac:dyDescent="0.35">
      <c r="A4" s="180" t="s">
        <v>1726</v>
      </c>
      <c r="B4" s="180" t="s">
        <v>1727</v>
      </c>
      <c r="C4" s="181" t="s">
        <v>1728</v>
      </c>
      <c r="D4" s="180" t="s">
        <v>1729</v>
      </c>
      <c r="E4" s="136" t="s">
        <v>1730</v>
      </c>
      <c r="F4" s="180" t="s">
        <v>1731</v>
      </c>
      <c r="G4" s="180" t="s">
        <v>1732</v>
      </c>
      <c r="H4" s="136" t="s">
        <v>1733</v>
      </c>
      <c r="I4" s="136" t="s">
        <v>81</v>
      </c>
      <c r="J4" s="178"/>
      <c r="K4" s="178"/>
      <c r="L4" s="178"/>
      <c r="M4" s="178"/>
      <c r="N4" s="178"/>
      <c r="O4" s="178"/>
      <c r="P4" s="178"/>
      <c r="Q4" s="178"/>
      <c r="R4" s="178"/>
      <c r="S4" s="178"/>
      <c r="T4" s="178"/>
      <c r="U4" s="178"/>
      <c r="V4" s="178"/>
      <c r="W4" s="178"/>
      <c r="X4" s="178"/>
      <c r="Y4" s="178"/>
      <c r="Z4" s="178"/>
    </row>
    <row r="5" spans="1:26" ht="18" customHeight="1" x14ac:dyDescent="0.35">
      <c r="A5" s="182">
        <v>1</v>
      </c>
      <c r="B5" s="183" t="s">
        <v>1734</v>
      </c>
      <c r="C5" s="183"/>
      <c r="D5" s="183"/>
      <c r="E5" s="184"/>
      <c r="F5" s="184"/>
      <c r="G5" s="184"/>
      <c r="H5" s="184"/>
      <c r="I5" s="185"/>
      <c r="J5" s="186"/>
      <c r="K5" s="178"/>
      <c r="L5" s="178"/>
      <c r="M5" s="178"/>
      <c r="N5" s="178"/>
      <c r="O5" s="178"/>
      <c r="P5" s="178"/>
      <c r="Q5" s="178"/>
      <c r="R5" s="178"/>
      <c r="S5" s="178"/>
      <c r="T5" s="178"/>
      <c r="U5" s="178"/>
      <c r="V5" s="178"/>
      <c r="W5" s="178"/>
      <c r="X5" s="178"/>
      <c r="Y5" s="178"/>
      <c r="Z5" s="178"/>
    </row>
    <row r="6" spans="1:26" ht="18" customHeight="1" x14ac:dyDescent="0.35">
      <c r="A6" s="187">
        <v>2</v>
      </c>
      <c r="B6" s="188"/>
      <c r="C6" s="188"/>
      <c r="D6" s="188"/>
      <c r="E6" s="189"/>
      <c r="F6" s="189"/>
      <c r="G6" s="189"/>
      <c r="H6" s="189"/>
      <c r="I6" s="190"/>
      <c r="J6" s="186"/>
      <c r="K6" s="178"/>
      <c r="L6" s="178"/>
      <c r="M6" s="178"/>
      <c r="N6" s="178"/>
      <c r="O6" s="178"/>
      <c r="P6" s="178"/>
      <c r="Q6" s="178"/>
      <c r="R6" s="178"/>
      <c r="S6" s="178"/>
      <c r="T6" s="178"/>
      <c r="U6" s="178"/>
      <c r="V6" s="178"/>
      <c r="W6" s="178"/>
      <c r="X6" s="178"/>
      <c r="Y6" s="178"/>
      <c r="Z6" s="178"/>
    </row>
    <row r="7" spans="1:26" ht="18" customHeight="1" x14ac:dyDescent="0.35">
      <c r="A7" s="191"/>
      <c r="B7" s="192"/>
      <c r="C7" s="192"/>
      <c r="D7" s="192"/>
      <c r="E7" s="193"/>
      <c r="F7" s="193"/>
      <c r="G7" s="193"/>
      <c r="H7" s="193"/>
      <c r="I7" s="191"/>
      <c r="J7" s="178"/>
      <c r="K7" s="178"/>
      <c r="L7" s="178"/>
      <c r="M7" s="178"/>
      <c r="N7" s="178"/>
      <c r="O7" s="178"/>
      <c r="P7" s="178"/>
      <c r="Q7" s="178"/>
      <c r="R7" s="178"/>
      <c r="S7" s="178"/>
      <c r="T7" s="178"/>
      <c r="U7" s="178"/>
      <c r="V7" s="178"/>
      <c r="W7" s="178"/>
      <c r="X7" s="178"/>
      <c r="Y7" s="178"/>
      <c r="Z7" s="178"/>
    </row>
    <row r="8" spans="1:26" ht="18" hidden="1" customHeight="1" x14ac:dyDescent="0.35">
      <c r="A8" s="191"/>
      <c r="B8" s="192"/>
      <c r="C8" s="192"/>
      <c r="D8" s="192"/>
      <c r="E8" s="193"/>
      <c r="F8" s="193"/>
      <c r="G8" s="193"/>
      <c r="H8" s="193"/>
      <c r="I8" s="191"/>
      <c r="J8" s="178"/>
      <c r="K8" s="178"/>
      <c r="L8" s="178"/>
      <c r="M8" s="178"/>
      <c r="N8" s="178"/>
      <c r="O8" s="178"/>
      <c r="P8" s="178"/>
      <c r="Q8" s="178"/>
      <c r="R8" s="178"/>
      <c r="S8" s="178"/>
      <c r="T8" s="178"/>
      <c r="U8" s="178"/>
      <c r="V8" s="178"/>
      <c r="W8" s="178"/>
      <c r="X8" s="178"/>
      <c r="Y8" s="178"/>
      <c r="Z8" s="178"/>
    </row>
    <row r="9" spans="1:26" ht="18" hidden="1" customHeight="1" x14ac:dyDescent="0.35">
      <c r="A9" s="191"/>
      <c r="B9" s="192"/>
      <c r="C9" s="192"/>
      <c r="D9" s="192"/>
      <c r="E9" s="193"/>
      <c r="F9" s="193"/>
      <c r="G9" s="193"/>
      <c r="H9" s="193"/>
      <c r="I9" s="191"/>
      <c r="J9" s="178"/>
      <c r="K9" s="178"/>
      <c r="L9" s="178"/>
      <c r="M9" s="178"/>
      <c r="N9" s="178"/>
      <c r="O9" s="178"/>
      <c r="P9" s="178"/>
      <c r="Q9" s="178"/>
      <c r="R9" s="178"/>
      <c r="S9" s="178"/>
      <c r="T9" s="178"/>
      <c r="U9" s="178"/>
      <c r="V9" s="178"/>
      <c r="W9" s="178"/>
      <c r="X9" s="178"/>
      <c r="Y9" s="178"/>
      <c r="Z9" s="178"/>
    </row>
    <row r="10" spans="1:26" ht="18" hidden="1" customHeight="1" x14ac:dyDescent="0.35">
      <c r="A10" s="191"/>
      <c r="B10" s="192"/>
      <c r="C10" s="192"/>
      <c r="D10" s="192"/>
      <c r="E10" s="193"/>
      <c r="F10" s="193"/>
      <c r="G10" s="193"/>
      <c r="H10" s="193"/>
      <c r="I10" s="191"/>
      <c r="J10" s="178"/>
      <c r="K10" s="178"/>
      <c r="L10" s="178"/>
      <c r="M10" s="178"/>
      <c r="N10" s="178"/>
      <c r="O10" s="178"/>
      <c r="P10" s="178"/>
      <c r="Q10" s="178"/>
      <c r="R10" s="178"/>
      <c r="S10" s="178"/>
      <c r="T10" s="178"/>
      <c r="U10" s="178"/>
      <c r="V10" s="178"/>
      <c r="W10" s="178"/>
      <c r="X10" s="178"/>
      <c r="Y10" s="178"/>
      <c r="Z10" s="178"/>
    </row>
    <row r="11" spans="1:26" ht="18" hidden="1" customHeight="1" x14ac:dyDescent="0.35">
      <c r="A11" s="191"/>
      <c r="B11" s="192"/>
      <c r="C11" s="192"/>
      <c r="D11" s="192"/>
      <c r="E11" s="193"/>
      <c r="F11" s="193"/>
      <c r="G11" s="193"/>
      <c r="H11" s="193"/>
      <c r="I11" s="191"/>
      <c r="J11" s="178"/>
      <c r="K11" s="178"/>
      <c r="L11" s="178"/>
      <c r="M11" s="178"/>
      <c r="N11" s="178"/>
      <c r="O11" s="178"/>
      <c r="P11" s="178"/>
      <c r="Q11" s="178"/>
      <c r="R11" s="178"/>
      <c r="S11" s="178"/>
      <c r="T11" s="178"/>
      <c r="U11" s="178"/>
      <c r="V11" s="178"/>
      <c r="W11" s="178"/>
      <c r="X11" s="178"/>
      <c r="Y11" s="178"/>
      <c r="Z11" s="178"/>
    </row>
    <row r="12" spans="1:26" ht="18" hidden="1" customHeight="1" x14ac:dyDescent="0.35">
      <c r="A12" s="191"/>
      <c r="B12" s="192"/>
      <c r="C12" s="192"/>
      <c r="D12" s="192"/>
      <c r="E12" s="193"/>
      <c r="F12" s="193"/>
      <c r="G12" s="193"/>
      <c r="H12" s="193"/>
      <c r="I12" s="191"/>
      <c r="J12" s="178"/>
      <c r="K12" s="178"/>
      <c r="L12" s="178"/>
      <c r="M12" s="178"/>
      <c r="N12" s="178"/>
      <c r="O12" s="178"/>
      <c r="P12" s="178"/>
      <c r="Q12" s="178"/>
      <c r="R12" s="178"/>
      <c r="S12" s="178"/>
      <c r="T12" s="178"/>
      <c r="U12" s="178"/>
      <c r="V12" s="178"/>
      <c r="W12" s="178"/>
      <c r="X12" s="178"/>
      <c r="Y12" s="178"/>
      <c r="Z12" s="178"/>
    </row>
    <row r="13" spans="1:26" ht="18" hidden="1" customHeight="1" x14ac:dyDescent="0.35">
      <c r="A13" s="191"/>
      <c r="B13" s="192"/>
      <c r="C13" s="192"/>
      <c r="D13" s="192"/>
      <c r="E13" s="193"/>
      <c r="F13" s="193"/>
      <c r="G13" s="193"/>
      <c r="H13" s="193"/>
      <c r="I13" s="191"/>
      <c r="J13" s="178"/>
      <c r="K13" s="178"/>
      <c r="L13" s="178"/>
      <c r="M13" s="178"/>
      <c r="N13" s="178"/>
      <c r="O13" s="178"/>
      <c r="P13" s="178"/>
      <c r="Q13" s="178"/>
      <c r="R13" s="178"/>
      <c r="S13" s="178"/>
      <c r="T13" s="178"/>
      <c r="U13" s="178"/>
      <c r="V13" s="178"/>
      <c r="W13" s="178"/>
      <c r="X13" s="178"/>
      <c r="Y13" s="178"/>
      <c r="Z13" s="178"/>
    </row>
    <row r="14" spans="1:26" ht="18" hidden="1" customHeight="1" x14ac:dyDescent="0.35">
      <c r="A14" s="191"/>
      <c r="B14" s="192"/>
      <c r="C14" s="192"/>
      <c r="D14" s="192"/>
      <c r="E14" s="193"/>
      <c r="F14" s="193"/>
      <c r="G14" s="193"/>
      <c r="H14" s="193"/>
      <c r="I14" s="191"/>
      <c r="J14" s="178"/>
      <c r="K14" s="178"/>
      <c r="L14" s="178"/>
      <c r="M14" s="178"/>
      <c r="N14" s="178"/>
      <c r="O14" s="178"/>
      <c r="P14" s="178"/>
      <c r="Q14" s="178"/>
      <c r="R14" s="178"/>
      <c r="S14" s="178"/>
      <c r="T14" s="178"/>
      <c r="U14" s="178"/>
      <c r="V14" s="178"/>
      <c r="W14" s="178"/>
      <c r="X14" s="178"/>
      <c r="Y14" s="178"/>
      <c r="Z14" s="178"/>
    </row>
    <row r="15" spans="1:26" ht="18" hidden="1" customHeight="1" x14ac:dyDescent="0.35">
      <c r="A15" s="191"/>
      <c r="B15" s="192"/>
      <c r="C15" s="192"/>
      <c r="D15" s="192"/>
      <c r="E15" s="193"/>
      <c r="F15" s="193"/>
      <c r="G15" s="193"/>
      <c r="H15" s="193"/>
      <c r="I15" s="191"/>
      <c r="J15" s="178"/>
      <c r="K15" s="178"/>
      <c r="L15" s="178"/>
      <c r="M15" s="178"/>
      <c r="N15" s="178"/>
      <c r="O15" s="178"/>
      <c r="P15" s="178"/>
      <c r="Q15" s="178"/>
      <c r="R15" s="178"/>
      <c r="S15" s="178"/>
      <c r="T15" s="178"/>
      <c r="U15" s="178"/>
      <c r="V15" s="178"/>
      <c r="W15" s="178"/>
      <c r="X15" s="178"/>
      <c r="Y15" s="178"/>
      <c r="Z15" s="178"/>
    </row>
    <row r="16" spans="1:26" ht="18" hidden="1" customHeight="1" x14ac:dyDescent="0.35">
      <c r="A16" s="191"/>
      <c r="B16" s="192"/>
      <c r="C16" s="192"/>
      <c r="D16" s="192"/>
      <c r="E16" s="193"/>
      <c r="F16" s="193"/>
      <c r="G16" s="193"/>
      <c r="H16" s="193"/>
      <c r="I16" s="191"/>
      <c r="J16" s="178"/>
      <c r="K16" s="178"/>
      <c r="L16" s="178"/>
      <c r="M16" s="178"/>
      <c r="N16" s="178"/>
      <c r="O16" s="178"/>
      <c r="P16" s="178"/>
      <c r="Q16" s="178"/>
      <c r="R16" s="178"/>
      <c r="S16" s="178"/>
      <c r="T16" s="178"/>
      <c r="U16" s="178"/>
      <c r="V16" s="178"/>
      <c r="W16" s="178"/>
      <c r="X16" s="178"/>
      <c r="Y16" s="178"/>
      <c r="Z16" s="178"/>
    </row>
    <row r="17" spans="1:26" ht="18" hidden="1" customHeight="1" x14ac:dyDescent="0.35">
      <c r="A17" s="191"/>
      <c r="B17" s="192"/>
      <c r="C17" s="192"/>
      <c r="D17" s="192"/>
      <c r="E17" s="193"/>
      <c r="F17" s="193"/>
      <c r="G17" s="193"/>
      <c r="H17" s="193"/>
      <c r="I17" s="191"/>
      <c r="J17" s="178"/>
      <c r="K17" s="178"/>
      <c r="L17" s="178"/>
      <c r="M17" s="178"/>
      <c r="N17" s="178"/>
      <c r="O17" s="178"/>
      <c r="P17" s="178"/>
      <c r="Q17" s="178"/>
      <c r="R17" s="178"/>
      <c r="S17" s="178"/>
      <c r="T17" s="178"/>
      <c r="U17" s="178"/>
      <c r="V17" s="178"/>
      <c r="W17" s="178"/>
      <c r="X17" s="178"/>
      <c r="Y17" s="178"/>
      <c r="Z17" s="178"/>
    </row>
    <row r="18" spans="1:26" ht="18" hidden="1" customHeight="1" x14ac:dyDescent="0.35">
      <c r="A18" s="191"/>
      <c r="B18" s="192"/>
      <c r="C18" s="192"/>
      <c r="D18" s="192"/>
      <c r="E18" s="193"/>
      <c r="F18" s="193"/>
      <c r="G18" s="193"/>
      <c r="H18" s="193"/>
      <c r="I18" s="191"/>
      <c r="J18" s="178"/>
      <c r="K18" s="178"/>
      <c r="L18" s="178"/>
      <c r="M18" s="178"/>
      <c r="N18" s="178"/>
      <c r="O18" s="178"/>
      <c r="P18" s="178"/>
      <c r="Q18" s="178"/>
      <c r="R18" s="178"/>
      <c r="S18" s="178"/>
      <c r="T18" s="178"/>
      <c r="U18" s="178"/>
      <c r="V18" s="178"/>
      <c r="W18" s="178"/>
      <c r="X18" s="178"/>
      <c r="Y18" s="178"/>
      <c r="Z18" s="178"/>
    </row>
    <row r="19" spans="1:26" ht="18" hidden="1" customHeight="1" x14ac:dyDescent="0.35">
      <c r="A19" s="191"/>
      <c r="B19" s="192"/>
      <c r="C19" s="192"/>
      <c r="D19" s="192"/>
      <c r="E19" s="193"/>
      <c r="F19" s="193"/>
      <c r="G19" s="193"/>
      <c r="H19" s="193"/>
      <c r="I19" s="191"/>
      <c r="J19" s="178"/>
      <c r="K19" s="178"/>
      <c r="L19" s="178"/>
      <c r="M19" s="178"/>
      <c r="N19" s="178"/>
      <c r="O19" s="178"/>
      <c r="P19" s="178"/>
      <c r="Q19" s="178"/>
      <c r="R19" s="178"/>
      <c r="S19" s="178"/>
      <c r="T19" s="178"/>
      <c r="U19" s="178"/>
      <c r="V19" s="178"/>
      <c r="W19" s="178"/>
      <c r="X19" s="178"/>
      <c r="Y19" s="178"/>
      <c r="Z19" s="178"/>
    </row>
    <row r="20" spans="1:26" ht="18" hidden="1" customHeight="1" x14ac:dyDescent="0.35">
      <c r="A20" s="191"/>
      <c r="B20" s="192"/>
      <c r="C20" s="192"/>
      <c r="D20" s="192"/>
      <c r="E20" s="193"/>
      <c r="F20" s="193"/>
      <c r="G20" s="193"/>
      <c r="H20" s="193"/>
      <c r="I20" s="191"/>
      <c r="J20" s="178"/>
      <c r="K20" s="178"/>
      <c r="L20" s="178"/>
      <c r="M20" s="178"/>
      <c r="N20" s="178"/>
      <c r="O20" s="178"/>
      <c r="P20" s="178"/>
      <c r="Q20" s="178"/>
      <c r="R20" s="178"/>
      <c r="S20" s="178"/>
      <c r="T20" s="178"/>
      <c r="U20" s="178"/>
      <c r="V20" s="178"/>
      <c r="W20" s="178"/>
      <c r="X20" s="178"/>
      <c r="Y20" s="178"/>
      <c r="Z20" s="178"/>
    </row>
    <row r="21" spans="1:26" ht="18" customHeight="1" x14ac:dyDescent="0.35">
      <c r="A21" s="191"/>
      <c r="B21" s="192"/>
      <c r="C21" s="192"/>
      <c r="D21" s="192"/>
      <c r="E21" s="193"/>
      <c r="F21" s="193"/>
      <c r="G21" s="193"/>
      <c r="H21" s="193"/>
      <c r="I21" s="191"/>
      <c r="J21" s="178"/>
      <c r="K21" s="178"/>
      <c r="L21" s="178"/>
      <c r="M21" s="178"/>
      <c r="N21" s="178"/>
      <c r="O21" s="178"/>
      <c r="P21" s="178"/>
      <c r="Q21" s="178"/>
      <c r="R21" s="178"/>
      <c r="S21" s="178"/>
      <c r="T21" s="178"/>
      <c r="U21" s="178"/>
      <c r="V21" s="178"/>
      <c r="W21" s="178"/>
      <c r="X21" s="178"/>
      <c r="Y21" s="178"/>
      <c r="Z21" s="178"/>
    </row>
    <row r="22" spans="1:26" ht="18" hidden="1" customHeight="1" x14ac:dyDescent="0.35">
      <c r="A22" s="191"/>
      <c r="B22" s="192"/>
      <c r="C22" s="192"/>
      <c r="D22" s="192"/>
      <c r="E22" s="193"/>
      <c r="F22" s="193"/>
      <c r="G22" s="193"/>
      <c r="H22" s="193"/>
      <c r="I22" s="191"/>
      <c r="J22" s="178"/>
      <c r="K22" s="178"/>
      <c r="L22" s="178"/>
      <c r="M22" s="178"/>
      <c r="N22" s="178"/>
      <c r="O22" s="178"/>
      <c r="P22" s="178"/>
      <c r="Q22" s="178"/>
      <c r="R22" s="178"/>
      <c r="S22" s="178"/>
      <c r="T22" s="178"/>
      <c r="U22" s="178"/>
      <c r="V22" s="178"/>
      <c r="W22" s="178"/>
      <c r="X22" s="178"/>
      <c r="Y22" s="178"/>
      <c r="Z22" s="178"/>
    </row>
    <row r="23" spans="1:26" ht="18" hidden="1" customHeight="1" x14ac:dyDescent="0.35">
      <c r="A23" s="191"/>
      <c r="B23" s="192"/>
      <c r="C23" s="192"/>
      <c r="D23" s="192"/>
      <c r="E23" s="193"/>
      <c r="F23" s="193"/>
      <c r="G23" s="193"/>
      <c r="H23" s="193"/>
      <c r="I23" s="191"/>
      <c r="J23" s="178"/>
      <c r="K23" s="178"/>
      <c r="L23" s="178"/>
      <c r="M23" s="178"/>
      <c r="N23" s="178"/>
      <c r="O23" s="178"/>
      <c r="P23" s="178"/>
      <c r="Q23" s="178"/>
      <c r="R23" s="178"/>
      <c r="S23" s="178"/>
      <c r="T23" s="178"/>
      <c r="U23" s="178"/>
      <c r="V23" s="178"/>
      <c r="W23" s="178"/>
      <c r="X23" s="178"/>
      <c r="Y23" s="178"/>
      <c r="Z23" s="178"/>
    </row>
    <row r="24" spans="1:26" ht="18" hidden="1" customHeight="1" x14ac:dyDescent="0.35">
      <c r="A24" s="191"/>
      <c r="B24" s="192"/>
      <c r="C24" s="192"/>
      <c r="D24" s="192"/>
      <c r="E24" s="193"/>
      <c r="F24" s="193"/>
      <c r="G24" s="193"/>
      <c r="H24" s="193"/>
      <c r="I24" s="191"/>
      <c r="J24" s="178"/>
      <c r="K24" s="178"/>
      <c r="L24" s="178"/>
      <c r="M24" s="178"/>
      <c r="N24" s="178"/>
      <c r="O24" s="178"/>
      <c r="P24" s="178"/>
      <c r="Q24" s="178"/>
      <c r="R24" s="178"/>
      <c r="S24" s="178"/>
      <c r="T24" s="178"/>
      <c r="U24" s="178"/>
      <c r="V24" s="178"/>
      <c r="W24" s="178"/>
      <c r="X24" s="178"/>
      <c r="Y24" s="178"/>
      <c r="Z24" s="178"/>
    </row>
    <row r="25" spans="1:26" ht="18" hidden="1" customHeight="1" x14ac:dyDescent="0.35">
      <c r="A25" s="191"/>
      <c r="B25" s="192"/>
      <c r="C25" s="192"/>
      <c r="D25" s="192"/>
      <c r="E25" s="193"/>
      <c r="F25" s="193"/>
      <c r="G25" s="193"/>
      <c r="H25" s="193"/>
      <c r="I25" s="191"/>
      <c r="J25" s="178"/>
      <c r="K25" s="178"/>
      <c r="L25" s="178"/>
      <c r="M25" s="178"/>
      <c r="N25" s="178"/>
      <c r="O25" s="178"/>
      <c r="P25" s="178"/>
      <c r="Q25" s="178"/>
      <c r="R25" s="178"/>
      <c r="S25" s="178"/>
      <c r="T25" s="178"/>
      <c r="U25" s="178"/>
      <c r="V25" s="178"/>
      <c r="W25" s="178"/>
      <c r="X25" s="178"/>
      <c r="Y25" s="178"/>
      <c r="Z25" s="178"/>
    </row>
    <row r="26" spans="1:26" ht="18" customHeight="1" x14ac:dyDescent="0.35">
      <c r="A26" s="191"/>
      <c r="B26" s="192"/>
      <c r="C26" s="192"/>
      <c r="D26" s="192"/>
      <c r="E26" s="193"/>
      <c r="F26" s="193"/>
      <c r="G26" s="193"/>
      <c r="H26" s="193"/>
      <c r="I26" s="191"/>
      <c r="J26" s="178"/>
      <c r="K26" s="178"/>
      <c r="L26" s="178"/>
      <c r="M26" s="178"/>
      <c r="N26" s="178"/>
      <c r="O26" s="178"/>
      <c r="P26" s="178"/>
      <c r="Q26" s="178"/>
      <c r="R26" s="178"/>
      <c r="S26" s="178"/>
      <c r="T26" s="178"/>
      <c r="U26" s="178"/>
      <c r="V26" s="178"/>
      <c r="W26" s="178"/>
      <c r="X26" s="178"/>
      <c r="Y26" s="178"/>
      <c r="Z26" s="178"/>
    </row>
    <row r="27" spans="1:26" ht="18" hidden="1" customHeight="1" x14ac:dyDescent="0.35">
      <c r="A27" s="191"/>
      <c r="B27" s="192"/>
      <c r="C27" s="192"/>
      <c r="D27" s="192"/>
      <c r="E27" s="193"/>
      <c r="F27" s="193"/>
      <c r="G27" s="193"/>
      <c r="H27" s="193"/>
      <c r="I27" s="191"/>
      <c r="J27" s="178"/>
      <c r="K27" s="178"/>
      <c r="L27" s="178"/>
      <c r="M27" s="178"/>
      <c r="N27" s="178"/>
      <c r="O27" s="178"/>
      <c r="P27" s="178"/>
      <c r="Q27" s="178"/>
      <c r="R27" s="178"/>
      <c r="S27" s="178"/>
      <c r="T27" s="178"/>
      <c r="U27" s="178"/>
      <c r="V27" s="178"/>
      <c r="W27" s="178"/>
      <c r="X27" s="178"/>
      <c r="Y27" s="178"/>
      <c r="Z27" s="178"/>
    </row>
    <row r="28" spans="1:26" ht="18" hidden="1" customHeight="1" x14ac:dyDescent="0.35">
      <c r="A28" s="191"/>
      <c r="B28" s="192"/>
      <c r="C28" s="192"/>
      <c r="D28" s="192"/>
      <c r="E28" s="193"/>
      <c r="F28" s="193"/>
      <c r="G28" s="193"/>
      <c r="H28" s="193"/>
      <c r="I28" s="191"/>
      <c r="J28" s="178"/>
      <c r="K28" s="178"/>
      <c r="L28" s="178"/>
      <c r="M28" s="178"/>
      <c r="N28" s="178"/>
      <c r="O28" s="178"/>
      <c r="P28" s="178"/>
      <c r="Q28" s="178"/>
      <c r="R28" s="178"/>
      <c r="S28" s="178"/>
      <c r="T28" s="178"/>
      <c r="U28" s="178"/>
      <c r="V28" s="178"/>
      <c r="W28" s="178"/>
      <c r="X28" s="178"/>
      <c r="Y28" s="178"/>
      <c r="Z28" s="178"/>
    </row>
    <row r="29" spans="1:26" ht="18" hidden="1" customHeight="1" x14ac:dyDescent="0.35">
      <c r="A29" s="191"/>
      <c r="B29" s="192"/>
      <c r="C29" s="192"/>
      <c r="D29" s="192"/>
      <c r="E29" s="193"/>
      <c r="F29" s="193"/>
      <c r="G29" s="193"/>
      <c r="H29" s="193"/>
      <c r="I29" s="191"/>
      <c r="J29" s="178"/>
      <c r="K29" s="178"/>
      <c r="L29" s="178"/>
      <c r="M29" s="178"/>
      <c r="N29" s="178"/>
      <c r="O29" s="178"/>
      <c r="P29" s="178"/>
      <c r="Q29" s="178"/>
      <c r="R29" s="178"/>
      <c r="S29" s="178"/>
      <c r="T29" s="178"/>
      <c r="U29" s="178"/>
      <c r="V29" s="178"/>
      <c r="W29" s="178"/>
      <c r="X29" s="178"/>
      <c r="Y29" s="178"/>
      <c r="Z29" s="178"/>
    </row>
    <row r="30" spans="1:26" ht="18" hidden="1" customHeight="1" x14ac:dyDescent="0.35">
      <c r="A30" s="191"/>
      <c r="B30" s="192"/>
      <c r="C30" s="192"/>
      <c r="D30" s="192"/>
      <c r="E30" s="193"/>
      <c r="F30" s="193"/>
      <c r="G30" s="193"/>
      <c r="H30" s="193"/>
      <c r="I30" s="191"/>
      <c r="J30" s="178"/>
      <c r="K30" s="178"/>
      <c r="L30" s="178"/>
      <c r="M30" s="178"/>
      <c r="N30" s="178"/>
      <c r="O30" s="178"/>
      <c r="P30" s="178"/>
      <c r="Q30" s="178"/>
      <c r="R30" s="178"/>
      <c r="S30" s="178"/>
      <c r="T30" s="178"/>
      <c r="U30" s="178"/>
      <c r="V30" s="178"/>
      <c r="W30" s="178"/>
      <c r="X30" s="178"/>
      <c r="Y30" s="178"/>
      <c r="Z30" s="178"/>
    </row>
    <row r="31" spans="1:26" ht="18" hidden="1" customHeight="1" x14ac:dyDescent="0.35">
      <c r="A31" s="191"/>
      <c r="B31" s="192"/>
      <c r="C31" s="192"/>
      <c r="D31" s="192"/>
      <c r="E31" s="193"/>
      <c r="F31" s="193"/>
      <c r="G31" s="193"/>
      <c r="H31" s="193"/>
      <c r="I31" s="191"/>
      <c r="J31" s="178"/>
      <c r="K31" s="178"/>
      <c r="L31" s="178"/>
      <c r="M31" s="178"/>
      <c r="N31" s="178"/>
      <c r="O31" s="178"/>
      <c r="P31" s="178"/>
      <c r="Q31" s="178"/>
      <c r="R31" s="178"/>
      <c r="S31" s="178"/>
      <c r="T31" s="178"/>
      <c r="U31" s="178"/>
      <c r="V31" s="178"/>
      <c r="W31" s="178"/>
      <c r="X31" s="178"/>
      <c r="Y31" s="178"/>
      <c r="Z31" s="178"/>
    </row>
    <row r="32" spans="1:26" ht="18" hidden="1" customHeight="1" x14ac:dyDescent="0.35">
      <c r="A32" s="191"/>
      <c r="B32" s="192"/>
      <c r="C32" s="192"/>
      <c r="D32" s="192"/>
      <c r="E32" s="193"/>
      <c r="F32" s="193"/>
      <c r="G32" s="193"/>
      <c r="H32" s="193"/>
      <c r="I32" s="191"/>
      <c r="J32" s="178"/>
      <c r="K32" s="178"/>
      <c r="L32" s="178"/>
      <c r="M32" s="178"/>
      <c r="N32" s="178"/>
      <c r="O32" s="178"/>
      <c r="P32" s="178"/>
      <c r="Q32" s="178"/>
      <c r="R32" s="178"/>
      <c r="S32" s="178"/>
      <c r="T32" s="178"/>
      <c r="U32" s="178"/>
      <c r="V32" s="178"/>
      <c r="W32" s="178"/>
      <c r="X32" s="178"/>
      <c r="Y32" s="178"/>
      <c r="Z32" s="178"/>
    </row>
    <row r="33" spans="1:26" ht="18" hidden="1" customHeight="1" x14ac:dyDescent="0.35">
      <c r="A33" s="191"/>
      <c r="B33" s="192"/>
      <c r="C33" s="192"/>
      <c r="D33" s="192"/>
      <c r="E33" s="193"/>
      <c r="F33" s="193"/>
      <c r="G33" s="193"/>
      <c r="H33" s="193"/>
      <c r="I33" s="191"/>
      <c r="J33" s="178"/>
      <c r="K33" s="178"/>
      <c r="L33" s="178"/>
      <c r="M33" s="178"/>
      <c r="N33" s="178"/>
      <c r="O33" s="178"/>
      <c r="P33" s="178"/>
      <c r="Q33" s="178"/>
      <c r="R33" s="178"/>
      <c r="S33" s="178"/>
      <c r="T33" s="178"/>
      <c r="U33" s="178"/>
      <c r="V33" s="178"/>
      <c r="W33" s="178"/>
      <c r="X33" s="178"/>
      <c r="Y33" s="178"/>
      <c r="Z33" s="178"/>
    </row>
    <row r="34" spans="1:26" ht="18" hidden="1" customHeight="1" x14ac:dyDescent="0.35">
      <c r="A34" s="191"/>
      <c r="B34" s="192"/>
      <c r="C34" s="192"/>
      <c r="D34" s="192"/>
      <c r="E34" s="193"/>
      <c r="F34" s="193"/>
      <c r="G34" s="193"/>
      <c r="H34" s="193"/>
      <c r="I34" s="191"/>
      <c r="J34" s="178"/>
      <c r="K34" s="178"/>
      <c r="L34" s="178"/>
      <c r="M34" s="178"/>
      <c r="N34" s="178"/>
      <c r="O34" s="178"/>
      <c r="P34" s="178"/>
      <c r="Q34" s="178"/>
      <c r="R34" s="178"/>
      <c r="S34" s="178"/>
      <c r="T34" s="178"/>
      <c r="U34" s="178"/>
      <c r="V34" s="178"/>
      <c r="W34" s="178"/>
      <c r="X34" s="178"/>
      <c r="Y34" s="178"/>
      <c r="Z34" s="178"/>
    </row>
    <row r="35" spans="1:26" ht="18" hidden="1" customHeight="1" x14ac:dyDescent="0.35">
      <c r="A35" s="191"/>
      <c r="B35" s="192"/>
      <c r="C35" s="192"/>
      <c r="D35" s="192"/>
      <c r="E35" s="193"/>
      <c r="F35" s="193"/>
      <c r="G35" s="193"/>
      <c r="H35" s="193"/>
      <c r="I35" s="191"/>
      <c r="J35" s="178"/>
      <c r="K35" s="178"/>
      <c r="L35" s="178"/>
      <c r="M35" s="178"/>
      <c r="N35" s="178"/>
      <c r="O35" s="178"/>
      <c r="P35" s="178"/>
      <c r="Q35" s="178"/>
      <c r="R35" s="178"/>
      <c r="S35" s="178"/>
      <c r="T35" s="178"/>
      <c r="U35" s="178"/>
      <c r="V35" s="178"/>
      <c r="W35" s="178"/>
      <c r="X35" s="178"/>
      <c r="Y35" s="178"/>
      <c r="Z35" s="178"/>
    </row>
    <row r="36" spans="1:26" ht="18" hidden="1" customHeight="1" x14ac:dyDescent="0.35">
      <c r="A36" s="191"/>
      <c r="B36" s="192"/>
      <c r="C36" s="192"/>
      <c r="D36" s="192"/>
      <c r="E36" s="193"/>
      <c r="F36" s="193"/>
      <c r="G36" s="193"/>
      <c r="H36" s="193"/>
      <c r="I36" s="191"/>
      <c r="J36" s="178"/>
      <c r="K36" s="178"/>
      <c r="L36" s="178"/>
      <c r="M36" s="178"/>
      <c r="N36" s="178"/>
      <c r="O36" s="178"/>
      <c r="P36" s="178"/>
      <c r="Q36" s="178"/>
      <c r="R36" s="178"/>
      <c r="S36" s="178"/>
      <c r="T36" s="178"/>
      <c r="U36" s="178"/>
      <c r="V36" s="178"/>
      <c r="W36" s="178"/>
      <c r="X36" s="178"/>
      <c r="Y36" s="178"/>
      <c r="Z36" s="178"/>
    </row>
    <row r="37" spans="1:26" ht="18" hidden="1" customHeight="1" x14ac:dyDescent="0.35">
      <c r="A37" s="191"/>
      <c r="B37" s="192"/>
      <c r="C37" s="192"/>
      <c r="D37" s="192"/>
      <c r="E37" s="193"/>
      <c r="F37" s="193"/>
      <c r="G37" s="193"/>
      <c r="H37" s="193"/>
      <c r="I37" s="191"/>
      <c r="J37" s="178"/>
      <c r="K37" s="178"/>
      <c r="L37" s="178"/>
      <c r="M37" s="178"/>
      <c r="N37" s="178"/>
      <c r="O37" s="178"/>
      <c r="P37" s="178"/>
      <c r="Q37" s="178"/>
      <c r="R37" s="178"/>
      <c r="S37" s="178"/>
      <c r="T37" s="178"/>
      <c r="U37" s="178"/>
      <c r="V37" s="178"/>
      <c r="W37" s="178"/>
      <c r="X37" s="178"/>
      <c r="Y37" s="178"/>
      <c r="Z37" s="178"/>
    </row>
    <row r="38" spans="1:26" ht="18" hidden="1" customHeight="1" x14ac:dyDescent="0.35">
      <c r="A38" s="191"/>
      <c r="B38" s="192"/>
      <c r="C38" s="192"/>
      <c r="D38" s="192"/>
      <c r="E38" s="193"/>
      <c r="F38" s="193"/>
      <c r="G38" s="193"/>
      <c r="H38" s="193"/>
      <c r="I38" s="191"/>
      <c r="J38" s="178"/>
      <c r="K38" s="178"/>
      <c r="L38" s="178"/>
      <c r="M38" s="178"/>
      <c r="N38" s="178"/>
      <c r="O38" s="178"/>
      <c r="P38" s="178"/>
      <c r="Q38" s="178"/>
      <c r="R38" s="178"/>
      <c r="S38" s="178"/>
      <c r="T38" s="178"/>
      <c r="U38" s="178"/>
      <c r="V38" s="178"/>
      <c r="W38" s="178"/>
      <c r="X38" s="178"/>
      <c r="Y38" s="178"/>
      <c r="Z38" s="178"/>
    </row>
    <row r="39" spans="1:26" ht="18" hidden="1" customHeight="1" x14ac:dyDescent="0.35">
      <c r="A39" s="191"/>
      <c r="B39" s="192"/>
      <c r="C39" s="192"/>
      <c r="D39" s="192"/>
      <c r="E39" s="193"/>
      <c r="F39" s="193"/>
      <c r="G39" s="193"/>
      <c r="H39" s="193"/>
      <c r="I39" s="191"/>
      <c r="J39" s="178"/>
      <c r="K39" s="178"/>
      <c r="L39" s="178"/>
      <c r="M39" s="178"/>
      <c r="N39" s="178"/>
      <c r="O39" s="178"/>
      <c r="P39" s="178"/>
      <c r="Q39" s="178"/>
      <c r="R39" s="178"/>
      <c r="S39" s="178"/>
      <c r="T39" s="178"/>
      <c r="U39" s="178"/>
      <c r="V39" s="178"/>
      <c r="W39" s="178"/>
      <c r="X39" s="178"/>
      <c r="Y39" s="178"/>
      <c r="Z39" s="178"/>
    </row>
    <row r="40" spans="1:26" ht="18" hidden="1" customHeight="1" x14ac:dyDescent="0.35">
      <c r="A40" s="191"/>
      <c r="B40" s="192"/>
      <c r="C40" s="192"/>
      <c r="D40" s="192"/>
      <c r="E40" s="193"/>
      <c r="F40" s="193"/>
      <c r="G40" s="193"/>
      <c r="H40" s="193"/>
      <c r="I40" s="191"/>
      <c r="J40" s="178"/>
      <c r="K40" s="178"/>
      <c r="L40" s="178"/>
      <c r="M40" s="178"/>
      <c r="N40" s="178"/>
      <c r="O40" s="178"/>
      <c r="P40" s="178"/>
      <c r="Q40" s="178"/>
      <c r="R40" s="178"/>
      <c r="S40" s="178"/>
      <c r="T40" s="178"/>
      <c r="U40" s="178"/>
      <c r="V40" s="178"/>
      <c r="W40" s="178"/>
      <c r="X40" s="178"/>
      <c r="Y40" s="178"/>
      <c r="Z40" s="178"/>
    </row>
    <row r="41" spans="1:26" ht="18" hidden="1" customHeight="1" x14ac:dyDescent="0.35">
      <c r="A41" s="191"/>
      <c r="B41" s="192"/>
      <c r="C41" s="192"/>
      <c r="D41" s="192"/>
      <c r="E41" s="193"/>
      <c r="F41" s="193"/>
      <c r="G41" s="193"/>
      <c r="H41" s="193"/>
      <c r="I41" s="191"/>
      <c r="J41" s="178"/>
      <c r="K41" s="178"/>
      <c r="L41" s="178"/>
      <c r="M41" s="178"/>
      <c r="N41" s="178"/>
      <c r="O41" s="178"/>
      <c r="P41" s="178"/>
      <c r="Q41" s="178"/>
      <c r="R41" s="178"/>
      <c r="S41" s="178"/>
      <c r="T41" s="178"/>
      <c r="U41" s="178"/>
      <c r="V41" s="178"/>
      <c r="W41" s="178"/>
      <c r="X41" s="178"/>
      <c r="Y41" s="178"/>
      <c r="Z41" s="178"/>
    </row>
    <row r="42" spans="1:26" ht="18" hidden="1" customHeight="1" x14ac:dyDescent="0.35">
      <c r="A42" s="191"/>
      <c r="B42" s="192"/>
      <c r="C42" s="192"/>
      <c r="D42" s="192"/>
      <c r="E42" s="193"/>
      <c r="F42" s="193"/>
      <c r="G42" s="193"/>
      <c r="H42" s="193"/>
      <c r="I42" s="191"/>
      <c r="J42" s="178"/>
      <c r="K42" s="178"/>
      <c r="L42" s="178"/>
      <c r="M42" s="178"/>
      <c r="N42" s="178"/>
      <c r="O42" s="178"/>
      <c r="P42" s="178"/>
      <c r="Q42" s="178"/>
      <c r="R42" s="178"/>
      <c r="S42" s="178"/>
      <c r="T42" s="178"/>
      <c r="U42" s="178"/>
      <c r="V42" s="178"/>
      <c r="W42" s="178"/>
      <c r="X42" s="178"/>
      <c r="Y42" s="178"/>
      <c r="Z42" s="178"/>
    </row>
    <row r="43" spans="1:26" ht="18" hidden="1" customHeight="1" x14ac:dyDescent="0.35">
      <c r="A43" s="191"/>
      <c r="B43" s="192"/>
      <c r="C43" s="192"/>
      <c r="D43" s="192"/>
      <c r="E43" s="193"/>
      <c r="F43" s="193"/>
      <c r="G43" s="193"/>
      <c r="H43" s="193"/>
      <c r="I43" s="191"/>
      <c r="J43" s="178"/>
      <c r="K43" s="178"/>
      <c r="L43" s="178"/>
      <c r="M43" s="178"/>
      <c r="N43" s="178"/>
      <c r="O43" s="178"/>
      <c r="P43" s="178"/>
      <c r="Q43" s="178"/>
      <c r="R43" s="178"/>
      <c r="S43" s="178"/>
      <c r="T43" s="178"/>
      <c r="U43" s="178"/>
      <c r="V43" s="178"/>
      <c r="W43" s="178"/>
      <c r="X43" s="178"/>
      <c r="Y43" s="178"/>
      <c r="Z43" s="178"/>
    </row>
    <row r="44" spans="1:26" ht="18" hidden="1" customHeight="1" x14ac:dyDescent="0.35">
      <c r="A44" s="191"/>
      <c r="B44" s="192"/>
      <c r="C44" s="192"/>
      <c r="D44" s="192"/>
      <c r="E44" s="193"/>
      <c r="F44" s="193"/>
      <c r="G44" s="193"/>
      <c r="H44" s="193"/>
      <c r="I44" s="191"/>
      <c r="J44" s="178"/>
      <c r="K44" s="178"/>
      <c r="L44" s="178"/>
      <c r="M44" s="178"/>
      <c r="N44" s="178"/>
      <c r="O44" s="178"/>
      <c r="P44" s="178"/>
      <c r="Q44" s="178"/>
      <c r="R44" s="178"/>
      <c r="S44" s="178"/>
      <c r="T44" s="178"/>
      <c r="U44" s="178"/>
      <c r="V44" s="178"/>
      <c r="W44" s="178"/>
      <c r="X44" s="178"/>
      <c r="Y44" s="178"/>
      <c r="Z44" s="178"/>
    </row>
    <row r="45" spans="1:26" ht="18" hidden="1" customHeight="1" x14ac:dyDescent="0.35">
      <c r="A45" s="191"/>
      <c r="B45" s="192"/>
      <c r="C45" s="192"/>
      <c r="D45" s="192"/>
      <c r="E45" s="193"/>
      <c r="F45" s="193"/>
      <c r="G45" s="193"/>
      <c r="H45" s="193"/>
      <c r="I45" s="191"/>
      <c r="J45" s="178"/>
      <c r="K45" s="178"/>
      <c r="L45" s="178"/>
      <c r="M45" s="178"/>
      <c r="N45" s="178"/>
      <c r="O45" s="178"/>
      <c r="P45" s="178"/>
      <c r="Q45" s="178"/>
      <c r="R45" s="178"/>
      <c r="S45" s="178"/>
      <c r="T45" s="178"/>
      <c r="U45" s="178"/>
      <c r="V45" s="178"/>
      <c r="W45" s="178"/>
      <c r="X45" s="178"/>
      <c r="Y45" s="178"/>
      <c r="Z45" s="178"/>
    </row>
    <row r="46" spans="1:26" ht="18" hidden="1" customHeight="1" x14ac:dyDescent="0.35">
      <c r="A46" s="191"/>
      <c r="B46" s="192"/>
      <c r="C46" s="192"/>
      <c r="D46" s="192"/>
      <c r="E46" s="193"/>
      <c r="F46" s="193"/>
      <c r="G46" s="193"/>
      <c r="H46" s="193"/>
      <c r="I46" s="191"/>
      <c r="J46" s="178"/>
      <c r="K46" s="178"/>
      <c r="L46" s="178"/>
      <c r="M46" s="178"/>
      <c r="N46" s="178"/>
      <c r="O46" s="178"/>
      <c r="P46" s="178"/>
      <c r="Q46" s="178"/>
      <c r="R46" s="178"/>
      <c r="S46" s="178"/>
      <c r="T46" s="178"/>
      <c r="U46" s="178"/>
      <c r="V46" s="178"/>
      <c r="W46" s="178"/>
      <c r="X46" s="178"/>
      <c r="Y46" s="178"/>
      <c r="Z46" s="178"/>
    </row>
    <row r="47" spans="1:26" ht="18" hidden="1" customHeight="1" x14ac:dyDescent="0.35">
      <c r="A47" s="191"/>
      <c r="B47" s="192"/>
      <c r="C47" s="192"/>
      <c r="D47" s="192"/>
      <c r="E47" s="193"/>
      <c r="F47" s="193"/>
      <c r="G47" s="193"/>
      <c r="H47" s="193"/>
      <c r="I47" s="191"/>
      <c r="J47" s="178"/>
      <c r="K47" s="178"/>
      <c r="L47" s="178"/>
      <c r="M47" s="178"/>
      <c r="N47" s="178"/>
      <c r="O47" s="178"/>
      <c r="P47" s="178"/>
      <c r="Q47" s="178"/>
      <c r="R47" s="178"/>
      <c r="S47" s="178"/>
      <c r="T47" s="178"/>
      <c r="U47" s="178"/>
      <c r="V47" s="178"/>
      <c r="W47" s="178"/>
      <c r="X47" s="178"/>
      <c r="Y47" s="178"/>
      <c r="Z47" s="178"/>
    </row>
    <row r="48" spans="1:26" ht="18" hidden="1" customHeight="1" x14ac:dyDescent="0.35">
      <c r="A48" s="191"/>
      <c r="B48" s="192"/>
      <c r="C48" s="192"/>
      <c r="D48" s="192"/>
      <c r="E48" s="193"/>
      <c r="F48" s="193"/>
      <c r="G48" s="193"/>
      <c r="H48" s="193"/>
      <c r="I48" s="191"/>
      <c r="J48" s="178"/>
      <c r="K48" s="178"/>
      <c r="L48" s="178"/>
      <c r="M48" s="178"/>
      <c r="N48" s="178"/>
      <c r="O48" s="178"/>
      <c r="P48" s="178"/>
      <c r="Q48" s="178"/>
      <c r="R48" s="178"/>
      <c r="S48" s="178"/>
      <c r="T48" s="178"/>
      <c r="U48" s="178"/>
      <c r="V48" s="178"/>
      <c r="W48" s="178"/>
      <c r="X48" s="178"/>
      <c r="Y48" s="178"/>
      <c r="Z48" s="178"/>
    </row>
    <row r="49" spans="1:26" ht="18" hidden="1" customHeight="1" x14ac:dyDescent="0.35">
      <c r="A49" s="191"/>
      <c r="B49" s="192"/>
      <c r="C49" s="192"/>
      <c r="D49" s="192"/>
      <c r="E49" s="193"/>
      <c r="F49" s="193"/>
      <c r="G49" s="193"/>
      <c r="H49" s="193"/>
      <c r="I49" s="191"/>
      <c r="J49" s="178"/>
      <c r="K49" s="178"/>
      <c r="L49" s="178"/>
      <c r="M49" s="178"/>
      <c r="N49" s="178"/>
      <c r="O49" s="178"/>
      <c r="P49" s="178"/>
      <c r="Q49" s="178"/>
      <c r="R49" s="178"/>
      <c r="S49" s="178"/>
      <c r="T49" s="178"/>
      <c r="U49" s="178"/>
      <c r="V49" s="178"/>
      <c r="W49" s="178"/>
      <c r="X49" s="178"/>
      <c r="Y49" s="178"/>
      <c r="Z49" s="178"/>
    </row>
    <row r="50" spans="1:26" ht="18" hidden="1" customHeight="1" x14ac:dyDescent="0.35">
      <c r="A50" s="191"/>
      <c r="B50" s="192"/>
      <c r="C50" s="192"/>
      <c r="D50" s="192"/>
      <c r="E50" s="193"/>
      <c r="F50" s="193"/>
      <c r="G50" s="193"/>
      <c r="H50" s="193"/>
      <c r="I50" s="191"/>
      <c r="J50" s="178"/>
      <c r="K50" s="178"/>
      <c r="L50" s="178"/>
      <c r="M50" s="178"/>
      <c r="N50" s="178"/>
      <c r="O50" s="178"/>
      <c r="P50" s="178"/>
      <c r="Q50" s="178"/>
      <c r="R50" s="178"/>
      <c r="S50" s="178"/>
      <c r="T50" s="178"/>
      <c r="U50" s="178"/>
      <c r="V50" s="178"/>
      <c r="W50" s="178"/>
      <c r="X50" s="178"/>
      <c r="Y50" s="178"/>
      <c r="Z50" s="178"/>
    </row>
    <row r="51" spans="1:26" ht="18" hidden="1" customHeight="1" x14ac:dyDescent="0.35">
      <c r="A51" s="191"/>
      <c r="B51" s="192"/>
      <c r="C51" s="192"/>
      <c r="D51" s="192"/>
      <c r="E51" s="193"/>
      <c r="F51" s="193"/>
      <c r="G51" s="193"/>
      <c r="H51" s="193"/>
      <c r="I51" s="191"/>
      <c r="J51" s="178"/>
      <c r="K51" s="178"/>
      <c r="L51" s="178"/>
      <c r="M51" s="178"/>
      <c r="N51" s="178"/>
      <c r="O51" s="178"/>
      <c r="P51" s="178"/>
      <c r="Q51" s="178"/>
      <c r="R51" s="178"/>
      <c r="S51" s="178"/>
      <c r="T51" s="178"/>
      <c r="U51" s="178"/>
      <c r="V51" s="178"/>
      <c r="W51" s="178"/>
      <c r="X51" s="178"/>
      <c r="Y51" s="178"/>
      <c r="Z51" s="178"/>
    </row>
    <row r="52" spans="1:26" ht="18" hidden="1" customHeight="1" x14ac:dyDescent="0.35">
      <c r="A52" s="191"/>
      <c r="B52" s="192"/>
      <c r="C52" s="192"/>
      <c r="D52" s="192"/>
      <c r="E52" s="193"/>
      <c r="F52" s="193"/>
      <c r="G52" s="193"/>
      <c r="H52" s="193"/>
      <c r="I52" s="191"/>
      <c r="J52" s="178"/>
      <c r="K52" s="178"/>
      <c r="L52" s="178"/>
      <c r="M52" s="178"/>
      <c r="N52" s="178"/>
      <c r="O52" s="178"/>
      <c r="P52" s="178"/>
      <c r="Q52" s="178"/>
      <c r="R52" s="178"/>
      <c r="S52" s="178"/>
      <c r="T52" s="178"/>
      <c r="U52" s="178"/>
      <c r="V52" s="178"/>
      <c r="W52" s="178"/>
      <c r="X52" s="178"/>
      <c r="Y52" s="178"/>
      <c r="Z52" s="178"/>
    </row>
    <row r="53" spans="1:26" ht="18" hidden="1" customHeight="1" x14ac:dyDescent="0.35">
      <c r="A53" s="191"/>
      <c r="B53" s="192"/>
      <c r="C53" s="192"/>
      <c r="D53" s="192"/>
      <c r="E53" s="193"/>
      <c r="F53" s="193"/>
      <c r="G53" s="193"/>
      <c r="H53" s="193"/>
      <c r="I53" s="191"/>
      <c r="J53" s="178"/>
      <c r="K53" s="178"/>
      <c r="L53" s="178"/>
      <c r="M53" s="178"/>
      <c r="N53" s="178"/>
      <c r="O53" s="178"/>
      <c r="P53" s="178"/>
      <c r="Q53" s="178"/>
      <c r="R53" s="178"/>
      <c r="S53" s="178"/>
      <c r="T53" s="178"/>
      <c r="U53" s="178"/>
      <c r="V53" s="178"/>
      <c r="W53" s="178"/>
      <c r="X53" s="178"/>
      <c r="Y53" s="178"/>
      <c r="Z53" s="178"/>
    </row>
    <row r="54" spans="1:26" ht="18" hidden="1" customHeight="1" x14ac:dyDescent="0.35">
      <c r="A54" s="191"/>
      <c r="B54" s="192"/>
      <c r="C54" s="192"/>
      <c r="D54" s="192"/>
      <c r="E54" s="193"/>
      <c r="F54" s="193"/>
      <c r="G54" s="193"/>
      <c r="H54" s="193"/>
      <c r="I54" s="191"/>
      <c r="J54" s="178"/>
      <c r="K54" s="178"/>
      <c r="L54" s="178"/>
      <c r="M54" s="178"/>
      <c r="N54" s="178"/>
      <c r="O54" s="178"/>
      <c r="P54" s="178"/>
      <c r="Q54" s="178"/>
      <c r="R54" s="178"/>
      <c r="S54" s="178"/>
      <c r="T54" s="178"/>
      <c r="U54" s="178"/>
      <c r="V54" s="178"/>
      <c r="W54" s="178"/>
      <c r="X54" s="178"/>
      <c r="Y54" s="178"/>
      <c r="Z54" s="178"/>
    </row>
    <row r="55" spans="1:26" ht="18" hidden="1" customHeight="1" x14ac:dyDescent="0.35">
      <c r="A55" s="191"/>
      <c r="B55" s="192"/>
      <c r="C55" s="192"/>
      <c r="D55" s="192"/>
      <c r="E55" s="193"/>
      <c r="F55" s="193"/>
      <c r="G55" s="193"/>
      <c r="H55" s="193"/>
      <c r="I55" s="191"/>
      <c r="J55" s="178"/>
      <c r="K55" s="178"/>
      <c r="L55" s="178"/>
      <c r="M55" s="178"/>
      <c r="N55" s="178"/>
      <c r="O55" s="178"/>
      <c r="P55" s="178"/>
      <c r="Q55" s="178"/>
      <c r="R55" s="178"/>
      <c r="S55" s="178"/>
      <c r="T55" s="178"/>
      <c r="U55" s="178"/>
      <c r="V55" s="178"/>
      <c r="W55" s="178"/>
      <c r="X55" s="178"/>
      <c r="Y55" s="178"/>
      <c r="Z55" s="178"/>
    </row>
    <row r="56" spans="1:26" ht="18" hidden="1" customHeight="1" x14ac:dyDescent="0.35">
      <c r="A56" s="191"/>
      <c r="B56" s="192"/>
      <c r="C56" s="192"/>
      <c r="D56" s="192"/>
      <c r="E56" s="193"/>
      <c r="F56" s="193"/>
      <c r="G56" s="193"/>
      <c r="H56" s="193"/>
      <c r="I56" s="191"/>
      <c r="J56" s="178"/>
      <c r="K56" s="178"/>
      <c r="L56" s="178"/>
      <c r="M56" s="178"/>
      <c r="N56" s="178"/>
      <c r="O56" s="178"/>
      <c r="P56" s="178"/>
      <c r="Q56" s="178"/>
      <c r="R56" s="178"/>
      <c r="S56" s="178"/>
      <c r="T56" s="178"/>
      <c r="U56" s="178"/>
      <c r="V56" s="178"/>
      <c r="W56" s="178"/>
      <c r="X56" s="178"/>
      <c r="Y56" s="178"/>
      <c r="Z56" s="178"/>
    </row>
    <row r="57" spans="1:26" ht="18" hidden="1" customHeight="1" x14ac:dyDescent="0.35">
      <c r="A57" s="191"/>
      <c r="B57" s="192"/>
      <c r="C57" s="192"/>
      <c r="D57" s="192"/>
      <c r="E57" s="193"/>
      <c r="F57" s="193"/>
      <c r="G57" s="193"/>
      <c r="H57" s="193"/>
      <c r="I57" s="191"/>
      <c r="J57" s="178"/>
      <c r="K57" s="178"/>
      <c r="L57" s="178"/>
      <c r="M57" s="178"/>
      <c r="N57" s="178"/>
      <c r="O57" s="178"/>
      <c r="P57" s="178"/>
      <c r="Q57" s="178"/>
      <c r="R57" s="178"/>
      <c r="S57" s="178"/>
      <c r="T57" s="178"/>
      <c r="U57" s="178"/>
      <c r="V57" s="178"/>
      <c r="W57" s="178"/>
      <c r="X57" s="178"/>
      <c r="Y57" s="178"/>
      <c r="Z57" s="178"/>
    </row>
    <row r="58" spans="1:26" ht="18" hidden="1" customHeight="1" x14ac:dyDescent="0.35">
      <c r="A58" s="191"/>
      <c r="B58" s="192"/>
      <c r="C58" s="192"/>
      <c r="D58" s="192"/>
      <c r="E58" s="193"/>
      <c r="F58" s="193"/>
      <c r="G58" s="193"/>
      <c r="H58" s="193"/>
      <c r="I58" s="191"/>
      <c r="J58" s="178"/>
      <c r="K58" s="178"/>
      <c r="L58" s="178"/>
      <c r="M58" s="178"/>
      <c r="N58" s="178"/>
      <c r="O58" s="178"/>
      <c r="P58" s="178"/>
      <c r="Q58" s="178"/>
      <c r="R58" s="178"/>
      <c r="S58" s="178"/>
      <c r="T58" s="178"/>
      <c r="U58" s="178"/>
      <c r="V58" s="178"/>
      <c r="W58" s="178"/>
      <c r="X58" s="178"/>
      <c r="Y58" s="178"/>
      <c r="Z58" s="178"/>
    </row>
    <row r="59" spans="1:26" ht="18" hidden="1" customHeight="1" x14ac:dyDescent="0.35">
      <c r="A59" s="191"/>
      <c r="B59" s="192"/>
      <c r="C59" s="192"/>
      <c r="D59" s="192"/>
      <c r="E59" s="193"/>
      <c r="F59" s="193"/>
      <c r="G59" s="193"/>
      <c r="H59" s="193"/>
      <c r="I59" s="191"/>
      <c r="J59" s="178"/>
      <c r="K59" s="178"/>
      <c r="L59" s="178"/>
      <c r="M59" s="178"/>
      <c r="N59" s="178"/>
      <c r="O59" s="178"/>
      <c r="P59" s="178"/>
      <c r="Q59" s="178"/>
      <c r="R59" s="178"/>
      <c r="S59" s="178"/>
      <c r="T59" s="178"/>
      <c r="U59" s="178"/>
      <c r="V59" s="178"/>
      <c r="W59" s="178"/>
      <c r="X59" s="178"/>
      <c r="Y59" s="178"/>
      <c r="Z59" s="178"/>
    </row>
    <row r="60" spans="1:26" ht="18" hidden="1" customHeight="1" x14ac:dyDescent="0.35">
      <c r="A60" s="191"/>
      <c r="B60" s="192"/>
      <c r="C60" s="192"/>
      <c r="D60" s="192"/>
      <c r="E60" s="193"/>
      <c r="F60" s="193"/>
      <c r="G60" s="193"/>
      <c r="H60" s="193"/>
      <c r="I60" s="191"/>
      <c r="J60" s="178"/>
      <c r="K60" s="178"/>
      <c r="L60" s="178"/>
      <c r="M60" s="178"/>
      <c r="N60" s="178"/>
      <c r="O60" s="178"/>
      <c r="P60" s="178"/>
      <c r="Q60" s="178"/>
      <c r="R60" s="178"/>
      <c r="S60" s="178"/>
      <c r="T60" s="178"/>
      <c r="U60" s="178"/>
      <c r="V60" s="178"/>
      <c r="W60" s="178"/>
      <c r="X60" s="178"/>
      <c r="Y60" s="178"/>
      <c r="Z60" s="178"/>
    </row>
    <row r="61" spans="1:26" ht="18" hidden="1" customHeight="1" x14ac:dyDescent="0.35">
      <c r="A61" s="191"/>
      <c r="B61" s="192"/>
      <c r="C61" s="192"/>
      <c r="D61" s="192"/>
      <c r="E61" s="193"/>
      <c r="F61" s="193"/>
      <c r="G61" s="193"/>
      <c r="H61" s="193"/>
      <c r="I61" s="191"/>
      <c r="J61" s="178"/>
      <c r="K61" s="178"/>
      <c r="L61" s="178"/>
      <c r="M61" s="178"/>
      <c r="N61" s="178"/>
      <c r="O61" s="178"/>
      <c r="P61" s="178"/>
      <c r="Q61" s="178"/>
      <c r="R61" s="178"/>
      <c r="S61" s="178"/>
      <c r="T61" s="178"/>
      <c r="U61" s="178"/>
      <c r="V61" s="178"/>
      <c r="W61" s="178"/>
      <c r="X61" s="178"/>
      <c r="Y61" s="178"/>
      <c r="Z61" s="178"/>
    </row>
    <row r="62" spans="1:26" ht="18" hidden="1" customHeight="1" x14ac:dyDescent="0.35">
      <c r="A62" s="191"/>
      <c r="B62" s="192"/>
      <c r="C62" s="192"/>
      <c r="D62" s="192"/>
      <c r="E62" s="193"/>
      <c r="F62" s="193"/>
      <c r="G62" s="193"/>
      <c r="H62" s="193"/>
      <c r="I62" s="191"/>
      <c r="J62" s="178"/>
      <c r="K62" s="178"/>
      <c r="L62" s="178"/>
      <c r="M62" s="178"/>
      <c r="N62" s="178"/>
      <c r="O62" s="178"/>
      <c r="P62" s="178"/>
      <c r="Q62" s="178"/>
      <c r="R62" s="178"/>
      <c r="S62" s="178"/>
      <c r="T62" s="178"/>
      <c r="U62" s="178"/>
      <c r="V62" s="178"/>
      <c r="W62" s="178"/>
      <c r="X62" s="178"/>
      <c r="Y62" s="178"/>
      <c r="Z62" s="178"/>
    </row>
    <row r="63" spans="1:26" ht="18" hidden="1" customHeight="1" x14ac:dyDescent="0.35">
      <c r="A63" s="191"/>
      <c r="B63" s="192"/>
      <c r="C63" s="192"/>
      <c r="D63" s="192"/>
      <c r="E63" s="193"/>
      <c r="F63" s="193"/>
      <c r="G63" s="193"/>
      <c r="H63" s="193"/>
      <c r="I63" s="191"/>
      <c r="J63" s="178"/>
      <c r="K63" s="178"/>
      <c r="L63" s="178"/>
      <c r="M63" s="178"/>
      <c r="N63" s="178"/>
      <c r="O63" s="178"/>
      <c r="P63" s="178"/>
      <c r="Q63" s="178"/>
      <c r="R63" s="178"/>
      <c r="S63" s="178"/>
      <c r="T63" s="178"/>
      <c r="U63" s="178"/>
      <c r="V63" s="178"/>
      <c r="W63" s="178"/>
      <c r="X63" s="178"/>
      <c r="Y63" s="178"/>
      <c r="Z63" s="178"/>
    </row>
    <row r="64" spans="1:26" ht="18" hidden="1" customHeight="1" x14ac:dyDescent="0.35">
      <c r="A64" s="191"/>
      <c r="B64" s="192"/>
      <c r="C64" s="192"/>
      <c r="D64" s="192"/>
      <c r="E64" s="193"/>
      <c r="F64" s="193"/>
      <c r="G64" s="193"/>
      <c r="H64" s="193"/>
      <c r="I64" s="191"/>
      <c r="J64" s="178"/>
      <c r="K64" s="178"/>
      <c r="L64" s="178"/>
      <c r="M64" s="178"/>
      <c r="N64" s="178"/>
      <c r="O64" s="178"/>
      <c r="P64" s="178"/>
      <c r="Q64" s="178"/>
      <c r="R64" s="178"/>
      <c r="S64" s="178"/>
      <c r="T64" s="178"/>
      <c r="U64" s="178"/>
      <c r="V64" s="178"/>
      <c r="W64" s="178"/>
      <c r="X64" s="178"/>
      <c r="Y64" s="178"/>
      <c r="Z64" s="178"/>
    </row>
    <row r="65" spans="1:26" ht="18" hidden="1" customHeight="1" x14ac:dyDescent="0.35">
      <c r="A65" s="191"/>
      <c r="B65" s="192"/>
      <c r="C65" s="192"/>
      <c r="D65" s="192"/>
      <c r="E65" s="193"/>
      <c r="F65" s="193"/>
      <c r="G65" s="193"/>
      <c r="H65" s="193"/>
      <c r="I65" s="191"/>
      <c r="J65" s="178"/>
      <c r="K65" s="178"/>
      <c r="L65" s="178"/>
      <c r="M65" s="178"/>
      <c r="N65" s="178"/>
      <c r="O65" s="178"/>
      <c r="P65" s="178"/>
      <c r="Q65" s="178"/>
      <c r="R65" s="178"/>
      <c r="S65" s="178"/>
      <c r="T65" s="178"/>
      <c r="U65" s="178"/>
      <c r="V65" s="178"/>
      <c r="W65" s="178"/>
      <c r="X65" s="178"/>
      <c r="Y65" s="178"/>
      <c r="Z65" s="178"/>
    </row>
    <row r="66" spans="1:26" ht="18" hidden="1" customHeight="1" x14ac:dyDescent="0.35">
      <c r="A66" s="191"/>
      <c r="B66" s="192"/>
      <c r="C66" s="192"/>
      <c r="D66" s="192"/>
      <c r="E66" s="193"/>
      <c r="F66" s="193"/>
      <c r="G66" s="193"/>
      <c r="H66" s="193"/>
      <c r="I66" s="191"/>
      <c r="J66" s="178"/>
      <c r="K66" s="178"/>
      <c r="L66" s="178"/>
      <c r="M66" s="178"/>
      <c r="N66" s="178"/>
      <c r="O66" s="178"/>
      <c r="P66" s="178"/>
      <c r="Q66" s="178"/>
      <c r="R66" s="178"/>
      <c r="S66" s="178"/>
      <c r="T66" s="178"/>
      <c r="U66" s="178"/>
      <c r="V66" s="178"/>
      <c r="W66" s="178"/>
      <c r="X66" s="178"/>
      <c r="Y66" s="178"/>
      <c r="Z66" s="178"/>
    </row>
    <row r="67" spans="1:26" ht="18" hidden="1" customHeight="1" x14ac:dyDescent="0.35">
      <c r="A67" s="191"/>
      <c r="B67" s="192"/>
      <c r="C67" s="192"/>
      <c r="D67" s="192"/>
      <c r="E67" s="193"/>
      <c r="F67" s="193"/>
      <c r="G67" s="193"/>
      <c r="H67" s="193"/>
      <c r="I67" s="191"/>
      <c r="J67" s="178"/>
      <c r="K67" s="178"/>
      <c r="L67" s="178"/>
      <c r="M67" s="178"/>
      <c r="N67" s="178"/>
      <c r="O67" s="178"/>
      <c r="P67" s="178"/>
      <c r="Q67" s="178"/>
      <c r="R67" s="178"/>
      <c r="S67" s="178"/>
      <c r="T67" s="178"/>
      <c r="U67" s="178"/>
      <c r="V67" s="178"/>
      <c r="W67" s="178"/>
      <c r="X67" s="178"/>
      <c r="Y67" s="178"/>
      <c r="Z67" s="178"/>
    </row>
    <row r="68" spans="1:26" ht="18" hidden="1" customHeight="1" x14ac:dyDescent="0.35">
      <c r="A68" s="191"/>
      <c r="B68" s="192"/>
      <c r="C68" s="192"/>
      <c r="D68" s="192"/>
      <c r="E68" s="193"/>
      <c r="F68" s="193"/>
      <c r="G68" s="193"/>
      <c r="H68" s="193"/>
      <c r="I68" s="191"/>
      <c r="J68" s="178"/>
      <c r="K68" s="178"/>
      <c r="L68" s="178"/>
      <c r="M68" s="178"/>
      <c r="N68" s="178"/>
      <c r="O68" s="178"/>
      <c r="P68" s="178"/>
      <c r="Q68" s="178"/>
      <c r="R68" s="178"/>
      <c r="S68" s="178"/>
      <c r="T68" s="178"/>
      <c r="U68" s="178"/>
      <c r="V68" s="178"/>
      <c r="W68" s="178"/>
      <c r="X68" s="178"/>
      <c r="Y68" s="178"/>
      <c r="Z68" s="178"/>
    </row>
    <row r="69" spans="1:26" ht="18" hidden="1" customHeight="1" x14ac:dyDescent="0.35">
      <c r="A69" s="191"/>
      <c r="B69" s="192"/>
      <c r="C69" s="192"/>
      <c r="D69" s="192"/>
      <c r="E69" s="193"/>
      <c r="F69" s="193"/>
      <c r="G69" s="193"/>
      <c r="H69" s="193"/>
      <c r="I69" s="191"/>
      <c r="J69" s="178"/>
      <c r="K69" s="178"/>
      <c r="L69" s="178"/>
      <c r="M69" s="178"/>
      <c r="N69" s="178"/>
      <c r="O69" s="178"/>
      <c r="P69" s="178"/>
      <c r="Q69" s="178"/>
      <c r="R69" s="178"/>
      <c r="S69" s="178"/>
      <c r="T69" s="178"/>
      <c r="U69" s="178"/>
      <c r="V69" s="178"/>
      <c r="W69" s="178"/>
      <c r="X69" s="178"/>
      <c r="Y69" s="178"/>
      <c r="Z69" s="178"/>
    </row>
    <row r="70" spans="1:26" ht="18" hidden="1" customHeight="1" x14ac:dyDescent="0.35">
      <c r="A70" s="191"/>
      <c r="B70" s="192"/>
      <c r="C70" s="192"/>
      <c r="D70" s="192"/>
      <c r="E70" s="193"/>
      <c r="F70" s="193"/>
      <c r="G70" s="193"/>
      <c r="H70" s="193"/>
      <c r="I70" s="191"/>
      <c r="J70" s="178"/>
      <c r="K70" s="178"/>
      <c r="L70" s="178"/>
      <c r="M70" s="178"/>
      <c r="N70" s="178"/>
      <c r="O70" s="178"/>
      <c r="P70" s="178"/>
      <c r="Q70" s="178"/>
      <c r="R70" s="178"/>
      <c r="S70" s="178"/>
      <c r="T70" s="178"/>
      <c r="U70" s="178"/>
      <c r="V70" s="178"/>
      <c r="W70" s="178"/>
      <c r="X70" s="178"/>
      <c r="Y70" s="178"/>
      <c r="Z70" s="178"/>
    </row>
    <row r="71" spans="1:26" ht="18" hidden="1" customHeight="1" x14ac:dyDescent="0.35">
      <c r="A71" s="191"/>
      <c r="B71" s="192"/>
      <c r="C71" s="192"/>
      <c r="D71" s="192"/>
      <c r="E71" s="193"/>
      <c r="F71" s="193"/>
      <c r="G71" s="193"/>
      <c r="H71" s="193"/>
      <c r="I71" s="191"/>
      <c r="J71" s="178"/>
      <c r="K71" s="178"/>
      <c r="L71" s="178"/>
      <c r="M71" s="178"/>
      <c r="N71" s="178"/>
      <c r="O71" s="178"/>
      <c r="P71" s="178"/>
      <c r="Q71" s="178"/>
      <c r="R71" s="178"/>
      <c r="S71" s="178"/>
      <c r="T71" s="178"/>
      <c r="U71" s="178"/>
      <c r="V71" s="178"/>
      <c r="W71" s="178"/>
      <c r="X71" s="178"/>
      <c r="Y71" s="178"/>
      <c r="Z71" s="178"/>
    </row>
    <row r="72" spans="1:26" ht="18" hidden="1" customHeight="1" x14ac:dyDescent="0.35">
      <c r="A72" s="191"/>
      <c r="B72" s="192"/>
      <c r="C72" s="192"/>
      <c r="D72" s="192"/>
      <c r="E72" s="193"/>
      <c r="F72" s="193"/>
      <c r="G72" s="193"/>
      <c r="H72" s="193"/>
      <c r="I72" s="191"/>
      <c r="J72" s="178"/>
      <c r="K72" s="178"/>
      <c r="L72" s="178"/>
      <c r="M72" s="178"/>
      <c r="N72" s="178"/>
      <c r="O72" s="178"/>
      <c r="P72" s="178"/>
      <c r="Q72" s="178"/>
      <c r="R72" s="178"/>
      <c r="S72" s="178"/>
      <c r="T72" s="178"/>
      <c r="U72" s="178"/>
      <c r="V72" s="178"/>
      <c r="W72" s="178"/>
      <c r="X72" s="178"/>
      <c r="Y72" s="178"/>
      <c r="Z72" s="178"/>
    </row>
    <row r="73" spans="1:26" ht="18" hidden="1" customHeight="1" x14ac:dyDescent="0.35">
      <c r="A73" s="191"/>
      <c r="B73" s="192"/>
      <c r="C73" s="192"/>
      <c r="D73" s="192"/>
      <c r="E73" s="193"/>
      <c r="F73" s="193"/>
      <c r="G73" s="193"/>
      <c r="H73" s="193"/>
      <c r="I73" s="191"/>
      <c r="J73" s="178"/>
      <c r="K73" s="178"/>
      <c r="L73" s="178"/>
      <c r="M73" s="178"/>
      <c r="N73" s="178"/>
      <c r="O73" s="178"/>
      <c r="P73" s="178"/>
      <c r="Q73" s="178"/>
      <c r="R73" s="178"/>
      <c r="S73" s="178"/>
      <c r="T73" s="178"/>
      <c r="U73" s="178"/>
      <c r="V73" s="178"/>
      <c r="W73" s="178"/>
      <c r="X73" s="178"/>
      <c r="Y73" s="178"/>
      <c r="Z73" s="178"/>
    </row>
    <row r="74" spans="1:26" ht="18" hidden="1" customHeight="1" x14ac:dyDescent="0.35">
      <c r="A74" s="191"/>
      <c r="B74" s="192"/>
      <c r="C74" s="192"/>
      <c r="D74" s="192"/>
      <c r="E74" s="193"/>
      <c r="F74" s="193"/>
      <c r="G74" s="193"/>
      <c r="H74" s="193"/>
      <c r="I74" s="191"/>
      <c r="J74" s="178"/>
      <c r="K74" s="178"/>
      <c r="L74" s="178"/>
      <c r="M74" s="178"/>
      <c r="N74" s="178"/>
      <c r="O74" s="178"/>
      <c r="P74" s="178"/>
      <c r="Q74" s="178"/>
      <c r="R74" s="178"/>
      <c r="S74" s="178"/>
      <c r="T74" s="178"/>
      <c r="U74" s="178"/>
      <c r="V74" s="178"/>
      <c r="W74" s="178"/>
      <c r="X74" s="178"/>
      <c r="Y74" s="178"/>
      <c r="Z74" s="178"/>
    </row>
    <row r="75" spans="1:26" ht="18" hidden="1" customHeight="1" x14ac:dyDescent="0.35">
      <c r="A75" s="191"/>
      <c r="B75" s="192"/>
      <c r="C75" s="192"/>
      <c r="D75" s="192"/>
      <c r="E75" s="193"/>
      <c r="F75" s="193"/>
      <c r="G75" s="193"/>
      <c r="H75" s="193"/>
      <c r="I75" s="191"/>
      <c r="J75" s="178"/>
      <c r="K75" s="178"/>
      <c r="L75" s="178"/>
      <c r="M75" s="178"/>
      <c r="N75" s="178"/>
      <c r="O75" s="178"/>
      <c r="P75" s="178"/>
      <c r="Q75" s="178"/>
      <c r="R75" s="178"/>
      <c r="S75" s="178"/>
      <c r="T75" s="178"/>
      <c r="U75" s="178"/>
      <c r="V75" s="178"/>
      <c r="W75" s="178"/>
      <c r="X75" s="178"/>
      <c r="Y75" s="178"/>
      <c r="Z75" s="178"/>
    </row>
    <row r="76" spans="1:26" ht="18" hidden="1" customHeight="1" x14ac:dyDescent="0.35">
      <c r="A76" s="191"/>
      <c r="B76" s="192"/>
      <c r="C76" s="192"/>
      <c r="D76" s="192"/>
      <c r="E76" s="193"/>
      <c r="F76" s="193"/>
      <c r="G76" s="193"/>
      <c r="H76" s="193"/>
      <c r="I76" s="191"/>
      <c r="J76" s="178"/>
      <c r="K76" s="178"/>
      <c r="L76" s="178"/>
      <c r="M76" s="178"/>
      <c r="N76" s="178"/>
      <c r="O76" s="178"/>
      <c r="P76" s="178"/>
      <c r="Q76" s="178"/>
      <c r="R76" s="178"/>
      <c r="S76" s="178"/>
      <c r="T76" s="178"/>
      <c r="U76" s="178"/>
      <c r="V76" s="178"/>
      <c r="W76" s="178"/>
      <c r="X76" s="178"/>
      <c r="Y76" s="178"/>
      <c r="Z76" s="178"/>
    </row>
    <row r="77" spans="1:26" ht="18" hidden="1" customHeight="1" x14ac:dyDescent="0.35">
      <c r="A77" s="191"/>
      <c r="B77" s="192"/>
      <c r="C77" s="192"/>
      <c r="D77" s="192"/>
      <c r="E77" s="193"/>
      <c r="F77" s="193"/>
      <c r="G77" s="193"/>
      <c r="H77" s="193"/>
      <c r="I77" s="191"/>
      <c r="J77" s="178"/>
      <c r="K77" s="178"/>
      <c r="L77" s="178"/>
      <c r="M77" s="178"/>
      <c r="N77" s="178"/>
      <c r="O77" s="178"/>
      <c r="P77" s="178"/>
      <c r="Q77" s="178"/>
      <c r="R77" s="178"/>
      <c r="S77" s="178"/>
      <c r="T77" s="178"/>
      <c r="U77" s="178"/>
      <c r="V77" s="178"/>
      <c r="W77" s="178"/>
      <c r="X77" s="178"/>
      <c r="Y77" s="178"/>
      <c r="Z77" s="178"/>
    </row>
    <row r="78" spans="1:26" ht="18" hidden="1" customHeight="1" x14ac:dyDescent="0.35">
      <c r="A78" s="191"/>
      <c r="B78" s="192"/>
      <c r="C78" s="192"/>
      <c r="D78" s="192"/>
      <c r="E78" s="193"/>
      <c r="F78" s="193"/>
      <c r="G78" s="193"/>
      <c r="H78" s="193"/>
      <c r="I78" s="191"/>
      <c r="J78" s="178"/>
      <c r="K78" s="178"/>
      <c r="L78" s="178"/>
      <c r="M78" s="178"/>
      <c r="N78" s="178"/>
      <c r="O78" s="178"/>
      <c r="P78" s="178"/>
      <c r="Q78" s="178"/>
      <c r="R78" s="178"/>
      <c r="S78" s="178"/>
      <c r="T78" s="178"/>
      <c r="U78" s="178"/>
      <c r="V78" s="178"/>
      <c r="W78" s="178"/>
      <c r="X78" s="178"/>
      <c r="Y78" s="178"/>
      <c r="Z78" s="178"/>
    </row>
    <row r="79" spans="1:26" ht="18" hidden="1" customHeight="1" x14ac:dyDescent="0.35">
      <c r="A79" s="191"/>
      <c r="B79" s="192"/>
      <c r="C79" s="192"/>
      <c r="D79" s="192"/>
      <c r="E79" s="193"/>
      <c r="F79" s="193"/>
      <c r="G79" s="193"/>
      <c r="H79" s="193"/>
      <c r="I79" s="191"/>
      <c r="J79" s="178"/>
      <c r="K79" s="178"/>
      <c r="L79" s="178"/>
      <c r="M79" s="178"/>
      <c r="N79" s="178"/>
      <c r="O79" s="178"/>
      <c r="P79" s="178"/>
      <c r="Q79" s="178"/>
      <c r="R79" s="178"/>
      <c r="S79" s="178"/>
      <c r="T79" s="178"/>
      <c r="U79" s="178"/>
      <c r="V79" s="178"/>
      <c r="W79" s="178"/>
      <c r="X79" s="178"/>
      <c r="Y79" s="178"/>
      <c r="Z79" s="178"/>
    </row>
    <row r="80" spans="1:26" ht="18" hidden="1" customHeight="1" x14ac:dyDescent="0.35">
      <c r="A80" s="191"/>
      <c r="B80" s="192"/>
      <c r="C80" s="192"/>
      <c r="D80" s="192"/>
      <c r="E80" s="193"/>
      <c r="F80" s="193"/>
      <c r="G80" s="193"/>
      <c r="H80" s="193"/>
      <c r="I80" s="191"/>
      <c r="J80" s="178"/>
      <c r="K80" s="178"/>
      <c r="L80" s="178"/>
      <c r="M80" s="178"/>
      <c r="N80" s="178"/>
      <c r="O80" s="178"/>
      <c r="P80" s="178"/>
      <c r="Q80" s="178"/>
      <c r="R80" s="178"/>
      <c r="S80" s="178"/>
      <c r="T80" s="178"/>
      <c r="U80" s="178"/>
      <c r="V80" s="178"/>
      <c r="W80" s="178"/>
      <c r="X80" s="178"/>
      <c r="Y80" s="178"/>
      <c r="Z80" s="178"/>
    </row>
    <row r="81" spans="1:26" ht="18" hidden="1" customHeight="1" x14ac:dyDescent="0.35">
      <c r="A81" s="191"/>
      <c r="B81" s="192"/>
      <c r="C81" s="192"/>
      <c r="D81" s="192"/>
      <c r="E81" s="193"/>
      <c r="F81" s="193"/>
      <c r="G81" s="193"/>
      <c r="H81" s="193"/>
      <c r="I81" s="191"/>
      <c r="J81" s="178"/>
      <c r="K81" s="178"/>
      <c r="L81" s="178"/>
      <c r="M81" s="178"/>
      <c r="N81" s="178"/>
      <c r="O81" s="178"/>
      <c r="P81" s="178"/>
      <c r="Q81" s="178"/>
      <c r="R81" s="178"/>
      <c r="S81" s="178"/>
      <c r="T81" s="178"/>
      <c r="U81" s="178"/>
      <c r="V81" s="178"/>
      <c r="W81" s="178"/>
      <c r="X81" s="178"/>
      <c r="Y81" s="178"/>
      <c r="Z81" s="178"/>
    </row>
    <row r="82" spans="1:26" ht="18" hidden="1" customHeight="1" x14ac:dyDescent="0.35">
      <c r="A82" s="191"/>
      <c r="B82" s="192"/>
      <c r="C82" s="192"/>
      <c r="D82" s="192"/>
      <c r="E82" s="193"/>
      <c r="F82" s="193"/>
      <c r="G82" s="193"/>
      <c r="H82" s="193"/>
      <c r="I82" s="191"/>
      <c r="J82" s="178"/>
      <c r="K82" s="178"/>
      <c r="L82" s="178"/>
      <c r="M82" s="178"/>
      <c r="N82" s="178"/>
      <c r="O82" s="178"/>
      <c r="P82" s="178"/>
      <c r="Q82" s="178"/>
      <c r="R82" s="178"/>
      <c r="S82" s="178"/>
      <c r="T82" s="178"/>
      <c r="U82" s="178"/>
      <c r="V82" s="178"/>
      <c r="W82" s="178"/>
      <c r="X82" s="178"/>
      <c r="Y82" s="178"/>
      <c r="Z82" s="178"/>
    </row>
    <row r="83" spans="1:26" ht="18" hidden="1" customHeight="1" x14ac:dyDescent="0.35">
      <c r="A83" s="191"/>
      <c r="B83" s="192"/>
      <c r="C83" s="192"/>
      <c r="D83" s="192"/>
      <c r="E83" s="193"/>
      <c r="F83" s="193"/>
      <c r="G83" s="193"/>
      <c r="H83" s="193"/>
      <c r="I83" s="191"/>
      <c r="J83" s="178"/>
      <c r="K83" s="178"/>
      <c r="L83" s="178"/>
      <c r="M83" s="178"/>
      <c r="N83" s="178"/>
      <c r="O83" s="178"/>
      <c r="P83" s="178"/>
      <c r="Q83" s="178"/>
      <c r="R83" s="178"/>
      <c r="S83" s="178"/>
      <c r="T83" s="178"/>
      <c r="U83" s="178"/>
      <c r="V83" s="178"/>
      <c r="W83" s="178"/>
      <c r="X83" s="178"/>
      <c r="Y83" s="178"/>
      <c r="Z83" s="178"/>
    </row>
    <row r="84" spans="1:26" ht="18" hidden="1" customHeight="1" x14ac:dyDescent="0.35">
      <c r="A84" s="191"/>
      <c r="B84" s="192"/>
      <c r="C84" s="192"/>
      <c r="D84" s="192"/>
      <c r="E84" s="193"/>
      <c r="F84" s="193"/>
      <c r="G84" s="193"/>
      <c r="H84" s="193"/>
      <c r="I84" s="191"/>
      <c r="J84" s="178"/>
      <c r="K84" s="178"/>
      <c r="L84" s="178"/>
      <c r="M84" s="178"/>
      <c r="N84" s="178"/>
      <c r="O84" s="178"/>
      <c r="P84" s="178"/>
      <c r="Q84" s="178"/>
      <c r="R84" s="178"/>
      <c r="S84" s="178"/>
      <c r="T84" s="178"/>
      <c r="U84" s="178"/>
      <c r="V84" s="178"/>
      <c r="W84" s="178"/>
      <c r="X84" s="178"/>
      <c r="Y84" s="178"/>
      <c r="Z84" s="178"/>
    </row>
    <row r="85" spans="1:26" ht="18" hidden="1" customHeight="1" x14ac:dyDescent="0.35">
      <c r="A85" s="191"/>
      <c r="B85" s="192"/>
      <c r="C85" s="192"/>
      <c r="D85" s="192"/>
      <c r="E85" s="193"/>
      <c r="F85" s="193"/>
      <c r="G85" s="193"/>
      <c r="H85" s="193"/>
      <c r="I85" s="191"/>
      <c r="J85" s="178"/>
      <c r="K85" s="178"/>
      <c r="L85" s="178"/>
      <c r="M85" s="178"/>
      <c r="N85" s="178"/>
      <c r="O85" s="178"/>
      <c r="P85" s="178"/>
      <c r="Q85" s="178"/>
      <c r="R85" s="178"/>
      <c r="S85" s="178"/>
      <c r="T85" s="178"/>
      <c r="U85" s="178"/>
      <c r="V85" s="178"/>
      <c r="W85" s="178"/>
      <c r="X85" s="178"/>
      <c r="Y85" s="178"/>
      <c r="Z85" s="178"/>
    </row>
    <row r="86" spans="1:26" ht="18" hidden="1" customHeight="1" x14ac:dyDescent="0.35">
      <c r="A86" s="191"/>
      <c r="B86" s="192"/>
      <c r="C86" s="192"/>
      <c r="D86" s="192"/>
      <c r="E86" s="193"/>
      <c r="F86" s="193"/>
      <c r="G86" s="193"/>
      <c r="H86" s="193"/>
      <c r="I86" s="191"/>
      <c r="J86" s="178"/>
      <c r="K86" s="178"/>
      <c r="L86" s="178"/>
      <c r="M86" s="178"/>
      <c r="N86" s="178"/>
      <c r="O86" s="178"/>
      <c r="P86" s="178"/>
      <c r="Q86" s="178"/>
      <c r="R86" s="178"/>
      <c r="S86" s="178"/>
      <c r="T86" s="178"/>
      <c r="U86" s="178"/>
      <c r="V86" s="178"/>
      <c r="W86" s="178"/>
      <c r="X86" s="178"/>
      <c r="Y86" s="178"/>
      <c r="Z86" s="178"/>
    </row>
    <row r="87" spans="1:26" ht="18" hidden="1" customHeight="1" x14ac:dyDescent="0.35">
      <c r="A87" s="191"/>
      <c r="B87" s="192"/>
      <c r="C87" s="192"/>
      <c r="D87" s="192"/>
      <c r="E87" s="193"/>
      <c r="F87" s="193"/>
      <c r="G87" s="193"/>
      <c r="H87" s="193"/>
      <c r="I87" s="191"/>
      <c r="J87" s="178"/>
      <c r="K87" s="178"/>
      <c r="L87" s="178"/>
      <c r="M87" s="178"/>
      <c r="N87" s="178"/>
      <c r="O87" s="178"/>
      <c r="P87" s="178"/>
      <c r="Q87" s="178"/>
      <c r="R87" s="178"/>
      <c r="S87" s="178"/>
      <c r="T87" s="178"/>
      <c r="U87" s="178"/>
      <c r="V87" s="178"/>
      <c r="W87" s="178"/>
      <c r="X87" s="178"/>
      <c r="Y87" s="178"/>
      <c r="Z87" s="178"/>
    </row>
    <row r="88" spans="1:26" ht="18" hidden="1" customHeight="1" x14ac:dyDescent="0.35">
      <c r="A88" s="191"/>
      <c r="B88" s="192"/>
      <c r="C88" s="192"/>
      <c r="D88" s="192"/>
      <c r="E88" s="193"/>
      <c r="F88" s="193"/>
      <c r="G88" s="193"/>
      <c r="H88" s="193"/>
      <c r="I88" s="191"/>
      <c r="J88" s="178"/>
      <c r="K88" s="178"/>
      <c r="L88" s="178"/>
      <c r="M88" s="178"/>
      <c r="N88" s="178"/>
      <c r="O88" s="178"/>
      <c r="P88" s="178"/>
      <c r="Q88" s="178"/>
      <c r="R88" s="178"/>
      <c r="S88" s="178"/>
      <c r="T88" s="178"/>
      <c r="U88" s="178"/>
      <c r="V88" s="178"/>
      <c r="W88" s="178"/>
      <c r="X88" s="178"/>
      <c r="Y88" s="178"/>
      <c r="Z88" s="178"/>
    </row>
    <row r="89" spans="1:26" ht="18" hidden="1" customHeight="1" x14ac:dyDescent="0.35">
      <c r="A89" s="191"/>
      <c r="B89" s="192"/>
      <c r="C89" s="192"/>
      <c r="D89" s="192"/>
      <c r="E89" s="193"/>
      <c r="F89" s="193"/>
      <c r="G89" s="193"/>
      <c r="H89" s="193"/>
      <c r="I89" s="191"/>
      <c r="J89" s="178"/>
      <c r="K89" s="178"/>
      <c r="L89" s="178"/>
      <c r="M89" s="178"/>
      <c r="N89" s="178"/>
      <c r="O89" s="178"/>
      <c r="P89" s="178"/>
      <c r="Q89" s="178"/>
      <c r="R89" s="178"/>
      <c r="S89" s="178"/>
      <c r="T89" s="178"/>
      <c r="U89" s="178"/>
      <c r="V89" s="178"/>
      <c r="W89" s="178"/>
      <c r="X89" s="178"/>
      <c r="Y89" s="178"/>
      <c r="Z89" s="178"/>
    </row>
    <row r="90" spans="1:26" ht="18" hidden="1" customHeight="1" x14ac:dyDescent="0.35">
      <c r="A90" s="191"/>
      <c r="B90" s="192"/>
      <c r="C90" s="192"/>
      <c r="D90" s="192"/>
      <c r="E90" s="193"/>
      <c r="F90" s="193"/>
      <c r="G90" s="193"/>
      <c r="H90" s="193"/>
      <c r="I90" s="191"/>
      <c r="J90" s="178"/>
      <c r="K90" s="178"/>
      <c r="L90" s="178"/>
      <c r="M90" s="178"/>
      <c r="N90" s="178"/>
      <c r="O90" s="178"/>
      <c r="P90" s="178"/>
      <c r="Q90" s="178"/>
      <c r="R90" s="178"/>
      <c r="S90" s="178"/>
      <c r="T90" s="178"/>
      <c r="U90" s="178"/>
      <c r="V90" s="178"/>
      <c r="W90" s="178"/>
      <c r="X90" s="178"/>
      <c r="Y90" s="178"/>
      <c r="Z90" s="178"/>
    </row>
    <row r="91" spans="1:26" ht="18" hidden="1" customHeight="1" x14ac:dyDescent="0.35">
      <c r="A91" s="191"/>
      <c r="B91" s="192"/>
      <c r="C91" s="192"/>
      <c r="D91" s="192"/>
      <c r="E91" s="193"/>
      <c r="F91" s="193"/>
      <c r="G91" s="193"/>
      <c r="H91" s="193"/>
      <c r="I91" s="191"/>
      <c r="J91" s="178"/>
      <c r="K91" s="178"/>
      <c r="L91" s="178"/>
      <c r="M91" s="178"/>
      <c r="N91" s="178"/>
      <c r="O91" s="178"/>
      <c r="P91" s="178"/>
      <c r="Q91" s="178"/>
      <c r="R91" s="178"/>
      <c r="S91" s="178"/>
      <c r="T91" s="178"/>
      <c r="U91" s="178"/>
      <c r="V91" s="178"/>
      <c r="W91" s="178"/>
      <c r="X91" s="178"/>
      <c r="Y91" s="178"/>
      <c r="Z91" s="178"/>
    </row>
    <row r="92" spans="1:26" ht="18" hidden="1" customHeight="1" x14ac:dyDescent="0.35">
      <c r="A92" s="191"/>
      <c r="B92" s="192"/>
      <c r="C92" s="192"/>
      <c r="D92" s="192"/>
      <c r="E92" s="193"/>
      <c r="F92" s="193"/>
      <c r="G92" s="193"/>
      <c r="H92" s="193"/>
      <c r="I92" s="191"/>
      <c r="J92" s="178"/>
      <c r="K92" s="178"/>
      <c r="L92" s="178"/>
      <c r="M92" s="178"/>
      <c r="N92" s="178"/>
      <c r="O92" s="178"/>
      <c r="P92" s="178"/>
      <c r="Q92" s="178"/>
      <c r="R92" s="178"/>
      <c r="S92" s="178"/>
      <c r="T92" s="178"/>
      <c r="U92" s="178"/>
      <c r="V92" s="178"/>
      <c r="W92" s="178"/>
      <c r="X92" s="178"/>
      <c r="Y92" s="178"/>
      <c r="Z92" s="178"/>
    </row>
    <row r="93" spans="1:26" ht="18" hidden="1" customHeight="1" x14ac:dyDescent="0.35">
      <c r="A93" s="191"/>
      <c r="B93" s="192"/>
      <c r="C93" s="192"/>
      <c r="D93" s="192"/>
      <c r="E93" s="193"/>
      <c r="F93" s="193"/>
      <c r="G93" s="193"/>
      <c r="H93" s="193"/>
      <c r="I93" s="191"/>
      <c r="J93" s="178"/>
      <c r="K93" s="178"/>
      <c r="L93" s="178"/>
      <c r="M93" s="178"/>
      <c r="N93" s="178"/>
      <c r="O93" s="178"/>
      <c r="P93" s="178"/>
      <c r="Q93" s="178"/>
      <c r="R93" s="178"/>
      <c r="S93" s="178"/>
      <c r="T93" s="178"/>
      <c r="U93" s="178"/>
      <c r="V93" s="178"/>
      <c r="W93" s="178"/>
      <c r="X93" s="178"/>
      <c r="Y93" s="178"/>
      <c r="Z93" s="178"/>
    </row>
    <row r="94" spans="1:26" ht="18" hidden="1" customHeight="1" x14ac:dyDescent="0.35">
      <c r="A94" s="191"/>
      <c r="B94" s="192"/>
      <c r="C94" s="192"/>
      <c r="D94" s="192"/>
      <c r="E94" s="193"/>
      <c r="F94" s="193"/>
      <c r="G94" s="193"/>
      <c r="H94" s="193"/>
      <c r="I94" s="191"/>
      <c r="J94" s="178"/>
      <c r="K94" s="178"/>
      <c r="L94" s="178"/>
      <c r="M94" s="178"/>
      <c r="N94" s="178"/>
      <c r="O94" s="178"/>
      <c r="P94" s="178"/>
      <c r="Q94" s="178"/>
      <c r="R94" s="178"/>
      <c r="S94" s="178"/>
      <c r="T94" s="178"/>
      <c r="U94" s="178"/>
      <c r="V94" s="178"/>
      <c r="W94" s="178"/>
      <c r="X94" s="178"/>
      <c r="Y94" s="178"/>
      <c r="Z94" s="178"/>
    </row>
    <row r="95" spans="1:26" ht="18" hidden="1" customHeight="1" x14ac:dyDescent="0.35">
      <c r="A95" s="191"/>
      <c r="B95" s="192"/>
      <c r="C95" s="192"/>
      <c r="D95" s="192"/>
      <c r="E95" s="193"/>
      <c r="F95" s="193"/>
      <c r="G95" s="193"/>
      <c r="H95" s="193"/>
      <c r="I95" s="191"/>
      <c r="J95" s="178"/>
      <c r="K95" s="178"/>
      <c r="L95" s="178"/>
      <c r="M95" s="178"/>
      <c r="N95" s="178"/>
      <c r="O95" s="178"/>
      <c r="P95" s="178"/>
      <c r="Q95" s="178"/>
      <c r="R95" s="178"/>
      <c r="S95" s="178"/>
      <c r="T95" s="178"/>
      <c r="U95" s="178"/>
      <c r="V95" s="178"/>
      <c r="W95" s="178"/>
      <c r="X95" s="178"/>
      <c r="Y95" s="178"/>
      <c r="Z95" s="178"/>
    </row>
    <row r="96" spans="1:26" ht="18" hidden="1" customHeight="1" x14ac:dyDescent="0.35">
      <c r="A96" s="191"/>
      <c r="B96" s="192"/>
      <c r="C96" s="192"/>
      <c r="D96" s="192"/>
      <c r="E96" s="193"/>
      <c r="F96" s="193"/>
      <c r="G96" s="193"/>
      <c r="H96" s="193"/>
      <c r="I96" s="191"/>
      <c r="J96" s="178"/>
      <c r="K96" s="178"/>
      <c r="L96" s="178"/>
      <c r="M96" s="178"/>
      <c r="N96" s="178"/>
      <c r="O96" s="178"/>
      <c r="P96" s="178"/>
      <c r="Q96" s="178"/>
      <c r="R96" s="178"/>
      <c r="S96" s="178"/>
      <c r="T96" s="178"/>
      <c r="U96" s="178"/>
      <c r="V96" s="178"/>
      <c r="W96" s="178"/>
      <c r="X96" s="178"/>
      <c r="Y96" s="178"/>
      <c r="Z96" s="178"/>
    </row>
    <row r="97" spans="1:26" ht="18" hidden="1" customHeight="1" x14ac:dyDescent="0.35">
      <c r="A97" s="191"/>
      <c r="B97" s="192"/>
      <c r="C97" s="192"/>
      <c r="D97" s="192"/>
      <c r="E97" s="193"/>
      <c r="F97" s="193"/>
      <c r="G97" s="193"/>
      <c r="H97" s="193"/>
      <c r="I97" s="191"/>
      <c r="J97" s="178"/>
      <c r="K97" s="178"/>
      <c r="L97" s="178"/>
      <c r="M97" s="178"/>
      <c r="N97" s="178"/>
      <c r="O97" s="178"/>
      <c r="P97" s="178"/>
      <c r="Q97" s="178"/>
      <c r="R97" s="178"/>
      <c r="S97" s="178"/>
      <c r="T97" s="178"/>
      <c r="U97" s="178"/>
      <c r="V97" s="178"/>
      <c r="W97" s="178"/>
      <c r="X97" s="178"/>
      <c r="Y97" s="178"/>
      <c r="Z97" s="178"/>
    </row>
    <row r="98" spans="1:26" ht="18" hidden="1" customHeight="1" x14ac:dyDescent="0.35">
      <c r="A98" s="191"/>
      <c r="B98" s="192"/>
      <c r="C98" s="192"/>
      <c r="D98" s="192"/>
      <c r="E98" s="193"/>
      <c r="F98" s="193"/>
      <c r="G98" s="193"/>
      <c r="H98" s="193"/>
      <c r="I98" s="191"/>
      <c r="J98" s="178"/>
      <c r="K98" s="178"/>
      <c r="L98" s="178"/>
      <c r="M98" s="178"/>
      <c r="N98" s="178"/>
      <c r="O98" s="178"/>
      <c r="P98" s="178"/>
      <c r="Q98" s="178"/>
      <c r="R98" s="178"/>
      <c r="S98" s="178"/>
      <c r="T98" s="178"/>
      <c r="U98" s="178"/>
      <c r="V98" s="178"/>
      <c r="W98" s="178"/>
      <c r="X98" s="178"/>
      <c r="Y98" s="178"/>
      <c r="Z98" s="178"/>
    </row>
    <row r="99" spans="1:26" ht="18" hidden="1" customHeight="1" x14ac:dyDescent="0.35">
      <c r="A99" s="191"/>
      <c r="B99" s="192"/>
      <c r="C99" s="192"/>
      <c r="D99" s="192"/>
      <c r="E99" s="193"/>
      <c r="F99" s="193"/>
      <c r="G99" s="193"/>
      <c r="H99" s="193"/>
      <c r="I99" s="191"/>
      <c r="J99" s="178"/>
      <c r="K99" s="178"/>
      <c r="L99" s="178"/>
      <c r="M99" s="178"/>
      <c r="N99" s="178"/>
      <c r="O99" s="178"/>
      <c r="P99" s="178"/>
      <c r="Q99" s="178"/>
      <c r="R99" s="178"/>
      <c r="S99" s="178"/>
      <c r="T99" s="178"/>
      <c r="U99" s="178"/>
      <c r="V99" s="178"/>
      <c r="W99" s="178"/>
      <c r="X99" s="178"/>
      <c r="Y99" s="178"/>
      <c r="Z99" s="178"/>
    </row>
    <row r="100" spans="1:26" ht="18" hidden="1" customHeight="1" x14ac:dyDescent="0.35">
      <c r="A100" s="191"/>
      <c r="B100" s="192"/>
      <c r="C100" s="192"/>
      <c r="D100" s="192"/>
      <c r="E100" s="193"/>
      <c r="F100" s="193"/>
      <c r="G100" s="193"/>
      <c r="H100" s="193"/>
      <c r="I100" s="191"/>
      <c r="J100" s="178"/>
      <c r="K100" s="178"/>
      <c r="L100" s="178"/>
      <c r="M100" s="178"/>
      <c r="N100" s="178"/>
      <c r="O100" s="178"/>
      <c r="P100" s="178"/>
      <c r="Q100" s="178"/>
      <c r="R100" s="178"/>
      <c r="S100" s="178"/>
      <c r="T100" s="178"/>
      <c r="U100" s="178"/>
      <c r="V100" s="178"/>
      <c r="W100" s="178"/>
      <c r="X100" s="178"/>
      <c r="Y100" s="178"/>
      <c r="Z100" s="178"/>
    </row>
    <row r="101" spans="1:26" ht="18" hidden="1" customHeight="1" x14ac:dyDescent="0.35">
      <c r="A101" s="191"/>
      <c r="B101" s="192"/>
      <c r="C101" s="192"/>
      <c r="D101" s="192"/>
      <c r="E101" s="193"/>
      <c r="F101" s="193"/>
      <c r="G101" s="193"/>
      <c r="H101" s="193"/>
      <c r="I101" s="191"/>
      <c r="J101" s="178"/>
      <c r="K101" s="178"/>
      <c r="L101" s="178"/>
      <c r="M101" s="178"/>
      <c r="N101" s="178"/>
      <c r="O101" s="178"/>
      <c r="P101" s="178"/>
      <c r="Q101" s="178"/>
      <c r="R101" s="178"/>
      <c r="S101" s="178"/>
      <c r="T101" s="178"/>
      <c r="U101" s="178"/>
      <c r="V101" s="178"/>
      <c r="W101" s="178"/>
      <c r="X101" s="178"/>
      <c r="Y101" s="178"/>
      <c r="Z101" s="178"/>
    </row>
    <row r="102" spans="1:26" ht="18" hidden="1" customHeight="1" x14ac:dyDescent="0.35">
      <c r="A102" s="191"/>
      <c r="B102" s="192"/>
      <c r="C102" s="192"/>
      <c r="D102" s="192"/>
      <c r="E102" s="193"/>
      <c r="F102" s="193"/>
      <c r="G102" s="193"/>
      <c r="H102" s="193"/>
      <c r="I102" s="191"/>
      <c r="J102" s="178"/>
      <c r="K102" s="178"/>
      <c r="L102" s="178"/>
      <c r="M102" s="178"/>
      <c r="N102" s="178"/>
      <c r="O102" s="178"/>
      <c r="P102" s="178"/>
      <c r="Q102" s="178"/>
      <c r="R102" s="178"/>
      <c r="S102" s="178"/>
      <c r="T102" s="178"/>
      <c r="U102" s="178"/>
      <c r="V102" s="178"/>
      <c r="W102" s="178"/>
      <c r="X102" s="178"/>
      <c r="Y102" s="178"/>
      <c r="Z102" s="178"/>
    </row>
    <row r="103" spans="1:26" ht="18" hidden="1" customHeight="1" x14ac:dyDescent="0.35">
      <c r="A103" s="191"/>
      <c r="B103" s="192"/>
      <c r="C103" s="192"/>
      <c r="D103" s="192"/>
      <c r="E103" s="193"/>
      <c r="F103" s="193"/>
      <c r="G103" s="193"/>
      <c r="H103" s="193"/>
      <c r="I103" s="191"/>
      <c r="J103" s="178"/>
      <c r="K103" s="178"/>
      <c r="L103" s="178"/>
      <c r="M103" s="178"/>
      <c r="N103" s="178"/>
      <c r="O103" s="178"/>
      <c r="P103" s="178"/>
      <c r="Q103" s="178"/>
      <c r="R103" s="178"/>
      <c r="S103" s="178"/>
      <c r="T103" s="178"/>
      <c r="U103" s="178"/>
      <c r="V103" s="178"/>
      <c r="W103" s="178"/>
      <c r="X103" s="178"/>
      <c r="Y103" s="178"/>
      <c r="Z103" s="178"/>
    </row>
    <row r="104" spans="1:26" ht="18" hidden="1" customHeight="1" x14ac:dyDescent="0.35">
      <c r="A104" s="191"/>
      <c r="B104" s="192"/>
      <c r="C104" s="192"/>
      <c r="D104" s="192"/>
      <c r="E104" s="193"/>
      <c r="F104" s="193"/>
      <c r="G104" s="193"/>
      <c r="H104" s="193"/>
      <c r="I104" s="191"/>
      <c r="J104" s="178"/>
      <c r="K104" s="178"/>
      <c r="L104" s="178"/>
      <c r="M104" s="178"/>
      <c r="N104" s="178"/>
      <c r="O104" s="178"/>
      <c r="P104" s="178"/>
      <c r="Q104" s="178"/>
      <c r="R104" s="178"/>
      <c r="S104" s="178"/>
      <c r="T104" s="178"/>
      <c r="U104" s="178"/>
      <c r="V104" s="178"/>
      <c r="W104" s="178"/>
      <c r="X104" s="178"/>
      <c r="Y104" s="178"/>
      <c r="Z104" s="178"/>
    </row>
    <row r="105" spans="1:26" ht="18" hidden="1" customHeight="1" x14ac:dyDescent="0.35">
      <c r="A105" s="191"/>
      <c r="B105" s="192"/>
      <c r="C105" s="192"/>
      <c r="D105" s="192"/>
      <c r="E105" s="193"/>
      <c r="F105" s="193"/>
      <c r="G105" s="193"/>
      <c r="H105" s="193"/>
      <c r="I105" s="191"/>
      <c r="J105" s="178"/>
      <c r="K105" s="178"/>
      <c r="L105" s="178"/>
      <c r="M105" s="178"/>
      <c r="N105" s="178"/>
      <c r="O105" s="178"/>
      <c r="P105" s="178"/>
      <c r="Q105" s="178"/>
      <c r="R105" s="178"/>
      <c r="S105" s="178"/>
      <c r="T105" s="178"/>
      <c r="U105" s="178"/>
      <c r="V105" s="178"/>
      <c r="W105" s="178"/>
      <c r="X105" s="178"/>
      <c r="Y105" s="178"/>
      <c r="Z105" s="178"/>
    </row>
    <row r="106" spans="1:26" ht="18" hidden="1" customHeight="1" x14ac:dyDescent="0.35">
      <c r="A106" s="191"/>
      <c r="B106" s="192"/>
      <c r="C106" s="192"/>
      <c r="D106" s="192"/>
      <c r="E106" s="193"/>
      <c r="F106" s="193"/>
      <c r="G106" s="193"/>
      <c r="H106" s="193"/>
      <c r="I106" s="191"/>
      <c r="J106" s="178"/>
      <c r="K106" s="178"/>
      <c r="L106" s="178"/>
      <c r="M106" s="178"/>
      <c r="N106" s="178"/>
      <c r="O106" s="178"/>
      <c r="P106" s="178"/>
      <c r="Q106" s="178"/>
      <c r="R106" s="178"/>
      <c r="S106" s="178"/>
      <c r="T106" s="178"/>
      <c r="U106" s="178"/>
      <c r="V106" s="178"/>
      <c r="W106" s="178"/>
      <c r="X106" s="178"/>
      <c r="Y106" s="178"/>
      <c r="Z106" s="178"/>
    </row>
    <row r="107" spans="1:26" ht="18" hidden="1" customHeight="1" x14ac:dyDescent="0.35">
      <c r="A107" s="191"/>
      <c r="B107" s="192"/>
      <c r="C107" s="192"/>
      <c r="D107" s="192"/>
      <c r="E107" s="193"/>
      <c r="F107" s="193"/>
      <c r="G107" s="193"/>
      <c r="H107" s="193"/>
      <c r="I107" s="191"/>
      <c r="J107" s="178"/>
      <c r="K107" s="178"/>
      <c r="L107" s="178"/>
      <c r="M107" s="178"/>
      <c r="N107" s="178"/>
      <c r="O107" s="178"/>
      <c r="P107" s="178"/>
      <c r="Q107" s="178"/>
      <c r="R107" s="178"/>
      <c r="S107" s="178"/>
      <c r="T107" s="178"/>
      <c r="U107" s="178"/>
      <c r="V107" s="178"/>
      <c r="W107" s="178"/>
      <c r="X107" s="178"/>
      <c r="Y107" s="178"/>
      <c r="Z107" s="178"/>
    </row>
    <row r="108" spans="1:26" ht="18" hidden="1" customHeight="1" x14ac:dyDescent="0.35">
      <c r="A108" s="191"/>
      <c r="B108" s="192"/>
      <c r="C108" s="192"/>
      <c r="D108" s="192"/>
      <c r="E108" s="193"/>
      <c r="F108" s="193"/>
      <c r="G108" s="193"/>
      <c r="H108" s="193"/>
      <c r="I108" s="191"/>
      <c r="J108" s="178"/>
      <c r="K108" s="178"/>
      <c r="L108" s="178"/>
      <c r="M108" s="178"/>
      <c r="N108" s="178"/>
      <c r="O108" s="178"/>
      <c r="P108" s="178"/>
      <c r="Q108" s="178"/>
      <c r="R108" s="178"/>
      <c r="S108" s="178"/>
      <c r="T108" s="178"/>
      <c r="U108" s="178"/>
      <c r="V108" s="178"/>
      <c r="W108" s="178"/>
      <c r="X108" s="178"/>
      <c r="Y108" s="178"/>
      <c r="Z108" s="178"/>
    </row>
    <row r="109" spans="1:26" ht="18" hidden="1" customHeight="1" x14ac:dyDescent="0.35">
      <c r="A109" s="191"/>
      <c r="B109" s="192"/>
      <c r="C109" s="192"/>
      <c r="D109" s="192"/>
      <c r="E109" s="193"/>
      <c r="F109" s="193"/>
      <c r="G109" s="193"/>
      <c r="H109" s="193"/>
      <c r="I109" s="191"/>
      <c r="J109" s="178"/>
      <c r="K109" s="178"/>
      <c r="L109" s="178"/>
      <c r="M109" s="178"/>
      <c r="N109" s="178"/>
      <c r="O109" s="178"/>
      <c r="P109" s="178"/>
      <c r="Q109" s="178"/>
      <c r="R109" s="178"/>
      <c r="S109" s="178"/>
      <c r="T109" s="178"/>
      <c r="U109" s="178"/>
      <c r="V109" s="178"/>
      <c r="W109" s="178"/>
      <c r="X109" s="178"/>
      <c r="Y109" s="178"/>
      <c r="Z109" s="178"/>
    </row>
    <row r="110" spans="1:26" ht="18" hidden="1" customHeight="1" x14ac:dyDescent="0.35">
      <c r="A110" s="191"/>
      <c r="B110" s="192"/>
      <c r="C110" s="192"/>
      <c r="D110" s="192"/>
      <c r="E110" s="193"/>
      <c r="F110" s="193"/>
      <c r="G110" s="193"/>
      <c r="H110" s="193"/>
      <c r="I110" s="191"/>
      <c r="J110" s="178"/>
      <c r="K110" s="178"/>
      <c r="L110" s="178"/>
      <c r="M110" s="178"/>
      <c r="N110" s="178"/>
      <c r="O110" s="178"/>
      <c r="P110" s="178"/>
      <c r="Q110" s="178"/>
      <c r="R110" s="178"/>
      <c r="S110" s="178"/>
      <c r="T110" s="178"/>
      <c r="U110" s="178"/>
      <c r="V110" s="178"/>
      <c r="W110" s="178"/>
      <c r="X110" s="178"/>
      <c r="Y110" s="178"/>
      <c r="Z110" s="178"/>
    </row>
    <row r="111" spans="1:26" ht="18" hidden="1" customHeight="1" x14ac:dyDescent="0.35">
      <c r="A111" s="191"/>
      <c r="B111" s="192"/>
      <c r="C111" s="192"/>
      <c r="D111" s="192"/>
      <c r="E111" s="193"/>
      <c r="F111" s="193"/>
      <c r="G111" s="193"/>
      <c r="H111" s="193"/>
      <c r="I111" s="191"/>
      <c r="J111" s="178"/>
      <c r="K111" s="178"/>
      <c r="L111" s="178"/>
      <c r="M111" s="178"/>
      <c r="N111" s="178"/>
      <c r="O111" s="178"/>
      <c r="P111" s="178"/>
      <c r="Q111" s="178"/>
      <c r="R111" s="178"/>
      <c r="S111" s="178"/>
      <c r="T111" s="178"/>
      <c r="U111" s="178"/>
      <c r="V111" s="178"/>
      <c r="W111" s="178"/>
      <c r="X111" s="178"/>
      <c r="Y111" s="178"/>
      <c r="Z111" s="178"/>
    </row>
    <row r="112" spans="1:26" ht="18" hidden="1" customHeight="1" x14ac:dyDescent="0.35">
      <c r="A112" s="191"/>
      <c r="B112" s="192"/>
      <c r="C112" s="192"/>
      <c r="D112" s="192"/>
      <c r="E112" s="193"/>
      <c r="F112" s="193"/>
      <c r="G112" s="193"/>
      <c r="H112" s="193"/>
      <c r="I112" s="191"/>
      <c r="J112" s="178"/>
      <c r="K112" s="178"/>
      <c r="L112" s="178"/>
      <c r="M112" s="178"/>
      <c r="N112" s="178"/>
      <c r="O112" s="178"/>
      <c r="P112" s="178"/>
      <c r="Q112" s="178"/>
      <c r="R112" s="178"/>
      <c r="S112" s="178"/>
      <c r="T112" s="178"/>
      <c r="U112" s="178"/>
      <c r="V112" s="178"/>
      <c r="W112" s="178"/>
      <c r="X112" s="178"/>
      <c r="Y112" s="178"/>
      <c r="Z112" s="178"/>
    </row>
    <row r="113" spans="1:26" ht="18" hidden="1" customHeight="1" x14ac:dyDescent="0.35">
      <c r="A113" s="191"/>
      <c r="B113" s="192"/>
      <c r="C113" s="192"/>
      <c r="D113" s="192"/>
      <c r="E113" s="193"/>
      <c r="F113" s="193"/>
      <c r="G113" s="193"/>
      <c r="H113" s="193"/>
      <c r="I113" s="191"/>
      <c r="J113" s="178"/>
      <c r="K113" s="178"/>
      <c r="L113" s="178"/>
      <c r="M113" s="178"/>
      <c r="N113" s="178"/>
      <c r="O113" s="178"/>
      <c r="P113" s="178"/>
      <c r="Q113" s="178"/>
      <c r="R113" s="178"/>
      <c r="S113" s="178"/>
      <c r="T113" s="178"/>
      <c r="U113" s="178"/>
      <c r="V113" s="178"/>
      <c r="W113" s="178"/>
      <c r="X113" s="178"/>
      <c r="Y113" s="178"/>
      <c r="Z113" s="178"/>
    </row>
    <row r="114" spans="1:26" ht="18" hidden="1" customHeight="1" x14ac:dyDescent="0.35">
      <c r="A114" s="191"/>
      <c r="B114" s="192"/>
      <c r="C114" s="192"/>
      <c r="D114" s="192"/>
      <c r="E114" s="193"/>
      <c r="F114" s="193"/>
      <c r="G114" s="193"/>
      <c r="H114" s="193"/>
      <c r="I114" s="191"/>
      <c r="J114" s="178"/>
      <c r="K114" s="178"/>
      <c r="L114" s="178"/>
      <c r="M114" s="178"/>
      <c r="N114" s="178"/>
      <c r="O114" s="178"/>
      <c r="P114" s="178"/>
      <c r="Q114" s="178"/>
      <c r="R114" s="178"/>
      <c r="S114" s="178"/>
      <c r="T114" s="178"/>
      <c r="U114" s="178"/>
      <c r="V114" s="178"/>
      <c r="W114" s="178"/>
      <c r="X114" s="178"/>
      <c r="Y114" s="178"/>
      <c r="Z114" s="178"/>
    </row>
    <row r="115" spans="1:26" ht="18" hidden="1" customHeight="1" x14ac:dyDescent="0.35">
      <c r="A115" s="191"/>
      <c r="B115" s="192"/>
      <c r="C115" s="192"/>
      <c r="D115" s="192"/>
      <c r="E115" s="193"/>
      <c r="F115" s="193"/>
      <c r="G115" s="193"/>
      <c r="H115" s="193"/>
      <c r="I115" s="191"/>
      <c r="J115" s="178"/>
      <c r="K115" s="178"/>
      <c r="L115" s="178"/>
      <c r="M115" s="178"/>
      <c r="N115" s="178"/>
      <c r="O115" s="178"/>
      <c r="P115" s="178"/>
      <c r="Q115" s="178"/>
      <c r="R115" s="178"/>
      <c r="S115" s="178"/>
      <c r="T115" s="178"/>
      <c r="U115" s="178"/>
      <c r="V115" s="178"/>
      <c r="W115" s="178"/>
      <c r="X115" s="178"/>
      <c r="Y115" s="178"/>
      <c r="Z115" s="178"/>
    </row>
    <row r="116" spans="1:26" ht="18" hidden="1" customHeight="1" x14ac:dyDescent="0.35">
      <c r="A116" s="191"/>
      <c r="B116" s="192"/>
      <c r="C116" s="192"/>
      <c r="D116" s="192"/>
      <c r="E116" s="193"/>
      <c r="F116" s="193"/>
      <c r="G116" s="193"/>
      <c r="H116" s="193"/>
      <c r="I116" s="191"/>
      <c r="J116" s="178"/>
      <c r="K116" s="178"/>
      <c r="L116" s="178"/>
      <c r="M116" s="178"/>
      <c r="N116" s="178"/>
      <c r="O116" s="178"/>
      <c r="P116" s="178"/>
      <c r="Q116" s="178"/>
      <c r="R116" s="178"/>
      <c r="S116" s="178"/>
      <c r="T116" s="178"/>
      <c r="U116" s="178"/>
      <c r="V116" s="178"/>
      <c r="W116" s="178"/>
      <c r="X116" s="178"/>
      <c r="Y116" s="178"/>
      <c r="Z116" s="178"/>
    </row>
    <row r="117" spans="1:26" ht="18" hidden="1" customHeight="1" x14ac:dyDescent="0.35">
      <c r="A117" s="191"/>
      <c r="B117" s="192"/>
      <c r="C117" s="192"/>
      <c r="D117" s="192"/>
      <c r="E117" s="193"/>
      <c r="F117" s="193"/>
      <c r="G117" s="193"/>
      <c r="H117" s="193"/>
      <c r="I117" s="191"/>
      <c r="J117" s="178"/>
      <c r="K117" s="178"/>
      <c r="L117" s="178"/>
      <c r="M117" s="178"/>
      <c r="N117" s="178"/>
      <c r="O117" s="178"/>
      <c r="P117" s="178"/>
      <c r="Q117" s="178"/>
      <c r="R117" s="178"/>
      <c r="S117" s="178"/>
      <c r="T117" s="178"/>
      <c r="U117" s="178"/>
      <c r="V117" s="178"/>
      <c r="W117" s="178"/>
      <c r="X117" s="178"/>
      <c r="Y117" s="178"/>
      <c r="Z117" s="178"/>
    </row>
    <row r="118" spans="1:26" ht="18" hidden="1" customHeight="1" x14ac:dyDescent="0.35">
      <c r="A118" s="191"/>
      <c r="B118" s="192"/>
      <c r="C118" s="192"/>
      <c r="D118" s="192"/>
      <c r="E118" s="193"/>
      <c r="F118" s="193"/>
      <c r="G118" s="193"/>
      <c r="H118" s="193"/>
      <c r="I118" s="191"/>
      <c r="J118" s="178"/>
      <c r="K118" s="178"/>
      <c r="L118" s="178"/>
      <c r="M118" s="178"/>
      <c r="N118" s="178"/>
      <c r="O118" s="178"/>
      <c r="P118" s="178"/>
      <c r="Q118" s="178"/>
      <c r="R118" s="178"/>
      <c r="S118" s="178"/>
      <c r="T118" s="178"/>
      <c r="U118" s="178"/>
      <c r="V118" s="178"/>
      <c r="W118" s="178"/>
      <c r="X118" s="178"/>
      <c r="Y118" s="178"/>
      <c r="Z118" s="178"/>
    </row>
    <row r="119" spans="1:26" ht="18" hidden="1" customHeight="1" x14ac:dyDescent="0.35">
      <c r="A119" s="191"/>
      <c r="B119" s="192"/>
      <c r="C119" s="192"/>
      <c r="D119" s="192"/>
      <c r="E119" s="193"/>
      <c r="F119" s="193"/>
      <c r="G119" s="193"/>
      <c r="H119" s="193"/>
      <c r="I119" s="191"/>
      <c r="J119" s="178"/>
      <c r="K119" s="178"/>
      <c r="L119" s="178"/>
      <c r="M119" s="178"/>
      <c r="N119" s="178"/>
      <c r="O119" s="178"/>
      <c r="P119" s="178"/>
      <c r="Q119" s="178"/>
      <c r="R119" s="178"/>
      <c r="S119" s="178"/>
      <c r="T119" s="178"/>
      <c r="U119" s="178"/>
      <c r="V119" s="178"/>
      <c r="W119" s="178"/>
      <c r="X119" s="178"/>
      <c r="Y119" s="178"/>
      <c r="Z119" s="178"/>
    </row>
    <row r="120" spans="1:26" ht="18" hidden="1" customHeight="1" x14ac:dyDescent="0.35">
      <c r="A120" s="191"/>
      <c r="B120" s="192"/>
      <c r="C120" s="192"/>
      <c r="D120" s="192"/>
      <c r="E120" s="193"/>
      <c r="F120" s="193"/>
      <c r="G120" s="193"/>
      <c r="H120" s="193"/>
      <c r="I120" s="191"/>
      <c r="J120" s="178"/>
      <c r="K120" s="178"/>
      <c r="L120" s="178"/>
      <c r="M120" s="178"/>
      <c r="N120" s="178"/>
      <c r="O120" s="178"/>
      <c r="P120" s="178"/>
      <c r="Q120" s="178"/>
      <c r="R120" s="178"/>
      <c r="S120" s="178"/>
      <c r="T120" s="178"/>
      <c r="U120" s="178"/>
      <c r="V120" s="178"/>
      <c r="W120" s="178"/>
      <c r="X120" s="178"/>
      <c r="Y120" s="178"/>
      <c r="Z120" s="178"/>
    </row>
    <row r="121" spans="1:26" ht="18" hidden="1" customHeight="1" x14ac:dyDescent="0.35">
      <c r="A121" s="191"/>
      <c r="B121" s="192"/>
      <c r="C121" s="192"/>
      <c r="D121" s="192"/>
      <c r="E121" s="193"/>
      <c r="F121" s="193"/>
      <c r="G121" s="193"/>
      <c r="H121" s="193"/>
      <c r="I121" s="191"/>
      <c r="J121" s="178"/>
      <c r="K121" s="178"/>
      <c r="L121" s="178"/>
      <c r="M121" s="178"/>
      <c r="N121" s="178"/>
      <c r="O121" s="178"/>
      <c r="P121" s="178"/>
      <c r="Q121" s="178"/>
      <c r="R121" s="178"/>
      <c r="S121" s="178"/>
      <c r="T121" s="178"/>
      <c r="U121" s="178"/>
      <c r="V121" s="178"/>
      <c r="W121" s="178"/>
      <c r="X121" s="178"/>
      <c r="Y121" s="178"/>
      <c r="Z121" s="178"/>
    </row>
    <row r="122" spans="1:26" ht="18" hidden="1" customHeight="1" x14ac:dyDescent="0.35">
      <c r="A122" s="191"/>
      <c r="B122" s="192"/>
      <c r="C122" s="192"/>
      <c r="D122" s="192"/>
      <c r="E122" s="193"/>
      <c r="F122" s="193"/>
      <c r="G122" s="193"/>
      <c r="H122" s="193"/>
      <c r="I122" s="191"/>
      <c r="J122" s="178"/>
      <c r="K122" s="178"/>
      <c r="L122" s="178"/>
      <c r="M122" s="178"/>
      <c r="N122" s="178"/>
      <c r="O122" s="178"/>
      <c r="P122" s="178"/>
      <c r="Q122" s="178"/>
      <c r="R122" s="178"/>
      <c r="S122" s="178"/>
      <c r="T122" s="178"/>
      <c r="U122" s="178"/>
      <c r="V122" s="178"/>
      <c r="W122" s="178"/>
      <c r="X122" s="178"/>
      <c r="Y122" s="178"/>
      <c r="Z122" s="178"/>
    </row>
    <row r="123" spans="1:26" ht="18" hidden="1" customHeight="1" x14ac:dyDescent="0.35">
      <c r="A123" s="191"/>
      <c r="B123" s="192"/>
      <c r="C123" s="192"/>
      <c r="D123" s="192"/>
      <c r="E123" s="193"/>
      <c r="F123" s="193"/>
      <c r="G123" s="193"/>
      <c r="H123" s="193"/>
      <c r="I123" s="191"/>
      <c r="J123" s="178"/>
      <c r="K123" s="178"/>
      <c r="L123" s="178"/>
      <c r="M123" s="178"/>
      <c r="N123" s="178"/>
      <c r="O123" s="178"/>
      <c r="P123" s="178"/>
      <c r="Q123" s="178"/>
      <c r="R123" s="178"/>
      <c r="S123" s="178"/>
      <c r="T123" s="178"/>
      <c r="U123" s="178"/>
      <c r="V123" s="178"/>
      <c r="W123" s="178"/>
      <c r="X123" s="178"/>
      <c r="Y123" s="178"/>
      <c r="Z123" s="178"/>
    </row>
    <row r="124" spans="1:26" ht="18" hidden="1" customHeight="1" x14ac:dyDescent="0.35">
      <c r="A124" s="191"/>
      <c r="B124" s="192"/>
      <c r="C124" s="192"/>
      <c r="D124" s="192"/>
      <c r="E124" s="193"/>
      <c r="F124" s="193"/>
      <c r="G124" s="193"/>
      <c r="H124" s="193"/>
      <c r="I124" s="191"/>
      <c r="J124" s="178"/>
      <c r="K124" s="178"/>
      <c r="L124" s="178"/>
      <c r="M124" s="178"/>
      <c r="N124" s="178"/>
      <c r="O124" s="178"/>
      <c r="P124" s="178"/>
      <c r="Q124" s="178"/>
      <c r="R124" s="178"/>
      <c r="S124" s="178"/>
      <c r="T124" s="178"/>
      <c r="U124" s="178"/>
      <c r="V124" s="178"/>
      <c r="W124" s="178"/>
      <c r="X124" s="178"/>
      <c r="Y124" s="178"/>
      <c r="Z124" s="178"/>
    </row>
    <row r="125" spans="1:26" ht="18" hidden="1" customHeight="1" x14ac:dyDescent="0.35">
      <c r="A125" s="191"/>
      <c r="B125" s="192"/>
      <c r="C125" s="192"/>
      <c r="D125" s="192"/>
      <c r="E125" s="193"/>
      <c r="F125" s="193"/>
      <c r="G125" s="193"/>
      <c r="H125" s="193"/>
      <c r="I125" s="191"/>
      <c r="J125" s="178"/>
      <c r="K125" s="178"/>
      <c r="L125" s="178"/>
      <c r="M125" s="178"/>
      <c r="N125" s="178"/>
      <c r="O125" s="178"/>
      <c r="P125" s="178"/>
      <c r="Q125" s="178"/>
      <c r="R125" s="178"/>
      <c r="S125" s="178"/>
      <c r="T125" s="178"/>
      <c r="U125" s="178"/>
      <c r="V125" s="178"/>
      <c r="W125" s="178"/>
      <c r="X125" s="178"/>
      <c r="Y125" s="178"/>
      <c r="Z125" s="178"/>
    </row>
    <row r="126" spans="1:26" ht="18" hidden="1" customHeight="1" x14ac:dyDescent="0.35">
      <c r="A126" s="191"/>
      <c r="B126" s="192"/>
      <c r="C126" s="192"/>
      <c r="D126" s="192"/>
      <c r="E126" s="193"/>
      <c r="F126" s="193"/>
      <c r="G126" s="193"/>
      <c r="H126" s="193"/>
      <c r="I126" s="191"/>
      <c r="J126" s="178"/>
      <c r="K126" s="178"/>
      <c r="L126" s="178"/>
      <c r="M126" s="178"/>
      <c r="N126" s="178"/>
      <c r="O126" s="178"/>
      <c r="P126" s="178"/>
      <c r="Q126" s="178"/>
      <c r="R126" s="178"/>
      <c r="S126" s="178"/>
      <c r="T126" s="178"/>
      <c r="U126" s="178"/>
      <c r="V126" s="178"/>
      <c r="W126" s="178"/>
      <c r="X126" s="178"/>
      <c r="Y126" s="178"/>
      <c r="Z126" s="178"/>
    </row>
    <row r="127" spans="1:26" ht="18" hidden="1" customHeight="1" x14ac:dyDescent="0.35">
      <c r="A127" s="191"/>
      <c r="B127" s="192"/>
      <c r="C127" s="192"/>
      <c r="D127" s="192"/>
      <c r="E127" s="193"/>
      <c r="F127" s="193"/>
      <c r="G127" s="193"/>
      <c r="H127" s="193"/>
      <c r="I127" s="191"/>
      <c r="J127" s="178"/>
      <c r="K127" s="178"/>
      <c r="L127" s="178"/>
      <c r="M127" s="178"/>
      <c r="N127" s="178"/>
      <c r="O127" s="178"/>
      <c r="P127" s="178"/>
      <c r="Q127" s="178"/>
      <c r="R127" s="178"/>
      <c r="S127" s="178"/>
      <c r="T127" s="178"/>
      <c r="U127" s="178"/>
      <c r="V127" s="178"/>
      <c r="W127" s="178"/>
      <c r="X127" s="178"/>
      <c r="Y127" s="178"/>
      <c r="Z127" s="178"/>
    </row>
    <row r="128" spans="1:26" ht="18" hidden="1" customHeight="1" x14ac:dyDescent="0.35">
      <c r="A128" s="191"/>
      <c r="B128" s="192"/>
      <c r="C128" s="192"/>
      <c r="D128" s="192"/>
      <c r="E128" s="193"/>
      <c r="F128" s="193"/>
      <c r="G128" s="193"/>
      <c r="H128" s="193"/>
      <c r="I128" s="191"/>
      <c r="J128" s="178"/>
      <c r="K128" s="178"/>
      <c r="L128" s="178"/>
      <c r="M128" s="178"/>
      <c r="N128" s="178"/>
      <c r="O128" s="178"/>
      <c r="P128" s="178"/>
      <c r="Q128" s="178"/>
      <c r="R128" s="178"/>
      <c r="S128" s="178"/>
      <c r="T128" s="178"/>
      <c r="U128" s="178"/>
      <c r="V128" s="178"/>
      <c r="W128" s="178"/>
      <c r="X128" s="178"/>
      <c r="Y128" s="178"/>
      <c r="Z128" s="178"/>
    </row>
    <row r="129" spans="1:26" ht="18" hidden="1" customHeight="1" x14ac:dyDescent="0.35">
      <c r="A129" s="191"/>
      <c r="B129" s="192"/>
      <c r="C129" s="192"/>
      <c r="D129" s="192"/>
      <c r="E129" s="193"/>
      <c r="F129" s="193"/>
      <c r="G129" s="193"/>
      <c r="H129" s="193"/>
      <c r="I129" s="191"/>
      <c r="J129" s="178"/>
      <c r="K129" s="178"/>
      <c r="L129" s="178"/>
      <c r="M129" s="178"/>
      <c r="N129" s="178"/>
      <c r="O129" s="178"/>
      <c r="P129" s="178"/>
      <c r="Q129" s="178"/>
      <c r="R129" s="178"/>
      <c r="S129" s="178"/>
      <c r="T129" s="178"/>
      <c r="U129" s="178"/>
      <c r="V129" s="178"/>
      <c r="W129" s="178"/>
      <c r="X129" s="178"/>
      <c r="Y129" s="178"/>
      <c r="Z129" s="178"/>
    </row>
    <row r="130" spans="1:26" ht="18" hidden="1" customHeight="1" x14ac:dyDescent="0.35">
      <c r="A130" s="191"/>
      <c r="B130" s="192"/>
      <c r="C130" s="192"/>
      <c r="D130" s="192"/>
      <c r="E130" s="193"/>
      <c r="F130" s="193"/>
      <c r="G130" s="193"/>
      <c r="H130" s="193"/>
      <c r="I130" s="191"/>
      <c r="J130" s="178"/>
      <c r="K130" s="178"/>
      <c r="L130" s="178"/>
      <c r="M130" s="178"/>
      <c r="N130" s="178"/>
      <c r="O130" s="178"/>
      <c r="P130" s="178"/>
      <c r="Q130" s="178"/>
      <c r="R130" s="178"/>
      <c r="S130" s="178"/>
      <c r="T130" s="178"/>
      <c r="U130" s="178"/>
      <c r="V130" s="178"/>
      <c r="W130" s="178"/>
      <c r="X130" s="178"/>
      <c r="Y130" s="178"/>
      <c r="Z130" s="178"/>
    </row>
    <row r="131" spans="1:26" ht="18" hidden="1" customHeight="1" x14ac:dyDescent="0.35">
      <c r="A131" s="191"/>
      <c r="B131" s="192"/>
      <c r="C131" s="192"/>
      <c r="D131" s="192"/>
      <c r="E131" s="193"/>
      <c r="F131" s="193"/>
      <c r="G131" s="193"/>
      <c r="H131" s="193"/>
      <c r="I131" s="191"/>
      <c r="J131" s="178"/>
      <c r="K131" s="178"/>
      <c r="L131" s="178"/>
      <c r="M131" s="178"/>
      <c r="N131" s="178"/>
      <c r="O131" s="178"/>
      <c r="P131" s="178"/>
      <c r="Q131" s="178"/>
      <c r="R131" s="178"/>
      <c r="S131" s="178"/>
      <c r="T131" s="178"/>
      <c r="U131" s="178"/>
      <c r="V131" s="178"/>
      <c r="W131" s="178"/>
      <c r="X131" s="178"/>
      <c r="Y131" s="178"/>
      <c r="Z131" s="178"/>
    </row>
    <row r="132" spans="1:26" ht="18" hidden="1" customHeight="1" x14ac:dyDescent="0.35">
      <c r="A132" s="191"/>
      <c r="B132" s="192"/>
      <c r="C132" s="192"/>
      <c r="D132" s="192"/>
      <c r="E132" s="193"/>
      <c r="F132" s="193"/>
      <c r="G132" s="193"/>
      <c r="H132" s="193"/>
      <c r="I132" s="191"/>
      <c r="J132" s="178"/>
      <c r="K132" s="178"/>
      <c r="L132" s="178"/>
      <c r="M132" s="178"/>
      <c r="N132" s="178"/>
      <c r="O132" s="178"/>
      <c r="P132" s="178"/>
      <c r="Q132" s="178"/>
      <c r="R132" s="178"/>
      <c r="S132" s="178"/>
      <c r="T132" s="178"/>
      <c r="U132" s="178"/>
      <c r="V132" s="178"/>
      <c r="W132" s="178"/>
      <c r="X132" s="178"/>
      <c r="Y132" s="178"/>
      <c r="Z132" s="178"/>
    </row>
    <row r="133" spans="1:26" ht="18" hidden="1" customHeight="1" x14ac:dyDescent="0.35">
      <c r="A133" s="191"/>
      <c r="B133" s="192"/>
      <c r="C133" s="192"/>
      <c r="D133" s="192"/>
      <c r="E133" s="193"/>
      <c r="F133" s="193"/>
      <c r="G133" s="193"/>
      <c r="H133" s="193"/>
      <c r="I133" s="191"/>
      <c r="J133" s="178"/>
      <c r="K133" s="178"/>
      <c r="L133" s="178"/>
      <c r="M133" s="178"/>
      <c r="N133" s="178"/>
      <c r="O133" s="178"/>
      <c r="P133" s="178"/>
      <c r="Q133" s="178"/>
      <c r="R133" s="178"/>
      <c r="S133" s="178"/>
      <c r="T133" s="178"/>
      <c r="U133" s="178"/>
      <c r="V133" s="178"/>
      <c r="W133" s="178"/>
      <c r="X133" s="178"/>
      <c r="Y133" s="178"/>
      <c r="Z133" s="178"/>
    </row>
    <row r="134" spans="1:26" ht="18" hidden="1" customHeight="1" x14ac:dyDescent="0.35">
      <c r="A134" s="191"/>
      <c r="B134" s="192"/>
      <c r="C134" s="192"/>
      <c r="D134" s="192"/>
      <c r="E134" s="193"/>
      <c r="F134" s="193"/>
      <c r="G134" s="193"/>
      <c r="H134" s="193"/>
      <c r="I134" s="191"/>
      <c r="J134" s="178"/>
      <c r="K134" s="178"/>
      <c r="L134" s="178"/>
      <c r="M134" s="178"/>
      <c r="N134" s="178"/>
      <c r="O134" s="178"/>
      <c r="P134" s="178"/>
      <c r="Q134" s="178"/>
      <c r="R134" s="178"/>
      <c r="S134" s="178"/>
      <c r="T134" s="178"/>
      <c r="U134" s="178"/>
      <c r="V134" s="178"/>
      <c r="W134" s="178"/>
      <c r="X134" s="178"/>
      <c r="Y134" s="178"/>
      <c r="Z134" s="178"/>
    </row>
    <row r="135" spans="1:26" ht="18" hidden="1" customHeight="1" x14ac:dyDescent="0.35">
      <c r="A135" s="191"/>
      <c r="B135" s="192"/>
      <c r="C135" s="192"/>
      <c r="D135" s="192"/>
      <c r="E135" s="193"/>
      <c r="F135" s="193"/>
      <c r="G135" s="193"/>
      <c r="H135" s="193"/>
      <c r="I135" s="191"/>
      <c r="J135" s="178"/>
      <c r="K135" s="178"/>
      <c r="L135" s="178"/>
      <c r="M135" s="178"/>
      <c r="N135" s="178"/>
      <c r="O135" s="178"/>
      <c r="P135" s="178"/>
      <c r="Q135" s="178"/>
      <c r="R135" s="178"/>
      <c r="S135" s="178"/>
      <c r="T135" s="178"/>
      <c r="U135" s="178"/>
      <c r="V135" s="178"/>
      <c r="W135" s="178"/>
      <c r="X135" s="178"/>
      <c r="Y135" s="178"/>
      <c r="Z135" s="178"/>
    </row>
    <row r="136" spans="1:26" ht="18" hidden="1" customHeight="1" x14ac:dyDescent="0.35">
      <c r="A136" s="191"/>
      <c r="B136" s="192"/>
      <c r="C136" s="192"/>
      <c r="D136" s="192"/>
      <c r="E136" s="193"/>
      <c r="F136" s="193"/>
      <c r="G136" s="193"/>
      <c r="H136" s="193"/>
      <c r="I136" s="191"/>
      <c r="J136" s="178"/>
      <c r="K136" s="178"/>
      <c r="L136" s="178"/>
      <c r="M136" s="178"/>
      <c r="N136" s="178"/>
      <c r="O136" s="178"/>
      <c r="P136" s="178"/>
      <c r="Q136" s="178"/>
      <c r="R136" s="178"/>
      <c r="S136" s="178"/>
      <c r="T136" s="178"/>
      <c r="U136" s="178"/>
      <c r="V136" s="178"/>
      <c r="W136" s="178"/>
      <c r="X136" s="178"/>
      <c r="Y136" s="178"/>
      <c r="Z136" s="178"/>
    </row>
    <row r="137" spans="1:26" ht="18" hidden="1" customHeight="1" x14ac:dyDescent="0.35">
      <c r="A137" s="191"/>
      <c r="B137" s="192"/>
      <c r="C137" s="192"/>
      <c r="D137" s="192"/>
      <c r="E137" s="193"/>
      <c r="F137" s="193"/>
      <c r="G137" s="193"/>
      <c r="H137" s="193"/>
      <c r="I137" s="191"/>
      <c r="J137" s="178"/>
      <c r="K137" s="178"/>
      <c r="L137" s="178"/>
      <c r="M137" s="178"/>
      <c r="N137" s="178"/>
      <c r="O137" s="178"/>
      <c r="P137" s="178"/>
      <c r="Q137" s="178"/>
      <c r="R137" s="178"/>
      <c r="S137" s="178"/>
      <c r="T137" s="178"/>
      <c r="U137" s="178"/>
      <c r="V137" s="178"/>
      <c r="W137" s="178"/>
      <c r="X137" s="178"/>
      <c r="Y137" s="178"/>
      <c r="Z137" s="178"/>
    </row>
    <row r="138" spans="1:26" ht="18" hidden="1" customHeight="1" x14ac:dyDescent="0.35">
      <c r="A138" s="191"/>
      <c r="B138" s="192"/>
      <c r="C138" s="192"/>
      <c r="D138" s="192"/>
      <c r="E138" s="193"/>
      <c r="F138" s="193"/>
      <c r="G138" s="193"/>
      <c r="H138" s="193"/>
      <c r="I138" s="191"/>
      <c r="J138" s="178"/>
      <c r="K138" s="178"/>
      <c r="L138" s="178"/>
      <c r="M138" s="178"/>
      <c r="N138" s="178"/>
      <c r="O138" s="178"/>
      <c r="P138" s="178"/>
      <c r="Q138" s="178"/>
      <c r="R138" s="178"/>
      <c r="S138" s="178"/>
      <c r="T138" s="178"/>
      <c r="U138" s="178"/>
      <c r="V138" s="178"/>
      <c r="W138" s="178"/>
      <c r="X138" s="178"/>
      <c r="Y138" s="178"/>
      <c r="Z138" s="178"/>
    </row>
    <row r="139" spans="1:26" ht="18" hidden="1" customHeight="1" x14ac:dyDescent="0.35">
      <c r="A139" s="191"/>
      <c r="B139" s="192"/>
      <c r="C139" s="192"/>
      <c r="D139" s="192"/>
      <c r="E139" s="193"/>
      <c r="F139" s="193"/>
      <c r="G139" s="193"/>
      <c r="H139" s="193"/>
      <c r="I139" s="191"/>
      <c r="J139" s="178"/>
      <c r="K139" s="178"/>
      <c r="L139" s="178"/>
      <c r="M139" s="178"/>
      <c r="N139" s="178"/>
      <c r="O139" s="178"/>
      <c r="P139" s="178"/>
      <c r="Q139" s="178"/>
      <c r="R139" s="178"/>
      <c r="S139" s="178"/>
      <c r="T139" s="178"/>
      <c r="U139" s="178"/>
      <c r="V139" s="178"/>
      <c r="W139" s="178"/>
      <c r="X139" s="178"/>
      <c r="Y139" s="178"/>
      <c r="Z139" s="178"/>
    </row>
    <row r="140" spans="1:26" ht="18" hidden="1" customHeight="1" x14ac:dyDescent="0.35">
      <c r="A140" s="191"/>
      <c r="B140" s="192"/>
      <c r="C140" s="192"/>
      <c r="D140" s="192"/>
      <c r="E140" s="193"/>
      <c r="F140" s="193"/>
      <c r="G140" s="193"/>
      <c r="H140" s="193"/>
      <c r="I140" s="191"/>
      <c r="J140" s="178"/>
      <c r="K140" s="178"/>
      <c r="L140" s="178"/>
      <c r="M140" s="178"/>
      <c r="N140" s="178"/>
      <c r="O140" s="178"/>
      <c r="P140" s="178"/>
      <c r="Q140" s="178"/>
      <c r="R140" s="178"/>
      <c r="S140" s="178"/>
      <c r="T140" s="178"/>
      <c r="U140" s="178"/>
      <c r="V140" s="178"/>
      <c r="W140" s="178"/>
      <c r="X140" s="178"/>
      <c r="Y140" s="178"/>
      <c r="Z140" s="178"/>
    </row>
    <row r="141" spans="1:26" ht="18" hidden="1" customHeight="1" x14ac:dyDescent="0.35">
      <c r="A141" s="191"/>
      <c r="B141" s="192"/>
      <c r="C141" s="192"/>
      <c r="D141" s="192"/>
      <c r="E141" s="193"/>
      <c r="F141" s="193"/>
      <c r="G141" s="193"/>
      <c r="H141" s="193"/>
      <c r="I141" s="191"/>
      <c r="J141" s="178"/>
      <c r="K141" s="178"/>
      <c r="L141" s="178"/>
      <c r="M141" s="178"/>
      <c r="N141" s="178"/>
      <c r="O141" s="178"/>
      <c r="P141" s="178"/>
      <c r="Q141" s="178"/>
      <c r="R141" s="178"/>
      <c r="S141" s="178"/>
      <c r="T141" s="178"/>
      <c r="U141" s="178"/>
      <c r="V141" s="178"/>
      <c r="W141" s="178"/>
      <c r="X141" s="178"/>
      <c r="Y141" s="178"/>
      <c r="Z141" s="178"/>
    </row>
    <row r="142" spans="1:26" ht="18" hidden="1" customHeight="1" x14ac:dyDescent="0.35">
      <c r="A142" s="191"/>
      <c r="B142" s="192"/>
      <c r="C142" s="192"/>
      <c r="D142" s="192"/>
      <c r="E142" s="193"/>
      <c r="F142" s="193"/>
      <c r="G142" s="193"/>
      <c r="H142" s="193"/>
      <c r="I142" s="191"/>
      <c r="J142" s="178"/>
      <c r="K142" s="178"/>
      <c r="L142" s="178"/>
      <c r="M142" s="178"/>
      <c r="N142" s="178"/>
      <c r="O142" s="178"/>
      <c r="P142" s="178"/>
      <c r="Q142" s="178"/>
      <c r="R142" s="178"/>
      <c r="S142" s="178"/>
      <c r="T142" s="178"/>
      <c r="U142" s="178"/>
      <c r="V142" s="178"/>
      <c r="W142" s="178"/>
      <c r="X142" s="178"/>
      <c r="Y142" s="178"/>
      <c r="Z142" s="178"/>
    </row>
    <row r="143" spans="1:26" ht="18" hidden="1" customHeight="1" x14ac:dyDescent="0.35">
      <c r="A143" s="191"/>
      <c r="B143" s="192"/>
      <c r="C143" s="192"/>
      <c r="D143" s="192"/>
      <c r="E143" s="193"/>
      <c r="F143" s="193"/>
      <c r="G143" s="193"/>
      <c r="H143" s="193"/>
      <c r="I143" s="191"/>
      <c r="J143" s="178"/>
      <c r="K143" s="178"/>
      <c r="L143" s="178"/>
      <c r="M143" s="178"/>
      <c r="N143" s="178"/>
      <c r="O143" s="178"/>
      <c r="P143" s="178"/>
      <c r="Q143" s="178"/>
      <c r="R143" s="178"/>
      <c r="S143" s="178"/>
      <c r="T143" s="178"/>
      <c r="U143" s="178"/>
      <c r="V143" s="178"/>
      <c r="W143" s="178"/>
      <c r="X143" s="178"/>
      <c r="Y143" s="178"/>
      <c r="Z143" s="178"/>
    </row>
    <row r="144" spans="1:26" ht="18" hidden="1" customHeight="1" x14ac:dyDescent="0.35">
      <c r="A144" s="191"/>
      <c r="B144" s="192"/>
      <c r="C144" s="192"/>
      <c r="D144" s="192"/>
      <c r="E144" s="193"/>
      <c r="F144" s="193"/>
      <c r="G144" s="193"/>
      <c r="H144" s="193"/>
      <c r="I144" s="191"/>
      <c r="J144" s="178"/>
      <c r="K144" s="178"/>
      <c r="L144" s="178"/>
      <c r="M144" s="178"/>
      <c r="N144" s="178"/>
      <c r="O144" s="178"/>
      <c r="P144" s="178"/>
      <c r="Q144" s="178"/>
      <c r="R144" s="178"/>
      <c r="S144" s="178"/>
      <c r="T144" s="178"/>
      <c r="U144" s="178"/>
      <c r="V144" s="178"/>
      <c r="W144" s="178"/>
      <c r="X144" s="178"/>
      <c r="Y144" s="178"/>
      <c r="Z144" s="178"/>
    </row>
    <row r="145" spans="1:26" ht="18" hidden="1" customHeight="1" x14ac:dyDescent="0.35">
      <c r="A145" s="191"/>
      <c r="B145" s="192"/>
      <c r="C145" s="192"/>
      <c r="D145" s="192"/>
      <c r="E145" s="193"/>
      <c r="F145" s="193"/>
      <c r="G145" s="193"/>
      <c r="H145" s="193"/>
      <c r="I145" s="191"/>
      <c r="J145" s="178"/>
      <c r="K145" s="178"/>
      <c r="L145" s="178"/>
      <c r="M145" s="178"/>
      <c r="N145" s="178"/>
      <c r="O145" s="178"/>
      <c r="P145" s="178"/>
      <c r="Q145" s="178"/>
      <c r="R145" s="178"/>
      <c r="S145" s="178"/>
      <c r="T145" s="178"/>
      <c r="U145" s="178"/>
      <c r="V145" s="178"/>
      <c r="W145" s="178"/>
      <c r="X145" s="178"/>
      <c r="Y145" s="178"/>
      <c r="Z145" s="178"/>
    </row>
    <row r="146" spans="1:26" ht="18" hidden="1" customHeight="1" x14ac:dyDescent="0.35">
      <c r="A146" s="191"/>
      <c r="B146" s="192"/>
      <c r="C146" s="192"/>
      <c r="D146" s="192"/>
      <c r="E146" s="193"/>
      <c r="F146" s="193"/>
      <c r="G146" s="193"/>
      <c r="H146" s="193"/>
      <c r="I146" s="191"/>
      <c r="J146" s="178"/>
      <c r="K146" s="178"/>
      <c r="L146" s="178"/>
      <c r="M146" s="178"/>
      <c r="N146" s="178"/>
      <c r="O146" s="178"/>
      <c r="P146" s="178"/>
      <c r="Q146" s="178"/>
      <c r="R146" s="178"/>
      <c r="S146" s="178"/>
      <c r="T146" s="178"/>
      <c r="U146" s="178"/>
      <c r="V146" s="178"/>
      <c r="W146" s="178"/>
      <c r="X146" s="178"/>
      <c r="Y146" s="178"/>
      <c r="Z146" s="178"/>
    </row>
    <row r="147" spans="1:26" ht="18" hidden="1" customHeight="1" x14ac:dyDescent="0.35">
      <c r="A147" s="191"/>
      <c r="B147" s="192"/>
      <c r="C147" s="192"/>
      <c r="D147" s="192"/>
      <c r="E147" s="193"/>
      <c r="F147" s="193"/>
      <c r="G147" s="193"/>
      <c r="H147" s="193"/>
      <c r="I147" s="191"/>
      <c r="J147" s="178"/>
      <c r="K147" s="178"/>
      <c r="L147" s="178"/>
      <c r="M147" s="178"/>
      <c r="N147" s="178"/>
      <c r="O147" s="178"/>
      <c r="P147" s="178"/>
      <c r="Q147" s="178"/>
      <c r="R147" s="178"/>
      <c r="S147" s="178"/>
      <c r="T147" s="178"/>
      <c r="U147" s="178"/>
      <c r="V147" s="178"/>
      <c r="W147" s="178"/>
      <c r="X147" s="178"/>
      <c r="Y147" s="178"/>
      <c r="Z147" s="178"/>
    </row>
    <row r="148" spans="1:26" ht="18" hidden="1" customHeight="1" x14ac:dyDescent="0.35">
      <c r="A148" s="191"/>
      <c r="B148" s="192"/>
      <c r="C148" s="192"/>
      <c r="D148" s="192"/>
      <c r="E148" s="193"/>
      <c r="F148" s="193"/>
      <c r="G148" s="193"/>
      <c r="H148" s="193"/>
      <c r="I148" s="191"/>
      <c r="J148" s="178"/>
      <c r="K148" s="178"/>
      <c r="L148" s="178"/>
      <c r="M148" s="178"/>
      <c r="N148" s="178"/>
      <c r="O148" s="178"/>
      <c r="P148" s="178"/>
      <c r="Q148" s="178"/>
      <c r="R148" s="178"/>
      <c r="S148" s="178"/>
      <c r="T148" s="178"/>
      <c r="U148" s="178"/>
      <c r="V148" s="178"/>
      <c r="W148" s="178"/>
      <c r="X148" s="178"/>
      <c r="Y148" s="178"/>
      <c r="Z148" s="178"/>
    </row>
    <row r="149" spans="1:26" ht="18" hidden="1" customHeight="1" x14ac:dyDescent="0.35">
      <c r="A149" s="191"/>
      <c r="B149" s="192"/>
      <c r="C149" s="192"/>
      <c r="D149" s="192"/>
      <c r="E149" s="193"/>
      <c r="F149" s="193"/>
      <c r="G149" s="193"/>
      <c r="H149" s="193"/>
      <c r="I149" s="191"/>
      <c r="J149" s="178"/>
      <c r="K149" s="178"/>
      <c r="L149" s="178"/>
      <c r="M149" s="178"/>
      <c r="N149" s="178"/>
      <c r="O149" s="178"/>
      <c r="P149" s="178"/>
      <c r="Q149" s="178"/>
      <c r="R149" s="178"/>
      <c r="S149" s="178"/>
      <c r="T149" s="178"/>
      <c r="U149" s="178"/>
      <c r="V149" s="178"/>
      <c r="W149" s="178"/>
      <c r="X149" s="178"/>
      <c r="Y149" s="178"/>
      <c r="Z149" s="178"/>
    </row>
    <row r="150" spans="1:26" ht="18" hidden="1" customHeight="1" x14ac:dyDescent="0.35">
      <c r="A150" s="191"/>
      <c r="B150" s="192"/>
      <c r="C150" s="192"/>
      <c r="D150" s="192"/>
      <c r="E150" s="193"/>
      <c r="F150" s="193"/>
      <c r="G150" s="193"/>
      <c r="H150" s="193"/>
      <c r="I150" s="191"/>
      <c r="J150" s="178"/>
      <c r="K150" s="178"/>
      <c r="L150" s="178"/>
      <c r="M150" s="178"/>
      <c r="N150" s="178"/>
      <c r="O150" s="178"/>
      <c r="P150" s="178"/>
      <c r="Q150" s="178"/>
      <c r="R150" s="178"/>
      <c r="S150" s="178"/>
      <c r="T150" s="178"/>
      <c r="U150" s="178"/>
      <c r="V150" s="178"/>
      <c r="W150" s="178"/>
      <c r="X150" s="178"/>
      <c r="Y150" s="178"/>
      <c r="Z150" s="178"/>
    </row>
    <row r="151" spans="1:26" ht="18" hidden="1" customHeight="1" x14ac:dyDescent="0.35">
      <c r="A151" s="191"/>
      <c r="B151" s="192"/>
      <c r="C151" s="192"/>
      <c r="D151" s="192"/>
      <c r="E151" s="193"/>
      <c r="F151" s="193"/>
      <c r="G151" s="193"/>
      <c r="H151" s="193"/>
      <c r="I151" s="191"/>
      <c r="J151" s="178"/>
      <c r="K151" s="178"/>
      <c r="L151" s="178"/>
      <c r="M151" s="178"/>
      <c r="N151" s="178"/>
      <c r="O151" s="178"/>
      <c r="P151" s="178"/>
      <c r="Q151" s="178"/>
      <c r="R151" s="178"/>
      <c r="S151" s="178"/>
      <c r="T151" s="178"/>
      <c r="U151" s="178"/>
      <c r="V151" s="178"/>
      <c r="W151" s="178"/>
      <c r="X151" s="178"/>
      <c r="Y151" s="178"/>
      <c r="Z151" s="178"/>
    </row>
    <row r="152" spans="1:26" ht="18" hidden="1" customHeight="1" x14ac:dyDescent="0.35">
      <c r="A152" s="191"/>
      <c r="B152" s="192"/>
      <c r="C152" s="192"/>
      <c r="D152" s="192"/>
      <c r="E152" s="193"/>
      <c r="F152" s="193"/>
      <c r="G152" s="193"/>
      <c r="H152" s="193"/>
      <c r="I152" s="191"/>
      <c r="J152" s="178"/>
      <c r="K152" s="178"/>
      <c r="L152" s="178"/>
      <c r="M152" s="178"/>
      <c r="N152" s="178"/>
      <c r="O152" s="178"/>
      <c r="P152" s="178"/>
      <c r="Q152" s="178"/>
      <c r="R152" s="178"/>
      <c r="S152" s="178"/>
      <c r="T152" s="178"/>
      <c r="U152" s="178"/>
      <c r="V152" s="178"/>
      <c r="W152" s="178"/>
      <c r="X152" s="178"/>
      <c r="Y152" s="178"/>
      <c r="Z152" s="178"/>
    </row>
    <row r="153" spans="1:26" ht="18" hidden="1" customHeight="1" x14ac:dyDescent="0.35">
      <c r="A153" s="191"/>
      <c r="B153" s="192"/>
      <c r="C153" s="192"/>
      <c r="D153" s="192"/>
      <c r="E153" s="193"/>
      <c r="F153" s="193"/>
      <c r="G153" s="193"/>
      <c r="H153" s="193"/>
      <c r="I153" s="191"/>
      <c r="J153" s="178"/>
      <c r="K153" s="178"/>
      <c r="L153" s="178"/>
      <c r="M153" s="178"/>
      <c r="N153" s="178"/>
      <c r="O153" s="178"/>
      <c r="P153" s="178"/>
      <c r="Q153" s="178"/>
      <c r="R153" s="178"/>
      <c r="S153" s="178"/>
      <c r="T153" s="178"/>
      <c r="U153" s="178"/>
      <c r="V153" s="178"/>
      <c r="W153" s="178"/>
      <c r="X153" s="178"/>
      <c r="Y153" s="178"/>
      <c r="Z153" s="178"/>
    </row>
    <row r="154" spans="1:26" ht="18" hidden="1" customHeight="1" x14ac:dyDescent="0.35">
      <c r="A154" s="191"/>
      <c r="B154" s="192"/>
      <c r="C154" s="192"/>
      <c r="D154" s="192"/>
      <c r="E154" s="193"/>
      <c r="F154" s="193"/>
      <c r="G154" s="193"/>
      <c r="H154" s="193"/>
      <c r="I154" s="191"/>
      <c r="J154" s="178"/>
      <c r="K154" s="178"/>
      <c r="L154" s="178"/>
      <c r="M154" s="178"/>
      <c r="N154" s="178"/>
      <c r="O154" s="178"/>
      <c r="P154" s="178"/>
      <c r="Q154" s="178"/>
      <c r="R154" s="178"/>
      <c r="S154" s="178"/>
      <c r="T154" s="178"/>
      <c r="U154" s="178"/>
      <c r="V154" s="178"/>
      <c r="W154" s="178"/>
      <c r="X154" s="178"/>
      <c r="Y154" s="178"/>
      <c r="Z154" s="178"/>
    </row>
    <row r="155" spans="1:26" ht="18" hidden="1" customHeight="1" x14ac:dyDescent="0.35">
      <c r="A155" s="191"/>
      <c r="B155" s="192"/>
      <c r="C155" s="192"/>
      <c r="D155" s="192"/>
      <c r="E155" s="193"/>
      <c r="F155" s="193"/>
      <c r="G155" s="193"/>
      <c r="H155" s="193"/>
      <c r="I155" s="191"/>
      <c r="J155" s="178"/>
      <c r="K155" s="178"/>
      <c r="L155" s="178"/>
      <c r="M155" s="178"/>
      <c r="N155" s="178"/>
      <c r="O155" s="178"/>
      <c r="P155" s="178"/>
      <c r="Q155" s="178"/>
      <c r="R155" s="178"/>
      <c r="S155" s="178"/>
      <c r="T155" s="178"/>
      <c r="U155" s="178"/>
      <c r="V155" s="178"/>
      <c r="W155" s="178"/>
      <c r="X155" s="178"/>
      <c r="Y155" s="178"/>
      <c r="Z155" s="178"/>
    </row>
    <row r="156" spans="1:26" ht="18" hidden="1" customHeight="1" x14ac:dyDescent="0.35">
      <c r="A156" s="191"/>
      <c r="B156" s="192"/>
      <c r="C156" s="192"/>
      <c r="D156" s="192"/>
      <c r="E156" s="193"/>
      <c r="F156" s="193"/>
      <c r="G156" s="193"/>
      <c r="H156" s="193"/>
      <c r="I156" s="191"/>
      <c r="J156" s="178"/>
      <c r="K156" s="178"/>
      <c r="L156" s="178"/>
      <c r="M156" s="178"/>
      <c r="N156" s="178"/>
      <c r="O156" s="178"/>
      <c r="P156" s="178"/>
      <c r="Q156" s="178"/>
      <c r="R156" s="178"/>
      <c r="S156" s="178"/>
      <c r="T156" s="178"/>
      <c r="U156" s="178"/>
      <c r="V156" s="178"/>
      <c r="W156" s="178"/>
      <c r="X156" s="178"/>
      <c r="Y156" s="178"/>
      <c r="Z156" s="178"/>
    </row>
    <row r="157" spans="1:26" ht="18" hidden="1" customHeight="1" x14ac:dyDescent="0.35">
      <c r="A157" s="191"/>
      <c r="B157" s="192"/>
      <c r="C157" s="192"/>
      <c r="D157" s="192"/>
      <c r="E157" s="193"/>
      <c r="F157" s="193"/>
      <c r="G157" s="193"/>
      <c r="H157" s="193"/>
      <c r="I157" s="191"/>
      <c r="J157" s="178"/>
      <c r="K157" s="178"/>
      <c r="L157" s="178"/>
      <c r="M157" s="178"/>
      <c r="N157" s="178"/>
      <c r="O157" s="178"/>
      <c r="P157" s="178"/>
      <c r="Q157" s="178"/>
      <c r="R157" s="178"/>
      <c r="S157" s="178"/>
      <c r="T157" s="178"/>
      <c r="U157" s="178"/>
      <c r="V157" s="178"/>
      <c r="W157" s="178"/>
      <c r="X157" s="178"/>
      <c r="Y157" s="178"/>
      <c r="Z157" s="178"/>
    </row>
    <row r="158" spans="1:26" ht="18" hidden="1" customHeight="1" x14ac:dyDescent="0.35">
      <c r="A158" s="191"/>
      <c r="B158" s="192"/>
      <c r="C158" s="192"/>
      <c r="D158" s="192"/>
      <c r="E158" s="193"/>
      <c r="F158" s="193"/>
      <c r="G158" s="193"/>
      <c r="H158" s="193"/>
      <c r="I158" s="191"/>
      <c r="J158" s="178"/>
      <c r="K158" s="178"/>
      <c r="L158" s="178"/>
      <c r="M158" s="178"/>
      <c r="N158" s="178"/>
      <c r="O158" s="178"/>
      <c r="P158" s="178"/>
      <c r="Q158" s="178"/>
      <c r="R158" s="178"/>
      <c r="S158" s="178"/>
      <c r="T158" s="178"/>
      <c r="U158" s="178"/>
      <c r="V158" s="178"/>
      <c r="W158" s="178"/>
      <c r="X158" s="178"/>
      <c r="Y158" s="178"/>
      <c r="Z158" s="178"/>
    </row>
    <row r="159" spans="1:26" ht="18" hidden="1" customHeight="1" x14ac:dyDescent="0.35">
      <c r="A159" s="191"/>
      <c r="B159" s="192"/>
      <c r="C159" s="192"/>
      <c r="D159" s="192"/>
      <c r="E159" s="193"/>
      <c r="F159" s="193"/>
      <c r="G159" s="193"/>
      <c r="H159" s="193"/>
      <c r="I159" s="191"/>
      <c r="J159" s="178"/>
      <c r="K159" s="178"/>
      <c r="L159" s="178"/>
      <c r="M159" s="178"/>
      <c r="N159" s="178"/>
      <c r="O159" s="178"/>
      <c r="P159" s="178"/>
      <c r="Q159" s="178"/>
      <c r="R159" s="178"/>
      <c r="S159" s="178"/>
      <c r="T159" s="178"/>
      <c r="U159" s="178"/>
      <c r="V159" s="178"/>
      <c r="W159" s="178"/>
      <c r="X159" s="178"/>
      <c r="Y159" s="178"/>
      <c r="Z159" s="178"/>
    </row>
    <row r="160" spans="1:26" ht="18" hidden="1" customHeight="1" x14ac:dyDescent="0.35">
      <c r="A160" s="191"/>
      <c r="B160" s="192"/>
      <c r="C160" s="192"/>
      <c r="D160" s="192"/>
      <c r="E160" s="193"/>
      <c r="F160" s="193"/>
      <c r="G160" s="193"/>
      <c r="H160" s="193"/>
      <c r="I160" s="191"/>
      <c r="J160" s="178"/>
      <c r="K160" s="178"/>
      <c r="L160" s="178"/>
      <c r="M160" s="178"/>
      <c r="N160" s="178"/>
      <c r="O160" s="178"/>
      <c r="P160" s="178"/>
      <c r="Q160" s="178"/>
      <c r="R160" s="178"/>
      <c r="S160" s="178"/>
      <c r="T160" s="178"/>
      <c r="U160" s="178"/>
      <c r="V160" s="178"/>
      <c r="W160" s="178"/>
      <c r="X160" s="178"/>
      <c r="Y160" s="178"/>
      <c r="Z160" s="178"/>
    </row>
    <row r="161" spans="1:26" ht="18" hidden="1" customHeight="1" x14ac:dyDescent="0.35">
      <c r="A161" s="191"/>
      <c r="B161" s="192"/>
      <c r="C161" s="192"/>
      <c r="D161" s="192"/>
      <c r="E161" s="193"/>
      <c r="F161" s="193"/>
      <c r="G161" s="193"/>
      <c r="H161" s="193"/>
      <c r="I161" s="191"/>
      <c r="J161" s="178"/>
      <c r="K161" s="178"/>
      <c r="L161" s="178"/>
      <c r="M161" s="178"/>
      <c r="N161" s="178"/>
      <c r="O161" s="178"/>
      <c r="P161" s="178"/>
      <c r="Q161" s="178"/>
      <c r="R161" s="178"/>
      <c r="S161" s="178"/>
      <c r="T161" s="178"/>
      <c r="U161" s="178"/>
      <c r="V161" s="178"/>
      <c r="W161" s="178"/>
      <c r="X161" s="178"/>
      <c r="Y161" s="178"/>
      <c r="Z161" s="178"/>
    </row>
    <row r="162" spans="1:26" ht="18" hidden="1" customHeight="1" x14ac:dyDescent="0.35">
      <c r="A162" s="191"/>
      <c r="B162" s="192"/>
      <c r="C162" s="192"/>
      <c r="D162" s="192"/>
      <c r="E162" s="193"/>
      <c r="F162" s="193"/>
      <c r="G162" s="193"/>
      <c r="H162" s="193"/>
      <c r="I162" s="191"/>
      <c r="J162" s="178"/>
      <c r="K162" s="178"/>
      <c r="L162" s="178"/>
      <c r="M162" s="178"/>
      <c r="N162" s="178"/>
      <c r="O162" s="178"/>
      <c r="P162" s="178"/>
      <c r="Q162" s="178"/>
      <c r="R162" s="178"/>
      <c r="S162" s="178"/>
      <c r="T162" s="178"/>
      <c r="U162" s="178"/>
      <c r="V162" s="178"/>
      <c r="W162" s="178"/>
      <c r="X162" s="178"/>
      <c r="Y162" s="178"/>
      <c r="Z162" s="178"/>
    </row>
    <row r="163" spans="1:26" ht="18" hidden="1" customHeight="1" x14ac:dyDescent="0.35">
      <c r="A163" s="191"/>
      <c r="B163" s="192"/>
      <c r="C163" s="192"/>
      <c r="D163" s="192"/>
      <c r="E163" s="193"/>
      <c r="F163" s="193"/>
      <c r="G163" s="193"/>
      <c r="H163" s="193"/>
      <c r="I163" s="191"/>
      <c r="J163" s="178"/>
      <c r="K163" s="178"/>
      <c r="L163" s="178"/>
      <c r="M163" s="178"/>
      <c r="N163" s="178"/>
      <c r="O163" s="178"/>
      <c r="P163" s="178"/>
      <c r="Q163" s="178"/>
      <c r="R163" s="178"/>
      <c r="S163" s="178"/>
      <c r="T163" s="178"/>
      <c r="U163" s="178"/>
      <c r="V163" s="178"/>
      <c r="W163" s="178"/>
      <c r="X163" s="178"/>
      <c r="Y163" s="178"/>
      <c r="Z163" s="178"/>
    </row>
    <row r="164" spans="1:26" ht="18" hidden="1" customHeight="1" x14ac:dyDescent="0.35">
      <c r="A164" s="191"/>
      <c r="B164" s="192"/>
      <c r="C164" s="192"/>
      <c r="D164" s="192"/>
      <c r="E164" s="193"/>
      <c r="F164" s="193"/>
      <c r="G164" s="193"/>
      <c r="H164" s="193"/>
      <c r="I164" s="191"/>
      <c r="J164" s="178"/>
      <c r="K164" s="178"/>
      <c r="L164" s="178"/>
      <c r="M164" s="178"/>
      <c r="N164" s="178"/>
      <c r="O164" s="178"/>
      <c r="P164" s="178"/>
      <c r="Q164" s="178"/>
      <c r="R164" s="178"/>
      <c r="S164" s="178"/>
      <c r="T164" s="178"/>
      <c r="U164" s="178"/>
      <c r="V164" s="178"/>
      <c r="W164" s="178"/>
      <c r="X164" s="178"/>
      <c r="Y164" s="178"/>
      <c r="Z164" s="178"/>
    </row>
    <row r="165" spans="1:26" ht="18" hidden="1" customHeight="1" x14ac:dyDescent="0.35">
      <c r="A165" s="191"/>
      <c r="B165" s="192"/>
      <c r="C165" s="192"/>
      <c r="D165" s="192"/>
      <c r="E165" s="193"/>
      <c r="F165" s="193"/>
      <c r="G165" s="193"/>
      <c r="H165" s="193"/>
      <c r="I165" s="191"/>
      <c r="J165" s="178"/>
      <c r="K165" s="178"/>
      <c r="L165" s="178"/>
      <c r="M165" s="178"/>
      <c r="N165" s="178"/>
      <c r="O165" s="178"/>
      <c r="P165" s="178"/>
      <c r="Q165" s="178"/>
      <c r="R165" s="178"/>
      <c r="S165" s="178"/>
      <c r="T165" s="178"/>
      <c r="U165" s="178"/>
      <c r="V165" s="178"/>
      <c r="W165" s="178"/>
      <c r="X165" s="178"/>
      <c r="Y165" s="178"/>
      <c r="Z165" s="178"/>
    </row>
    <row r="166" spans="1:26" ht="18" hidden="1" customHeight="1" x14ac:dyDescent="0.35">
      <c r="A166" s="194"/>
      <c r="B166" s="192"/>
      <c r="C166" s="192"/>
      <c r="D166" s="192"/>
      <c r="E166" s="193"/>
      <c r="F166" s="193"/>
      <c r="G166" s="193"/>
      <c r="H166" s="193"/>
      <c r="I166" s="191"/>
      <c r="J166" s="178"/>
      <c r="K166" s="178"/>
      <c r="L166" s="178"/>
      <c r="M166" s="178"/>
      <c r="N166" s="178"/>
      <c r="O166" s="178"/>
      <c r="P166" s="178"/>
      <c r="Q166" s="178"/>
      <c r="R166" s="178"/>
      <c r="S166" s="178"/>
      <c r="T166" s="178"/>
      <c r="U166" s="178"/>
      <c r="V166" s="178"/>
      <c r="W166" s="178"/>
      <c r="X166" s="178"/>
      <c r="Y166" s="178"/>
      <c r="Z166" s="178"/>
    </row>
    <row r="167" spans="1:26" ht="18" hidden="1" customHeight="1" x14ac:dyDescent="0.35">
      <c r="A167" s="194"/>
      <c r="B167" s="192"/>
      <c r="C167" s="192"/>
      <c r="D167" s="192"/>
      <c r="E167" s="193"/>
      <c r="F167" s="193"/>
      <c r="G167" s="193"/>
      <c r="H167" s="193"/>
      <c r="I167" s="191"/>
      <c r="J167" s="178"/>
      <c r="K167" s="178"/>
      <c r="L167" s="178"/>
      <c r="M167" s="178"/>
      <c r="N167" s="178"/>
      <c r="O167" s="178"/>
      <c r="P167" s="178"/>
      <c r="Q167" s="178"/>
      <c r="R167" s="178"/>
      <c r="S167" s="178"/>
      <c r="T167" s="178"/>
      <c r="U167" s="178"/>
      <c r="V167" s="178"/>
      <c r="W167" s="178"/>
      <c r="X167" s="178"/>
      <c r="Y167" s="178"/>
      <c r="Z167" s="178"/>
    </row>
    <row r="168" spans="1:26" ht="18" hidden="1" customHeight="1" x14ac:dyDescent="0.35">
      <c r="A168" s="194"/>
      <c r="B168" s="192"/>
      <c r="C168" s="192"/>
      <c r="D168" s="192"/>
      <c r="E168" s="193"/>
      <c r="F168" s="193"/>
      <c r="G168" s="193"/>
      <c r="H168" s="193"/>
      <c r="I168" s="191"/>
      <c r="J168" s="178"/>
      <c r="K168" s="178"/>
      <c r="L168" s="178"/>
      <c r="M168" s="178"/>
      <c r="N168" s="178"/>
      <c r="O168" s="178"/>
      <c r="P168" s="178"/>
      <c r="Q168" s="178"/>
      <c r="R168" s="178"/>
      <c r="S168" s="178"/>
      <c r="T168" s="178"/>
      <c r="U168" s="178"/>
      <c r="V168" s="178"/>
      <c r="W168" s="178"/>
      <c r="X168" s="178"/>
      <c r="Y168" s="178"/>
      <c r="Z168" s="178"/>
    </row>
    <row r="169" spans="1:26" ht="18" hidden="1" customHeight="1" x14ac:dyDescent="0.35">
      <c r="A169" s="194"/>
      <c r="B169" s="192"/>
      <c r="C169" s="192"/>
      <c r="D169" s="192"/>
      <c r="E169" s="193"/>
      <c r="F169" s="193"/>
      <c r="G169" s="193"/>
      <c r="H169" s="193"/>
      <c r="I169" s="191"/>
      <c r="J169" s="178"/>
      <c r="K169" s="178"/>
      <c r="L169" s="178"/>
      <c r="M169" s="178"/>
      <c r="N169" s="178"/>
      <c r="O169" s="178"/>
      <c r="P169" s="178"/>
      <c r="Q169" s="178"/>
      <c r="R169" s="178"/>
      <c r="S169" s="178"/>
      <c r="T169" s="178"/>
      <c r="U169" s="178"/>
      <c r="V169" s="178"/>
      <c r="W169" s="178"/>
      <c r="X169" s="178"/>
      <c r="Y169" s="178"/>
      <c r="Z169" s="178"/>
    </row>
    <row r="170" spans="1:26" ht="18" hidden="1" customHeight="1" x14ac:dyDescent="0.35">
      <c r="A170" s="194"/>
      <c r="B170" s="192"/>
      <c r="C170" s="192"/>
      <c r="D170" s="192"/>
      <c r="E170" s="193"/>
      <c r="F170" s="193"/>
      <c r="G170" s="193"/>
      <c r="H170" s="193"/>
      <c r="I170" s="191"/>
      <c r="J170" s="178"/>
      <c r="K170" s="178"/>
      <c r="L170" s="178"/>
      <c r="M170" s="178"/>
      <c r="N170" s="178"/>
      <c r="O170" s="178"/>
      <c r="P170" s="178"/>
      <c r="Q170" s="178"/>
      <c r="R170" s="178"/>
      <c r="S170" s="178"/>
      <c r="T170" s="178"/>
      <c r="U170" s="178"/>
      <c r="V170" s="178"/>
      <c r="W170" s="178"/>
      <c r="X170" s="178"/>
      <c r="Y170" s="178"/>
      <c r="Z170" s="178"/>
    </row>
    <row r="171" spans="1:26" ht="18" hidden="1" customHeight="1" x14ac:dyDescent="0.35">
      <c r="A171" s="194"/>
      <c r="B171" s="192"/>
      <c r="C171" s="192"/>
      <c r="D171" s="192"/>
      <c r="E171" s="193"/>
      <c r="F171" s="193"/>
      <c r="G171" s="193"/>
      <c r="H171" s="193"/>
      <c r="I171" s="191"/>
      <c r="J171" s="178"/>
      <c r="K171" s="178"/>
      <c r="L171" s="178"/>
      <c r="M171" s="178"/>
      <c r="N171" s="178"/>
      <c r="O171" s="178"/>
      <c r="P171" s="178"/>
      <c r="Q171" s="178"/>
      <c r="R171" s="178"/>
      <c r="S171" s="178"/>
      <c r="T171" s="178"/>
      <c r="U171" s="178"/>
      <c r="V171" s="178"/>
      <c r="W171" s="178"/>
      <c r="X171" s="178"/>
      <c r="Y171" s="178"/>
      <c r="Z171" s="178"/>
    </row>
    <row r="172" spans="1:26" ht="18" hidden="1" customHeight="1" x14ac:dyDescent="0.35">
      <c r="A172" s="194"/>
      <c r="B172" s="192"/>
      <c r="C172" s="192"/>
      <c r="D172" s="192"/>
      <c r="E172" s="193"/>
      <c r="F172" s="193"/>
      <c r="G172" s="193"/>
      <c r="H172" s="193"/>
      <c r="I172" s="191"/>
      <c r="J172" s="178"/>
      <c r="K172" s="178"/>
      <c r="L172" s="178"/>
      <c r="M172" s="178"/>
      <c r="N172" s="178"/>
      <c r="O172" s="178"/>
      <c r="P172" s="178"/>
      <c r="Q172" s="178"/>
      <c r="R172" s="178"/>
      <c r="S172" s="178"/>
      <c r="T172" s="178"/>
      <c r="U172" s="178"/>
      <c r="V172" s="178"/>
      <c r="W172" s="178"/>
      <c r="X172" s="178"/>
      <c r="Y172" s="178"/>
      <c r="Z172" s="178"/>
    </row>
    <row r="173" spans="1:26" ht="18" hidden="1" customHeight="1" x14ac:dyDescent="0.35">
      <c r="A173" s="194"/>
      <c r="B173" s="192"/>
      <c r="C173" s="192"/>
      <c r="D173" s="192"/>
      <c r="E173" s="193"/>
      <c r="F173" s="193"/>
      <c r="G173" s="193"/>
      <c r="H173" s="193"/>
      <c r="I173" s="191"/>
      <c r="J173" s="178"/>
      <c r="K173" s="178"/>
      <c r="L173" s="178"/>
      <c r="M173" s="178"/>
      <c r="N173" s="178"/>
      <c r="O173" s="178"/>
      <c r="P173" s="178"/>
      <c r="Q173" s="178"/>
      <c r="R173" s="178"/>
      <c r="S173" s="178"/>
      <c r="T173" s="178"/>
      <c r="U173" s="178"/>
      <c r="V173" s="178"/>
      <c r="W173" s="178"/>
      <c r="X173" s="178"/>
      <c r="Y173" s="178"/>
      <c r="Z173" s="178"/>
    </row>
    <row r="174" spans="1:26" ht="18" hidden="1" customHeight="1" x14ac:dyDescent="0.35">
      <c r="A174" s="194"/>
      <c r="B174" s="192"/>
      <c r="C174" s="192"/>
      <c r="D174" s="192"/>
      <c r="E174" s="193"/>
      <c r="F174" s="193"/>
      <c r="G174" s="193"/>
      <c r="H174" s="193"/>
      <c r="I174" s="191"/>
      <c r="J174" s="178"/>
      <c r="K174" s="178"/>
      <c r="L174" s="178"/>
      <c r="M174" s="178"/>
      <c r="N174" s="178"/>
      <c r="O174" s="178"/>
      <c r="P174" s="178"/>
      <c r="Q174" s="178"/>
      <c r="R174" s="178"/>
      <c r="S174" s="178"/>
      <c r="T174" s="178"/>
      <c r="U174" s="178"/>
      <c r="V174" s="178"/>
      <c r="W174" s="178"/>
      <c r="X174" s="178"/>
      <c r="Y174" s="178"/>
      <c r="Z174" s="178"/>
    </row>
    <row r="175" spans="1:26" ht="18" hidden="1" customHeight="1" x14ac:dyDescent="0.35">
      <c r="A175" s="194"/>
      <c r="B175" s="192"/>
      <c r="C175" s="192"/>
      <c r="D175" s="192"/>
      <c r="E175" s="193"/>
      <c r="F175" s="193"/>
      <c r="G175" s="193"/>
      <c r="H175" s="193"/>
      <c r="I175" s="191"/>
      <c r="J175" s="178"/>
      <c r="K175" s="178"/>
      <c r="L175" s="178"/>
      <c r="M175" s="178"/>
      <c r="N175" s="178"/>
      <c r="O175" s="178"/>
      <c r="P175" s="178"/>
      <c r="Q175" s="178"/>
      <c r="R175" s="178"/>
      <c r="S175" s="178"/>
      <c r="T175" s="178"/>
      <c r="U175" s="178"/>
      <c r="V175" s="178"/>
      <c r="W175" s="178"/>
      <c r="X175" s="178"/>
      <c r="Y175" s="178"/>
      <c r="Z175" s="178"/>
    </row>
    <row r="176" spans="1:26" ht="18" hidden="1" customHeight="1" x14ac:dyDescent="0.35">
      <c r="A176" s="194"/>
      <c r="B176" s="192"/>
      <c r="C176" s="192"/>
      <c r="D176" s="192"/>
      <c r="E176" s="193"/>
      <c r="F176" s="193"/>
      <c r="G176" s="193"/>
      <c r="H176" s="193"/>
      <c r="I176" s="191"/>
      <c r="J176" s="178"/>
      <c r="K176" s="178"/>
      <c r="L176" s="178"/>
      <c r="M176" s="178"/>
      <c r="N176" s="178"/>
      <c r="O176" s="178"/>
      <c r="P176" s="178"/>
      <c r="Q176" s="178"/>
      <c r="R176" s="178"/>
      <c r="S176" s="178"/>
      <c r="T176" s="178"/>
      <c r="U176" s="178"/>
      <c r="V176" s="178"/>
      <c r="W176" s="178"/>
      <c r="X176" s="178"/>
      <c r="Y176" s="178"/>
      <c r="Z176" s="178"/>
    </row>
    <row r="177" spans="1:26" ht="18" hidden="1" customHeight="1" x14ac:dyDescent="0.35">
      <c r="A177" s="194"/>
      <c r="B177" s="192"/>
      <c r="C177" s="192"/>
      <c r="D177" s="192"/>
      <c r="E177" s="193"/>
      <c r="F177" s="193"/>
      <c r="G177" s="193"/>
      <c r="H177" s="193"/>
      <c r="I177" s="191"/>
      <c r="J177" s="178"/>
      <c r="K177" s="178"/>
      <c r="L177" s="178"/>
      <c r="M177" s="178"/>
      <c r="N177" s="178"/>
      <c r="O177" s="178"/>
      <c r="P177" s="178"/>
      <c r="Q177" s="178"/>
      <c r="R177" s="178"/>
      <c r="S177" s="178"/>
      <c r="T177" s="178"/>
      <c r="U177" s="178"/>
      <c r="V177" s="178"/>
      <c r="W177" s="178"/>
      <c r="X177" s="178"/>
      <c r="Y177" s="178"/>
      <c r="Z177" s="178"/>
    </row>
    <row r="178" spans="1:26" ht="18" hidden="1" customHeight="1" x14ac:dyDescent="0.35">
      <c r="A178" s="194"/>
      <c r="B178" s="192"/>
      <c r="C178" s="192"/>
      <c r="D178" s="192"/>
      <c r="E178" s="193"/>
      <c r="F178" s="193"/>
      <c r="G178" s="193"/>
      <c r="H178" s="193"/>
      <c r="I178" s="191"/>
      <c r="J178" s="178"/>
      <c r="K178" s="178"/>
      <c r="L178" s="178"/>
      <c r="M178" s="178"/>
      <c r="N178" s="178"/>
      <c r="O178" s="178"/>
      <c r="P178" s="178"/>
      <c r="Q178" s="178"/>
      <c r="R178" s="178"/>
      <c r="S178" s="178"/>
      <c r="T178" s="178"/>
      <c r="U178" s="178"/>
      <c r="V178" s="178"/>
      <c r="W178" s="178"/>
      <c r="X178" s="178"/>
      <c r="Y178" s="178"/>
      <c r="Z178" s="178"/>
    </row>
    <row r="179" spans="1:26" ht="18" hidden="1" customHeight="1" x14ac:dyDescent="0.35">
      <c r="A179" s="194"/>
      <c r="B179" s="192"/>
      <c r="C179" s="192"/>
      <c r="D179" s="192"/>
      <c r="E179" s="193"/>
      <c r="F179" s="193"/>
      <c r="G179" s="193"/>
      <c r="H179" s="193"/>
      <c r="I179" s="191"/>
      <c r="J179" s="178"/>
      <c r="K179" s="178"/>
      <c r="L179" s="178"/>
      <c r="M179" s="178"/>
      <c r="N179" s="178"/>
      <c r="O179" s="178"/>
      <c r="P179" s="178"/>
      <c r="Q179" s="178"/>
      <c r="R179" s="178"/>
      <c r="S179" s="178"/>
      <c r="T179" s="178"/>
      <c r="U179" s="178"/>
      <c r="V179" s="178"/>
      <c r="W179" s="178"/>
      <c r="X179" s="178"/>
      <c r="Y179" s="178"/>
      <c r="Z179" s="178"/>
    </row>
    <row r="180" spans="1:26" ht="18" hidden="1" customHeight="1" x14ac:dyDescent="0.35">
      <c r="A180" s="194"/>
      <c r="B180" s="192"/>
      <c r="C180" s="192"/>
      <c r="D180" s="192"/>
      <c r="E180" s="193"/>
      <c r="F180" s="193"/>
      <c r="G180" s="193"/>
      <c r="H180" s="193"/>
      <c r="I180" s="191"/>
      <c r="J180" s="178"/>
      <c r="K180" s="178"/>
      <c r="L180" s="178"/>
      <c r="M180" s="178"/>
      <c r="N180" s="178"/>
      <c r="O180" s="178"/>
      <c r="P180" s="178"/>
      <c r="Q180" s="178"/>
      <c r="R180" s="178"/>
      <c r="S180" s="178"/>
      <c r="T180" s="178"/>
      <c r="U180" s="178"/>
      <c r="V180" s="178"/>
      <c r="W180" s="178"/>
      <c r="X180" s="178"/>
      <c r="Y180" s="178"/>
      <c r="Z180" s="178"/>
    </row>
    <row r="181" spans="1:26" ht="18" hidden="1" customHeight="1" x14ac:dyDescent="0.35">
      <c r="A181" s="194"/>
      <c r="B181" s="192"/>
      <c r="C181" s="192"/>
      <c r="D181" s="192"/>
      <c r="E181" s="193"/>
      <c r="F181" s="193"/>
      <c r="G181" s="193"/>
      <c r="H181" s="193"/>
      <c r="I181" s="191"/>
      <c r="J181" s="178"/>
      <c r="K181" s="178"/>
      <c r="L181" s="178"/>
      <c r="M181" s="178"/>
      <c r="N181" s="178"/>
      <c r="O181" s="178"/>
      <c r="P181" s="178"/>
      <c r="Q181" s="178"/>
      <c r="R181" s="178"/>
      <c r="S181" s="178"/>
      <c r="T181" s="178"/>
      <c r="U181" s="178"/>
      <c r="V181" s="178"/>
      <c r="W181" s="178"/>
      <c r="X181" s="178"/>
      <c r="Y181" s="178"/>
      <c r="Z181" s="178"/>
    </row>
    <row r="182" spans="1:26" ht="18" hidden="1" customHeight="1" x14ac:dyDescent="0.35">
      <c r="A182" s="178"/>
      <c r="B182" s="191"/>
      <c r="C182" s="192"/>
      <c r="D182" s="192"/>
      <c r="E182" s="192"/>
      <c r="F182" s="193"/>
      <c r="G182" s="193"/>
      <c r="H182" s="193"/>
      <c r="I182" s="193"/>
      <c r="J182" s="191"/>
      <c r="K182" s="178"/>
      <c r="L182" s="178"/>
      <c r="M182" s="178"/>
      <c r="N182" s="178"/>
      <c r="O182" s="178"/>
      <c r="P182" s="178"/>
      <c r="Q182" s="178"/>
      <c r="R182" s="178"/>
      <c r="S182" s="178"/>
      <c r="T182" s="178"/>
      <c r="U182" s="178"/>
      <c r="V182" s="178"/>
      <c r="W182" s="178"/>
      <c r="X182" s="178"/>
      <c r="Y182" s="178"/>
      <c r="Z182" s="178"/>
    </row>
    <row r="183" spans="1:26" ht="18" hidden="1" customHeight="1" x14ac:dyDescent="0.35">
      <c r="A183" s="178"/>
      <c r="B183" s="191"/>
      <c r="C183" s="192"/>
      <c r="D183" s="192"/>
      <c r="E183" s="192"/>
      <c r="F183" s="193"/>
      <c r="G183" s="193"/>
      <c r="H183" s="193"/>
      <c r="I183" s="193"/>
      <c r="J183" s="191"/>
      <c r="K183" s="178"/>
      <c r="L183" s="178"/>
      <c r="M183" s="178"/>
      <c r="N183" s="178"/>
      <c r="O183" s="178"/>
      <c r="P183" s="178"/>
      <c r="Q183" s="178"/>
      <c r="R183" s="178"/>
      <c r="S183" s="178"/>
      <c r="T183" s="178"/>
      <c r="U183" s="178"/>
      <c r="V183" s="178"/>
      <c r="W183" s="178"/>
      <c r="X183" s="178"/>
      <c r="Y183" s="178"/>
      <c r="Z183" s="178"/>
    </row>
    <row r="184" spans="1:26" ht="18" hidden="1" customHeight="1" x14ac:dyDescent="0.35">
      <c r="A184" s="178"/>
      <c r="B184" s="191"/>
      <c r="C184" s="192"/>
      <c r="D184" s="192"/>
      <c r="E184" s="192"/>
      <c r="F184" s="193"/>
      <c r="G184" s="193"/>
      <c r="H184" s="193"/>
      <c r="I184" s="193"/>
      <c r="J184" s="191"/>
      <c r="K184" s="178"/>
      <c r="L184" s="178"/>
      <c r="M184" s="178"/>
      <c r="N184" s="178"/>
      <c r="O184" s="178"/>
      <c r="P184" s="178"/>
      <c r="Q184" s="178"/>
      <c r="R184" s="178"/>
      <c r="S184" s="178"/>
      <c r="T184" s="178"/>
      <c r="U184" s="178"/>
      <c r="V184" s="178"/>
      <c r="W184" s="178"/>
      <c r="X184" s="178"/>
      <c r="Y184" s="178"/>
      <c r="Z184" s="178"/>
    </row>
    <row r="185" spans="1:26" ht="18" hidden="1" customHeight="1" x14ac:dyDescent="0.35">
      <c r="A185" s="178"/>
      <c r="B185" s="191"/>
      <c r="C185" s="192"/>
      <c r="D185" s="192"/>
      <c r="E185" s="192"/>
      <c r="F185" s="193"/>
      <c r="G185" s="193"/>
      <c r="H185" s="193"/>
      <c r="I185" s="193"/>
      <c r="J185" s="191"/>
      <c r="K185" s="178"/>
      <c r="L185" s="178"/>
      <c r="M185" s="178"/>
      <c r="N185" s="178"/>
      <c r="O185" s="178"/>
      <c r="P185" s="178"/>
      <c r="Q185" s="178"/>
      <c r="R185" s="178"/>
      <c r="S185" s="178"/>
      <c r="T185" s="178"/>
      <c r="U185" s="178"/>
      <c r="V185" s="178"/>
      <c r="W185" s="178"/>
      <c r="X185" s="178"/>
      <c r="Y185" s="178"/>
      <c r="Z185" s="178"/>
    </row>
    <row r="186" spans="1:26" ht="18" hidden="1" customHeight="1" x14ac:dyDescent="0.35">
      <c r="A186" s="178"/>
      <c r="B186" s="191"/>
      <c r="C186" s="192"/>
      <c r="D186" s="192"/>
      <c r="E186" s="192"/>
      <c r="F186" s="193"/>
      <c r="G186" s="193"/>
      <c r="H186" s="193"/>
      <c r="I186" s="193"/>
      <c r="J186" s="191"/>
      <c r="K186" s="178"/>
      <c r="L186" s="178"/>
      <c r="M186" s="178"/>
      <c r="N186" s="178"/>
      <c r="O186" s="178"/>
      <c r="P186" s="178"/>
      <c r="Q186" s="178"/>
      <c r="R186" s="178"/>
      <c r="S186" s="178"/>
      <c r="T186" s="178"/>
      <c r="U186" s="178"/>
      <c r="V186" s="178"/>
      <c r="W186" s="178"/>
      <c r="X186" s="178"/>
      <c r="Y186" s="178"/>
      <c r="Z186" s="178"/>
    </row>
    <row r="187" spans="1:26" ht="18" hidden="1" customHeight="1" x14ac:dyDescent="0.35">
      <c r="A187" s="178"/>
      <c r="B187" s="191"/>
      <c r="C187" s="192"/>
      <c r="D187" s="192"/>
      <c r="E187" s="192"/>
      <c r="F187" s="193"/>
      <c r="G187" s="193"/>
      <c r="H187" s="193"/>
      <c r="I187" s="193"/>
      <c r="J187" s="191"/>
      <c r="K187" s="178"/>
      <c r="L187" s="178"/>
      <c r="M187" s="178"/>
      <c r="N187" s="178"/>
      <c r="O187" s="178"/>
      <c r="P187" s="178"/>
      <c r="Q187" s="178"/>
      <c r="R187" s="178"/>
      <c r="S187" s="178"/>
      <c r="T187" s="178"/>
      <c r="U187" s="178"/>
      <c r="V187" s="178"/>
      <c r="W187" s="178"/>
      <c r="X187" s="178"/>
      <c r="Y187" s="178"/>
      <c r="Z187" s="178"/>
    </row>
    <row r="188" spans="1:26" ht="18" hidden="1" customHeight="1" x14ac:dyDescent="0.35">
      <c r="A188" s="178"/>
      <c r="B188" s="191"/>
      <c r="C188" s="192"/>
      <c r="D188" s="192"/>
      <c r="E188" s="192"/>
      <c r="F188" s="193"/>
      <c r="G188" s="193"/>
      <c r="H188" s="193"/>
      <c r="I188" s="193"/>
      <c r="J188" s="191"/>
      <c r="K188" s="178"/>
      <c r="L188" s="178"/>
      <c r="M188" s="178"/>
      <c r="N188" s="178"/>
      <c r="O188" s="178"/>
      <c r="P188" s="178"/>
      <c r="Q188" s="178"/>
      <c r="R188" s="178"/>
      <c r="S188" s="178"/>
      <c r="T188" s="178"/>
      <c r="U188" s="178"/>
      <c r="V188" s="178"/>
      <c r="W188" s="178"/>
      <c r="X188" s="178"/>
      <c r="Y188" s="178"/>
      <c r="Z188" s="178"/>
    </row>
    <row r="189" spans="1:26" ht="18" hidden="1" customHeight="1" x14ac:dyDescent="0.35">
      <c r="A189" s="178"/>
      <c r="B189" s="191"/>
      <c r="C189" s="192"/>
      <c r="D189" s="192"/>
      <c r="E189" s="192"/>
      <c r="F189" s="193"/>
      <c r="G189" s="193"/>
      <c r="H189" s="193"/>
      <c r="I189" s="193"/>
      <c r="J189" s="191"/>
      <c r="K189" s="178"/>
      <c r="L189" s="178"/>
      <c r="M189" s="178"/>
      <c r="N189" s="178"/>
      <c r="O189" s="178"/>
      <c r="P189" s="178"/>
      <c r="Q189" s="178"/>
      <c r="R189" s="178"/>
      <c r="S189" s="178"/>
      <c r="T189" s="178"/>
      <c r="U189" s="178"/>
      <c r="V189" s="178"/>
      <c r="W189" s="178"/>
      <c r="X189" s="178"/>
      <c r="Y189" s="178"/>
      <c r="Z189" s="178"/>
    </row>
    <row r="190" spans="1:26" ht="18" hidden="1" customHeight="1" x14ac:dyDescent="0.35">
      <c r="A190" s="191"/>
      <c r="B190" s="192"/>
      <c r="C190" s="192"/>
      <c r="D190" s="192"/>
      <c r="E190" s="193"/>
      <c r="F190" s="193"/>
      <c r="G190" s="193"/>
      <c r="H190" s="193"/>
      <c r="I190" s="191"/>
      <c r="J190" s="178"/>
      <c r="K190" s="178"/>
      <c r="L190" s="178"/>
      <c r="M190" s="178"/>
      <c r="N190" s="178"/>
      <c r="O190" s="178"/>
      <c r="P190" s="178"/>
      <c r="Q190" s="178"/>
      <c r="R190" s="178"/>
      <c r="S190" s="178"/>
      <c r="T190" s="178"/>
      <c r="U190" s="178"/>
      <c r="V190" s="178"/>
      <c r="W190" s="178"/>
      <c r="X190" s="178"/>
      <c r="Y190" s="178"/>
      <c r="Z190" s="178"/>
    </row>
    <row r="191" spans="1:26" ht="18" hidden="1" customHeight="1" x14ac:dyDescent="0.35">
      <c r="A191" s="191"/>
      <c r="B191" s="192"/>
      <c r="C191" s="192"/>
      <c r="D191" s="192"/>
      <c r="E191" s="193"/>
      <c r="F191" s="193"/>
      <c r="G191" s="193"/>
      <c r="H191" s="193"/>
      <c r="I191" s="191"/>
      <c r="J191" s="178"/>
      <c r="K191" s="178"/>
      <c r="L191" s="178"/>
      <c r="M191" s="178"/>
      <c r="N191" s="178"/>
      <c r="O191" s="178"/>
      <c r="P191" s="178"/>
      <c r="Q191" s="178"/>
      <c r="R191" s="178"/>
      <c r="S191" s="178"/>
      <c r="T191" s="178"/>
      <c r="U191" s="178"/>
      <c r="V191" s="178"/>
      <c r="W191" s="178"/>
      <c r="X191" s="178"/>
      <c r="Y191" s="178"/>
      <c r="Z191" s="178"/>
    </row>
    <row r="192" spans="1:26" ht="18" hidden="1" customHeight="1" x14ac:dyDescent="0.35">
      <c r="A192" s="191"/>
      <c r="B192" s="192"/>
      <c r="C192" s="192"/>
      <c r="D192" s="192"/>
      <c r="E192" s="193"/>
      <c r="F192" s="193"/>
      <c r="G192" s="193"/>
      <c r="H192" s="193"/>
      <c r="I192" s="191"/>
      <c r="J192" s="178"/>
      <c r="K192" s="178"/>
      <c r="L192" s="178"/>
      <c r="M192" s="178"/>
      <c r="N192" s="178"/>
      <c r="O192" s="178"/>
      <c r="P192" s="178"/>
      <c r="Q192" s="178"/>
      <c r="R192" s="178"/>
      <c r="S192" s="178"/>
      <c r="T192" s="178"/>
      <c r="U192" s="178"/>
      <c r="V192" s="178"/>
      <c r="W192" s="178"/>
      <c r="X192" s="178"/>
      <c r="Y192" s="178"/>
      <c r="Z192" s="178"/>
    </row>
    <row r="193" spans="1:26" ht="18" hidden="1" customHeight="1" x14ac:dyDescent="0.35">
      <c r="A193" s="191"/>
      <c r="B193" s="192"/>
      <c r="C193" s="192"/>
      <c r="D193" s="192"/>
      <c r="E193" s="193"/>
      <c r="F193" s="193"/>
      <c r="G193" s="193"/>
      <c r="H193" s="193"/>
      <c r="I193" s="191"/>
      <c r="J193" s="178"/>
      <c r="K193" s="178"/>
      <c r="L193" s="178"/>
      <c r="M193" s="178"/>
      <c r="N193" s="178"/>
      <c r="O193" s="178"/>
      <c r="P193" s="178"/>
      <c r="Q193" s="178"/>
      <c r="R193" s="178"/>
      <c r="S193" s="178"/>
      <c r="T193" s="178"/>
      <c r="U193" s="178"/>
      <c r="V193" s="178"/>
      <c r="W193" s="178"/>
      <c r="X193" s="178"/>
      <c r="Y193" s="178"/>
      <c r="Z193" s="178"/>
    </row>
    <row r="194" spans="1:26" ht="18" hidden="1" customHeight="1" x14ac:dyDescent="0.35">
      <c r="A194" s="191"/>
      <c r="B194" s="192"/>
      <c r="C194" s="192"/>
      <c r="D194" s="192"/>
      <c r="E194" s="193"/>
      <c r="F194" s="193"/>
      <c r="G194" s="193"/>
      <c r="H194" s="193"/>
      <c r="I194" s="191"/>
      <c r="J194" s="178"/>
      <c r="K194" s="178"/>
      <c r="L194" s="178"/>
      <c r="M194" s="178"/>
      <c r="N194" s="178"/>
      <c r="O194" s="178"/>
      <c r="P194" s="178"/>
      <c r="Q194" s="178"/>
      <c r="R194" s="178"/>
      <c r="S194" s="178"/>
      <c r="T194" s="178"/>
      <c r="U194" s="178"/>
      <c r="V194" s="178"/>
      <c r="W194" s="178"/>
      <c r="X194" s="178"/>
      <c r="Y194" s="178"/>
      <c r="Z194" s="178"/>
    </row>
    <row r="195" spans="1:26" ht="18" hidden="1" customHeight="1" x14ac:dyDescent="0.35">
      <c r="A195" s="191"/>
      <c r="B195" s="192"/>
      <c r="C195" s="192"/>
      <c r="D195" s="192"/>
      <c r="E195" s="193"/>
      <c r="F195" s="193"/>
      <c r="G195" s="193"/>
      <c r="H195" s="193"/>
      <c r="I195" s="191"/>
      <c r="J195" s="178"/>
      <c r="K195" s="178"/>
      <c r="L195" s="178"/>
      <c r="M195" s="178"/>
      <c r="N195" s="178"/>
      <c r="O195" s="178"/>
      <c r="P195" s="178"/>
      <c r="Q195" s="178"/>
      <c r="R195" s="178"/>
      <c r="S195" s="178"/>
      <c r="T195" s="178"/>
      <c r="U195" s="178"/>
      <c r="V195" s="178"/>
      <c r="W195" s="178"/>
      <c r="X195" s="178"/>
      <c r="Y195" s="178"/>
      <c r="Z195" s="178"/>
    </row>
    <row r="196" spans="1:26" ht="18" hidden="1" customHeight="1" x14ac:dyDescent="0.35">
      <c r="A196" s="191"/>
      <c r="B196" s="192"/>
      <c r="C196" s="192"/>
      <c r="D196" s="192"/>
      <c r="E196" s="193"/>
      <c r="F196" s="193"/>
      <c r="G196" s="193"/>
      <c r="H196" s="193"/>
      <c r="I196" s="191"/>
      <c r="J196" s="178"/>
      <c r="K196" s="178"/>
      <c r="L196" s="178"/>
      <c r="M196" s="178"/>
      <c r="N196" s="178"/>
      <c r="O196" s="178"/>
      <c r="P196" s="178"/>
      <c r="Q196" s="178"/>
      <c r="R196" s="178"/>
      <c r="S196" s="178"/>
      <c r="T196" s="178"/>
      <c r="U196" s="178"/>
      <c r="V196" s="178"/>
      <c r="W196" s="178"/>
      <c r="X196" s="178"/>
      <c r="Y196" s="178"/>
      <c r="Z196" s="178"/>
    </row>
    <row r="197" spans="1:26" ht="18" hidden="1" customHeight="1" x14ac:dyDescent="0.35">
      <c r="A197" s="191"/>
      <c r="B197" s="192"/>
      <c r="C197" s="192"/>
      <c r="D197" s="192"/>
      <c r="E197" s="193"/>
      <c r="F197" s="193"/>
      <c r="G197" s="193"/>
      <c r="H197" s="193"/>
      <c r="I197" s="191"/>
      <c r="J197" s="178"/>
      <c r="K197" s="178"/>
      <c r="L197" s="178"/>
      <c r="M197" s="178"/>
      <c r="N197" s="178"/>
      <c r="O197" s="178"/>
      <c r="P197" s="178"/>
      <c r="Q197" s="178"/>
      <c r="R197" s="178"/>
      <c r="S197" s="178"/>
      <c r="T197" s="178"/>
      <c r="U197" s="178"/>
      <c r="V197" s="178"/>
      <c r="W197" s="178"/>
      <c r="X197" s="178"/>
      <c r="Y197" s="178"/>
      <c r="Z197" s="178"/>
    </row>
    <row r="198" spans="1:26" ht="18" hidden="1" customHeight="1" x14ac:dyDescent="0.35">
      <c r="A198" s="191"/>
      <c r="B198" s="192"/>
      <c r="C198" s="192"/>
      <c r="D198" s="192"/>
      <c r="E198" s="193"/>
      <c r="F198" s="193"/>
      <c r="G198" s="193"/>
      <c r="H198" s="193"/>
      <c r="I198" s="191"/>
      <c r="J198" s="178"/>
      <c r="K198" s="178"/>
      <c r="L198" s="178"/>
      <c r="M198" s="178"/>
      <c r="N198" s="178"/>
      <c r="O198" s="178"/>
      <c r="P198" s="178"/>
      <c r="Q198" s="178"/>
      <c r="R198" s="178"/>
      <c r="S198" s="178"/>
      <c r="T198" s="178"/>
      <c r="U198" s="178"/>
      <c r="V198" s="178"/>
      <c r="W198" s="178"/>
      <c r="X198" s="178"/>
      <c r="Y198" s="178"/>
      <c r="Z198" s="178"/>
    </row>
    <row r="199" spans="1:26" ht="18" hidden="1" customHeight="1" x14ac:dyDescent="0.35">
      <c r="A199" s="191"/>
      <c r="B199" s="192"/>
      <c r="C199" s="192"/>
      <c r="D199" s="192"/>
      <c r="E199" s="193"/>
      <c r="F199" s="193"/>
      <c r="G199" s="193"/>
      <c r="H199" s="193"/>
      <c r="I199" s="191"/>
      <c r="J199" s="178"/>
      <c r="K199" s="178"/>
      <c r="L199" s="178"/>
      <c r="M199" s="178"/>
      <c r="N199" s="178"/>
      <c r="O199" s="178"/>
      <c r="P199" s="178"/>
      <c r="Q199" s="178"/>
      <c r="R199" s="178"/>
      <c r="S199" s="178"/>
      <c r="T199" s="178"/>
      <c r="U199" s="178"/>
      <c r="V199" s="178"/>
      <c r="W199" s="178"/>
      <c r="X199" s="178"/>
      <c r="Y199" s="178"/>
      <c r="Z199" s="178"/>
    </row>
    <row r="200" spans="1:26" ht="18" hidden="1" customHeight="1" x14ac:dyDescent="0.35">
      <c r="A200" s="191"/>
      <c r="B200" s="192"/>
      <c r="C200" s="192"/>
      <c r="D200" s="192"/>
      <c r="E200" s="193"/>
      <c r="F200" s="193"/>
      <c r="G200" s="193"/>
      <c r="H200" s="193"/>
      <c r="I200" s="191"/>
      <c r="J200" s="178"/>
      <c r="K200" s="178"/>
      <c r="L200" s="178"/>
      <c r="M200" s="178"/>
      <c r="N200" s="178"/>
      <c r="O200" s="178"/>
      <c r="P200" s="178"/>
      <c r="Q200" s="178"/>
      <c r="R200" s="178"/>
      <c r="S200" s="178"/>
      <c r="T200" s="178"/>
      <c r="U200" s="178"/>
      <c r="V200" s="178"/>
      <c r="W200" s="178"/>
      <c r="X200" s="178"/>
      <c r="Y200" s="178"/>
      <c r="Z200" s="178"/>
    </row>
    <row r="201" spans="1:26" ht="18" hidden="1" customHeight="1" x14ac:dyDescent="0.35">
      <c r="A201" s="191"/>
      <c r="B201" s="192"/>
      <c r="C201" s="192"/>
      <c r="D201" s="192"/>
      <c r="E201" s="193"/>
      <c r="F201" s="193"/>
      <c r="G201" s="193"/>
      <c r="H201" s="193"/>
      <c r="I201" s="191"/>
      <c r="J201" s="178"/>
      <c r="K201" s="178"/>
      <c r="L201" s="178"/>
      <c r="M201" s="178"/>
      <c r="N201" s="178"/>
      <c r="O201" s="178"/>
      <c r="P201" s="178"/>
      <c r="Q201" s="178"/>
      <c r="R201" s="178"/>
      <c r="S201" s="178"/>
      <c r="T201" s="178"/>
      <c r="U201" s="178"/>
      <c r="V201" s="178"/>
      <c r="W201" s="178"/>
      <c r="X201" s="178"/>
      <c r="Y201" s="178"/>
      <c r="Z201" s="178"/>
    </row>
    <row r="202" spans="1:26" ht="18" hidden="1" customHeight="1" x14ac:dyDescent="0.35">
      <c r="A202" s="191"/>
      <c r="B202" s="192"/>
      <c r="C202" s="192"/>
      <c r="D202" s="192"/>
      <c r="E202" s="193"/>
      <c r="F202" s="193"/>
      <c r="G202" s="193"/>
      <c r="H202" s="193"/>
      <c r="I202" s="191"/>
      <c r="J202" s="178"/>
      <c r="K202" s="178"/>
      <c r="L202" s="178"/>
      <c r="M202" s="178"/>
      <c r="N202" s="178"/>
      <c r="O202" s="178"/>
      <c r="P202" s="178"/>
      <c r="Q202" s="178"/>
      <c r="R202" s="178"/>
      <c r="S202" s="178"/>
      <c r="T202" s="178"/>
      <c r="U202" s="178"/>
      <c r="V202" s="178"/>
      <c r="W202" s="178"/>
      <c r="X202" s="178"/>
      <c r="Y202" s="178"/>
      <c r="Z202" s="178"/>
    </row>
    <row r="203" spans="1:26" ht="18" hidden="1" customHeight="1" x14ac:dyDescent="0.35">
      <c r="A203" s="191"/>
      <c r="B203" s="192"/>
      <c r="C203" s="192"/>
      <c r="D203" s="192"/>
      <c r="E203" s="193"/>
      <c r="F203" s="193"/>
      <c r="G203" s="193"/>
      <c r="H203" s="193"/>
      <c r="I203" s="191"/>
      <c r="J203" s="178"/>
      <c r="K203" s="178"/>
      <c r="L203" s="178"/>
      <c r="M203" s="178"/>
      <c r="N203" s="178"/>
      <c r="O203" s="178"/>
      <c r="P203" s="178"/>
      <c r="Q203" s="178"/>
      <c r="R203" s="178"/>
      <c r="S203" s="178"/>
      <c r="T203" s="178"/>
      <c r="U203" s="178"/>
      <c r="V203" s="178"/>
      <c r="W203" s="178"/>
      <c r="X203" s="178"/>
      <c r="Y203" s="178"/>
      <c r="Z203" s="178"/>
    </row>
    <row r="204" spans="1:26" ht="18" customHeight="1" x14ac:dyDescent="0.35">
      <c r="A204" s="191"/>
      <c r="B204" s="192"/>
      <c r="C204" s="192"/>
      <c r="D204" s="192"/>
      <c r="E204" s="193"/>
      <c r="F204" s="193"/>
      <c r="G204" s="193"/>
      <c r="H204" s="193"/>
      <c r="I204" s="191"/>
      <c r="J204" s="178"/>
      <c r="K204" s="178"/>
      <c r="L204" s="178"/>
      <c r="M204" s="178"/>
      <c r="N204" s="178"/>
      <c r="O204" s="178"/>
      <c r="P204" s="178"/>
      <c r="Q204" s="178"/>
      <c r="R204" s="178"/>
      <c r="S204" s="178"/>
      <c r="T204" s="178"/>
      <c r="U204" s="178"/>
      <c r="V204" s="178"/>
      <c r="W204" s="178"/>
      <c r="X204" s="178"/>
      <c r="Y204" s="178"/>
      <c r="Z204" s="178"/>
    </row>
    <row r="205" spans="1:26" ht="15.75" customHeight="1" x14ac:dyDescent="0.35">
      <c r="A205" s="93"/>
      <c r="B205" s="93"/>
      <c r="C205" s="93"/>
      <c r="D205" s="93"/>
      <c r="E205" s="93"/>
      <c r="F205" s="93"/>
      <c r="G205" s="93"/>
      <c r="H205" s="93"/>
      <c r="I205" s="93"/>
      <c r="J205" s="151"/>
      <c r="K205" s="151"/>
      <c r="L205" s="151"/>
      <c r="M205" s="151"/>
      <c r="N205" s="151"/>
      <c r="O205" s="151"/>
      <c r="P205" s="151"/>
      <c r="Q205" s="151"/>
      <c r="R205" s="83"/>
      <c r="S205" s="83"/>
      <c r="T205" s="83"/>
      <c r="U205" s="83"/>
      <c r="V205" s="83"/>
      <c r="W205" s="83"/>
      <c r="X205" s="83"/>
      <c r="Y205" s="83"/>
      <c r="Z205" s="83"/>
    </row>
    <row r="206" spans="1:26" ht="15.75" customHeight="1" x14ac:dyDescent="0.35">
      <c r="A206" s="413" t="s">
        <v>1735</v>
      </c>
      <c r="B206" s="299"/>
      <c r="C206" s="299"/>
      <c r="D206" s="299"/>
      <c r="E206" s="299"/>
      <c r="F206" s="299"/>
      <c r="G206" s="299"/>
      <c r="H206" s="299"/>
      <c r="I206" s="299"/>
      <c r="J206" s="299"/>
      <c r="K206" s="299"/>
      <c r="L206" s="299"/>
      <c r="M206" s="299"/>
      <c r="N206" s="299"/>
      <c r="O206" s="299"/>
      <c r="P206" s="299"/>
      <c r="Q206" s="300"/>
      <c r="R206" s="83"/>
      <c r="S206" s="83"/>
      <c r="T206" s="83"/>
      <c r="U206" s="83"/>
      <c r="V206" s="83"/>
      <c r="W206" s="83"/>
      <c r="X206" s="83"/>
      <c r="Y206" s="83"/>
      <c r="Z206" s="83"/>
    </row>
    <row r="207" spans="1:26" ht="58" x14ac:dyDescent="0.35">
      <c r="A207" s="195" t="s">
        <v>196</v>
      </c>
      <c r="B207" s="195" t="s">
        <v>1727</v>
      </c>
      <c r="C207" s="195" t="s">
        <v>1736</v>
      </c>
      <c r="D207" s="195" t="s">
        <v>1737</v>
      </c>
      <c r="E207" s="195" t="s">
        <v>1738</v>
      </c>
      <c r="F207" s="195" t="s">
        <v>1739</v>
      </c>
      <c r="G207" s="195" t="s">
        <v>1740</v>
      </c>
      <c r="H207" s="195" t="s">
        <v>1741</v>
      </c>
      <c r="I207" s="195" t="s">
        <v>1742</v>
      </c>
      <c r="J207" s="195" t="s">
        <v>1743</v>
      </c>
      <c r="K207" s="195" t="s">
        <v>1744</v>
      </c>
      <c r="L207" s="195" t="s">
        <v>1745</v>
      </c>
      <c r="M207" s="195" t="s">
        <v>1746</v>
      </c>
      <c r="N207" s="195" t="s">
        <v>1747</v>
      </c>
      <c r="O207" s="195" t="s">
        <v>1748</v>
      </c>
      <c r="P207" s="195" t="s">
        <v>1749</v>
      </c>
      <c r="Q207" s="195" t="s">
        <v>81</v>
      </c>
      <c r="R207" s="83"/>
      <c r="S207" s="83"/>
      <c r="T207" s="83"/>
      <c r="U207" s="83"/>
      <c r="V207" s="83"/>
      <c r="W207" s="83"/>
      <c r="X207" s="83"/>
      <c r="Y207" s="83"/>
      <c r="Z207" s="83"/>
    </row>
    <row r="208" spans="1:26" ht="15.75" customHeight="1" x14ac:dyDescent="0.35">
      <c r="A208" s="88">
        <v>1</v>
      </c>
      <c r="B208" s="196" t="s">
        <v>1750</v>
      </c>
      <c r="C208" s="246">
        <v>1.155</v>
      </c>
      <c r="D208" s="197" t="s">
        <v>1751</v>
      </c>
      <c r="E208" s="198" t="s">
        <v>1752</v>
      </c>
      <c r="F208" s="198" t="s">
        <v>1753</v>
      </c>
      <c r="G208" s="199">
        <v>11</v>
      </c>
      <c r="H208" s="200"/>
      <c r="I208" s="200">
        <v>11</v>
      </c>
      <c r="J208" s="207">
        <v>0.36699999999999994</v>
      </c>
      <c r="K208" s="201"/>
      <c r="L208" s="201"/>
      <c r="M208" s="201"/>
      <c r="N208" s="201"/>
      <c r="O208" s="201"/>
      <c r="P208" s="201"/>
      <c r="Q208" s="202" t="s">
        <v>1754</v>
      </c>
      <c r="R208" s="186"/>
      <c r="S208" s="186"/>
      <c r="T208" s="186"/>
      <c r="U208" s="186"/>
      <c r="V208" s="186"/>
      <c r="W208" s="186"/>
      <c r="X208" s="186"/>
      <c r="Y208" s="186"/>
      <c r="Z208" s="186"/>
    </row>
    <row r="209" spans="1:26" ht="15.75" hidden="1" customHeight="1" x14ac:dyDescent="0.35">
      <c r="A209" s="88"/>
      <c r="B209" s="196"/>
      <c r="C209" s="246"/>
      <c r="D209" s="197" t="s">
        <v>1751</v>
      </c>
      <c r="E209" s="198" t="s">
        <v>1752</v>
      </c>
      <c r="F209" s="198" t="s">
        <v>1755</v>
      </c>
      <c r="G209" s="203"/>
      <c r="H209" s="204"/>
      <c r="I209" s="204"/>
      <c r="J209" s="248"/>
      <c r="K209" s="204"/>
      <c r="L209" s="204"/>
      <c r="M209" s="204"/>
      <c r="N209" s="204"/>
      <c r="O209" s="204"/>
      <c r="P209" s="204"/>
      <c r="Q209" s="202" t="s">
        <v>1754</v>
      </c>
      <c r="R209" s="205"/>
      <c r="S209" s="205"/>
      <c r="T209" s="205"/>
      <c r="U209" s="205"/>
      <c r="V209" s="205"/>
      <c r="W209" s="205"/>
      <c r="X209" s="205"/>
      <c r="Y209" s="205"/>
      <c r="Z209" s="205"/>
    </row>
    <row r="210" spans="1:26" ht="15.75" hidden="1" customHeight="1" x14ac:dyDescent="0.35">
      <c r="A210" s="88"/>
      <c r="B210" s="196"/>
      <c r="C210" s="246"/>
      <c r="D210" s="197" t="s">
        <v>1751</v>
      </c>
      <c r="E210" s="198" t="s">
        <v>1752</v>
      </c>
      <c r="F210" s="198" t="s">
        <v>1755</v>
      </c>
      <c r="G210" s="203"/>
      <c r="H210" s="204"/>
      <c r="I210" s="204"/>
      <c r="J210" s="248"/>
      <c r="K210" s="204"/>
      <c r="L210" s="204"/>
      <c r="M210" s="204"/>
      <c r="N210" s="204"/>
      <c r="O210" s="204"/>
      <c r="P210" s="204"/>
      <c r="Q210" s="202" t="s">
        <v>1754</v>
      </c>
      <c r="R210" s="205"/>
      <c r="S210" s="205"/>
      <c r="T210" s="205"/>
      <c r="U210" s="205"/>
      <c r="V210" s="205"/>
      <c r="W210" s="205"/>
      <c r="X210" s="205"/>
      <c r="Y210" s="205"/>
      <c r="Z210" s="205"/>
    </row>
    <row r="211" spans="1:26" ht="15.75" hidden="1" customHeight="1" x14ac:dyDescent="0.35">
      <c r="A211" s="88"/>
      <c r="B211" s="196"/>
      <c r="C211" s="246"/>
      <c r="D211" s="197" t="s">
        <v>1751</v>
      </c>
      <c r="E211" s="198" t="s">
        <v>1752</v>
      </c>
      <c r="F211" s="198" t="s">
        <v>1755</v>
      </c>
      <c r="G211" s="203"/>
      <c r="H211" s="204"/>
      <c r="I211" s="204"/>
      <c r="J211" s="248"/>
      <c r="K211" s="204"/>
      <c r="L211" s="204"/>
      <c r="M211" s="204"/>
      <c r="N211" s="204"/>
      <c r="O211" s="204"/>
      <c r="P211" s="204"/>
      <c r="Q211" s="202" t="s">
        <v>1754</v>
      </c>
      <c r="R211" s="205"/>
      <c r="S211" s="205"/>
      <c r="T211" s="205"/>
      <c r="U211" s="205"/>
      <c r="V211" s="205"/>
      <c r="W211" s="205"/>
      <c r="X211" s="205"/>
      <c r="Y211" s="205"/>
      <c r="Z211" s="205"/>
    </row>
    <row r="212" spans="1:26" ht="15.75" hidden="1" customHeight="1" x14ac:dyDescent="0.35">
      <c r="A212" s="88"/>
      <c r="B212" s="196"/>
      <c r="C212" s="246"/>
      <c r="D212" s="197" t="s">
        <v>1751</v>
      </c>
      <c r="E212" s="198" t="s">
        <v>1752</v>
      </c>
      <c r="F212" s="198" t="s">
        <v>1755</v>
      </c>
      <c r="G212" s="203"/>
      <c r="H212" s="204"/>
      <c r="I212" s="204"/>
      <c r="J212" s="248"/>
      <c r="K212" s="204"/>
      <c r="L212" s="204"/>
      <c r="M212" s="204"/>
      <c r="N212" s="204"/>
      <c r="O212" s="204"/>
      <c r="P212" s="204"/>
      <c r="Q212" s="202" t="s">
        <v>1754</v>
      </c>
      <c r="R212" s="205"/>
      <c r="S212" s="205"/>
      <c r="T212" s="205"/>
      <c r="U212" s="205"/>
      <c r="V212" s="205"/>
      <c r="W212" s="205"/>
      <c r="X212" s="205"/>
      <c r="Y212" s="205"/>
      <c r="Z212" s="205"/>
    </row>
    <row r="213" spans="1:26" ht="15.75" hidden="1" customHeight="1" x14ac:dyDescent="0.35">
      <c r="A213" s="88"/>
      <c r="B213" s="196"/>
      <c r="C213" s="246"/>
      <c r="D213" s="197" t="s">
        <v>1751</v>
      </c>
      <c r="E213" s="198" t="s">
        <v>1752</v>
      </c>
      <c r="F213" s="198" t="s">
        <v>1755</v>
      </c>
      <c r="G213" s="203"/>
      <c r="H213" s="204"/>
      <c r="I213" s="204"/>
      <c r="J213" s="248"/>
      <c r="K213" s="204"/>
      <c r="L213" s="204"/>
      <c r="M213" s="204"/>
      <c r="N213" s="204"/>
      <c r="O213" s="204"/>
      <c r="P213" s="204"/>
      <c r="Q213" s="202" t="s">
        <v>1754</v>
      </c>
      <c r="R213" s="205"/>
      <c r="S213" s="205"/>
      <c r="T213" s="205"/>
      <c r="U213" s="205"/>
      <c r="V213" s="205"/>
      <c r="W213" s="205"/>
      <c r="X213" s="205"/>
      <c r="Y213" s="205"/>
      <c r="Z213" s="205"/>
    </row>
    <row r="214" spans="1:26" ht="15.75" hidden="1" customHeight="1" x14ac:dyDescent="0.35">
      <c r="A214" s="88"/>
      <c r="B214" s="196"/>
      <c r="C214" s="246"/>
      <c r="D214" s="197" t="s">
        <v>1751</v>
      </c>
      <c r="E214" s="198" t="s">
        <v>1752</v>
      </c>
      <c r="F214" s="198" t="s">
        <v>1755</v>
      </c>
      <c r="G214" s="203"/>
      <c r="H214" s="204"/>
      <c r="I214" s="204"/>
      <c r="J214" s="248"/>
      <c r="K214" s="204"/>
      <c r="L214" s="204"/>
      <c r="M214" s="204"/>
      <c r="N214" s="204"/>
      <c r="O214" s="204"/>
      <c r="P214" s="204"/>
      <c r="Q214" s="202" t="s">
        <v>1754</v>
      </c>
      <c r="R214" s="205"/>
      <c r="S214" s="205"/>
      <c r="T214" s="205"/>
      <c r="U214" s="205"/>
      <c r="V214" s="205"/>
      <c r="W214" s="205"/>
      <c r="X214" s="205"/>
      <c r="Y214" s="205"/>
      <c r="Z214" s="205"/>
    </row>
    <row r="215" spans="1:26" ht="15.75" hidden="1" customHeight="1" x14ac:dyDescent="0.35">
      <c r="A215" s="88"/>
      <c r="B215" s="196"/>
      <c r="C215" s="246"/>
      <c r="D215" s="197" t="s">
        <v>1751</v>
      </c>
      <c r="E215" s="198" t="s">
        <v>1752</v>
      </c>
      <c r="F215" s="198" t="s">
        <v>1755</v>
      </c>
      <c r="G215" s="203"/>
      <c r="H215" s="204"/>
      <c r="I215" s="204"/>
      <c r="J215" s="248"/>
      <c r="K215" s="204"/>
      <c r="L215" s="204"/>
      <c r="M215" s="204"/>
      <c r="N215" s="204"/>
      <c r="O215" s="204"/>
      <c r="P215" s="204"/>
      <c r="Q215" s="202" t="s">
        <v>1754</v>
      </c>
      <c r="R215" s="205"/>
      <c r="S215" s="205"/>
      <c r="T215" s="205"/>
      <c r="U215" s="205"/>
      <c r="V215" s="205"/>
      <c r="W215" s="205"/>
      <c r="X215" s="205"/>
      <c r="Y215" s="205"/>
      <c r="Z215" s="205"/>
    </row>
    <row r="216" spans="1:26" ht="15.75" hidden="1" customHeight="1" x14ac:dyDescent="0.35">
      <c r="A216" s="88"/>
      <c r="B216" s="196"/>
      <c r="C216" s="246"/>
      <c r="D216" s="197" t="s">
        <v>1751</v>
      </c>
      <c r="E216" s="198" t="s">
        <v>1752</v>
      </c>
      <c r="F216" s="198" t="s">
        <v>1755</v>
      </c>
      <c r="G216" s="203"/>
      <c r="H216" s="204"/>
      <c r="I216" s="204"/>
      <c r="J216" s="248"/>
      <c r="K216" s="204"/>
      <c r="L216" s="204"/>
      <c r="M216" s="204"/>
      <c r="N216" s="204"/>
      <c r="O216" s="204"/>
      <c r="P216" s="204"/>
      <c r="Q216" s="202" t="s">
        <v>1754</v>
      </c>
      <c r="R216" s="205"/>
      <c r="S216" s="205"/>
      <c r="T216" s="205"/>
      <c r="U216" s="205"/>
      <c r="V216" s="205"/>
      <c r="W216" s="205"/>
      <c r="X216" s="205"/>
      <c r="Y216" s="205"/>
      <c r="Z216" s="205"/>
    </row>
    <row r="217" spans="1:26" ht="15.75" hidden="1" customHeight="1" x14ac:dyDescent="0.35">
      <c r="A217" s="88"/>
      <c r="B217" s="196"/>
      <c r="C217" s="246"/>
      <c r="D217" s="197" t="s">
        <v>1751</v>
      </c>
      <c r="E217" s="198" t="s">
        <v>1752</v>
      </c>
      <c r="F217" s="198" t="s">
        <v>1755</v>
      </c>
      <c r="G217" s="203"/>
      <c r="H217" s="204"/>
      <c r="I217" s="204"/>
      <c r="J217" s="248"/>
      <c r="K217" s="204"/>
      <c r="L217" s="204"/>
      <c r="M217" s="204"/>
      <c r="N217" s="204"/>
      <c r="O217" s="204"/>
      <c r="P217" s="204"/>
      <c r="Q217" s="202" t="s">
        <v>1754</v>
      </c>
      <c r="R217" s="205"/>
      <c r="S217" s="205"/>
      <c r="T217" s="205"/>
      <c r="U217" s="205"/>
      <c r="V217" s="205"/>
      <c r="W217" s="205"/>
      <c r="X217" s="205"/>
      <c r="Y217" s="205"/>
      <c r="Z217" s="205"/>
    </row>
    <row r="218" spans="1:26" ht="15.75" hidden="1" customHeight="1" x14ac:dyDescent="0.35">
      <c r="A218" s="88"/>
      <c r="B218" s="196"/>
      <c r="C218" s="246"/>
      <c r="D218" s="197" t="s">
        <v>1751</v>
      </c>
      <c r="E218" s="198" t="s">
        <v>1752</v>
      </c>
      <c r="F218" s="198" t="s">
        <v>1755</v>
      </c>
      <c r="G218" s="203"/>
      <c r="H218" s="204"/>
      <c r="I218" s="204"/>
      <c r="J218" s="248"/>
      <c r="K218" s="204"/>
      <c r="L218" s="204"/>
      <c r="M218" s="204"/>
      <c r="N218" s="204"/>
      <c r="O218" s="204"/>
      <c r="P218" s="204"/>
      <c r="Q218" s="202" t="s">
        <v>1754</v>
      </c>
      <c r="R218" s="205"/>
      <c r="S218" s="205"/>
      <c r="T218" s="205"/>
      <c r="U218" s="205"/>
      <c r="V218" s="205"/>
      <c r="W218" s="205"/>
      <c r="X218" s="205"/>
      <c r="Y218" s="205"/>
      <c r="Z218" s="205"/>
    </row>
    <row r="219" spans="1:26" ht="15.75" hidden="1" customHeight="1" x14ac:dyDescent="0.35">
      <c r="A219" s="88"/>
      <c r="B219" s="196"/>
      <c r="C219" s="246"/>
      <c r="D219" s="197" t="s">
        <v>1751</v>
      </c>
      <c r="E219" s="198" t="s">
        <v>1752</v>
      </c>
      <c r="F219" s="198" t="s">
        <v>1755</v>
      </c>
      <c r="G219" s="203"/>
      <c r="H219" s="204"/>
      <c r="I219" s="204"/>
      <c r="J219" s="248"/>
      <c r="K219" s="204"/>
      <c r="L219" s="204"/>
      <c r="M219" s="204"/>
      <c r="N219" s="204"/>
      <c r="O219" s="204"/>
      <c r="P219" s="204"/>
      <c r="Q219" s="202" t="s">
        <v>1754</v>
      </c>
      <c r="R219" s="205"/>
      <c r="S219" s="205"/>
      <c r="T219" s="205"/>
      <c r="U219" s="205"/>
      <c r="V219" s="205"/>
      <c r="W219" s="205"/>
      <c r="X219" s="205"/>
      <c r="Y219" s="205"/>
      <c r="Z219" s="205"/>
    </row>
    <row r="220" spans="1:26" ht="15.75" hidden="1" customHeight="1" x14ac:dyDescent="0.35">
      <c r="A220" s="88"/>
      <c r="B220" s="196"/>
      <c r="C220" s="246"/>
      <c r="D220" s="197" t="s">
        <v>1751</v>
      </c>
      <c r="E220" s="198" t="s">
        <v>1752</v>
      </c>
      <c r="F220" s="198" t="s">
        <v>1755</v>
      </c>
      <c r="G220" s="203"/>
      <c r="H220" s="204"/>
      <c r="I220" s="204"/>
      <c r="J220" s="248"/>
      <c r="K220" s="204"/>
      <c r="L220" s="204"/>
      <c r="M220" s="204"/>
      <c r="N220" s="204"/>
      <c r="O220" s="204"/>
      <c r="P220" s="204"/>
      <c r="Q220" s="202" t="s">
        <v>1754</v>
      </c>
      <c r="R220" s="205"/>
      <c r="S220" s="205"/>
      <c r="T220" s="205"/>
      <c r="U220" s="205"/>
      <c r="V220" s="205"/>
      <c r="W220" s="205"/>
      <c r="X220" s="205"/>
      <c r="Y220" s="205"/>
      <c r="Z220" s="205"/>
    </row>
    <row r="221" spans="1:26" ht="15.75" hidden="1" customHeight="1" x14ac:dyDescent="0.35">
      <c r="A221" s="88"/>
      <c r="B221" s="196"/>
      <c r="C221" s="246"/>
      <c r="D221" s="197" t="s">
        <v>1751</v>
      </c>
      <c r="E221" s="198" t="s">
        <v>1752</v>
      </c>
      <c r="F221" s="198" t="s">
        <v>1755</v>
      </c>
      <c r="G221" s="203"/>
      <c r="H221" s="204"/>
      <c r="I221" s="204"/>
      <c r="J221" s="248"/>
      <c r="K221" s="204"/>
      <c r="L221" s="204"/>
      <c r="M221" s="204"/>
      <c r="N221" s="204"/>
      <c r="O221" s="204"/>
      <c r="P221" s="204"/>
      <c r="Q221" s="202" t="s">
        <v>1754</v>
      </c>
      <c r="R221" s="205"/>
      <c r="S221" s="205"/>
      <c r="T221" s="205"/>
      <c r="U221" s="205"/>
      <c r="V221" s="205"/>
      <c r="W221" s="205"/>
      <c r="X221" s="205"/>
      <c r="Y221" s="205"/>
      <c r="Z221" s="205"/>
    </row>
    <row r="222" spans="1:26" ht="15.75" hidden="1" customHeight="1" x14ac:dyDescent="0.35">
      <c r="A222" s="88"/>
      <c r="B222" s="196"/>
      <c r="C222" s="246"/>
      <c r="D222" s="197" t="s">
        <v>1751</v>
      </c>
      <c r="E222" s="198" t="s">
        <v>1752</v>
      </c>
      <c r="F222" s="198" t="s">
        <v>1755</v>
      </c>
      <c r="G222" s="203"/>
      <c r="H222" s="204"/>
      <c r="I222" s="204"/>
      <c r="J222" s="248"/>
      <c r="K222" s="204"/>
      <c r="L222" s="204"/>
      <c r="M222" s="204"/>
      <c r="N222" s="204"/>
      <c r="O222" s="204"/>
      <c r="P222" s="204"/>
      <c r="Q222" s="202" t="s">
        <v>1754</v>
      </c>
      <c r="R222" s="205"/>
      <c r="S222" s="205"/>
      <c r="T222" s="205"/>
      <c r="U222" s="205"/>
      <c r="V222" s="205"/>
      <c r="W222" s="205"/>
      <c r="X222" s="205"/>
      <c r="Y222" s="205"/>
      <c r="Z222" s="205"/>
    </row>
    <row r="223" spans="1:26" ht="15.75" hidden="1" customHeight="1" x14ac:dyDescent="0.35">
      <c r="A223" s="88"/>
      <c r="B223" s="196"/>
      <c r="C223" s="246"/>
      <c r="D223" s="197" t="s">
        <v>1751</v>
      </c>
      <c r="E223" s="198" t="s">
        <v>1752</v>
      </c>
      <c r="F223" s="198" t="s">
        <v>1755</v>
      </c>
      <c r="G223" s="203"/>
      <c r="H223" s="204"/>
      <c r="I223" s="204"/>
      <c r="J223" s="248"/>
      <c r="K223" s="204"/>
      <c r="L223" s="204"/>
      <c r="M223" s="204"/>
      <c r="N223" s="204"/>
      <c r="O223" s="204"/>
      <c r="P223" s="204"/>
      <c r="Q223" s="202" t="s">
        <v>1754</v>
      </c>
      <c r="R223" s="205"/>
      <c r="S223" s="205"/>
      <c r="T223" s="205"/>
      <c r="U223" s="205"/>
      <c r="V223" s="205"/>
      <c r="W223" s="205"/>
      <c r="X223" s="205"/>
      <c r="Y223" s="205"/>
      <c r="Z223" s="205"/>
    </row>
    <row r="224" spans="1:26" ht="15.75" hidden="1" customHeight="1" x14ac:dyDescent="0.35">
      <c r="A224" s="88"/>
      <c r="B224" s="196"/>
      <c r="C224" s="246"/>
      <c r="D224" s="197" t="s">
        <v>1751</v>
      </c>
      <c r="E224" s="198" t="s">
        <v>1752</v>
      </c>
      <c r="F224" s="198" t="s">
        <v>1755</v>
      </c>
      <c r="G224" s="203"/>
      <c r="H224" s="204"/>
      <c r="I224" s="204"/>
      <c r="J224" s="248"/>
      <c r="K224" s="204"/>
      <c r="L224" s="204"/>
      <c r="M224" s="204"/>
      <c r="N224" s="204"/>
      <c r="O224" s="204"/>
      <c r="P224" s="204"/>
      <c r="Q224" s="202" t="s">
        <v>1754</v>
      </c>
      <c r="R224" s="205"/>
      <c r="S224" s="205"/>
      <c r="T224" s="205"/>
      <c r="U224" s="205"/>
      <c r="V224" s="205"/>
      <c r="W224" s="205"/>
      <c r="X224" s="205"/>
      <c r="Y224" s="205"/>
      <c r="Z224" s="205"/>
    </row>
    <row r="225" spans="1:26" ht="15.75" hidden="1" customHeight="1" x14ac:dyDescent="0.35">
      <c r="A225" s="88"/>
      <c r="B225" s="196"/>
      <c r="C225" s="246"/>
      <c r="D225" s="197" t="s">
        <v>1751</v>
      </c>
      <c r="E225" s="198" t="s">
        <v>1752</v>
      </c>
      <c r="F225" s="198" t="s">
        <v>1755</v>
      </c>
      <c r="G225" s="203"/>
      <c r="H225" s="204"/>
      <c r="I225" s="204"/>
      <c r="J225" s="248"/>
      <c r="K225" s="204"/>
      <c r="L225" s="204"/>
      <c r="M225" s="204"/>
      <c r="N225" s="204"/>
      <c r="O225" s="204"/>
      <c r="P225" s="204"/>
      <c r="Q225" s="202" t="s">
        <v>1754</v>
      </c>
      <c r="R225" s="205"/>
      <c r="S225" s="205"/>
      <c r="T225" s="205"/>
      <c r="U225" s="205"/>
      <c r="V225" s="205"/>
      <c r="W225" s="205"/>
      <c r="X225" s="205"/>
      <c r="Y225" s="205"/>
      <c r="Z225" s="205"/>
    </row>
    <row r="226" spans="1:26" ht="15.75" hidden="1" customHeight="1" x14ac:dyDescent="0.35">
      <c r="A226" s="88"/>
      <c r="B226" s="196"/>
      <c r="C226" s="246"/>
      <c r="D226" s="197" t="s">
        <v>1751</v>
      </c>
      <c r="E226" s="198" t="s">
        <v>1752</v>
      </c>
      <c r="F226" s="198" t="s">
        <v>1755</v>
      </c>
      <c r="G226" s="203"/>
      <c r="H226" s="204"/>
      <c r="I226" s="204"/>
      <c r="J226" s="248"/>
      <c r="K226" s="204"/>
      <c r="L226" s="204"/>
      <c r="M226" s="204"/>
      <c r="N226" s="204"/>
      <c r="O226" s="204"/>
      <c r="P226" s="204"/>
      <c r="Q226" s="202" t="s">
        <v>1754</v>
      </c>
      <c r="R226" s="205"/>
      <c r="S226" s="205"/>
      <c r="T226" s="205"/>
      <c r="U226" s="205"/>
      <c r="V226" s="205"/>
      <c r="W226" s="205"/>
      <c r="X226" s="205"/>
      <c r="Y226" s="205"/>
      <c r="Z226" s="205"/>
    </row>
    <row r="227" spans="1:26" ht="15.75" hidden="1" customHeight="1" x14ac:dyDescent="0.35">
      <c r="A227" s="88"/>
      <c r="B227" s="196"/>
      <c r="C227" s="246"/>
      <c r="D227" s="197" t="s">
        <v>1751</v>
      </c>
      <c r="E227" s="198" t="s">
        <v>1752</v>
      </c>
      <c r="F227" s="198" t="s">
        <v>1755</v>
      </c>
      <c r="G227" s="203"/>
      <c r="H227" s="204"/>
      <c r="I227" s="204"/>
      <c r="J227" s="248"/>
      <c r="K227" s="204"/>
      <c r="L227" s="204"/>
      <c r="M227" s="204"/>
      <c r="N227" s="204"/>
      <c r="O227" s="204"/>
      <c r="P227" s="204"/>
      <c r="Q227" s="202" t="s">
        <v>1754</v>
      </c>
      <c r="R227" s="205"/>
      <c r="S227" s="205"/>
      <c r="T227" s="205"/>
      <c r="U227" s="205"/>
      <c r="V227" s="205"/>
      <c r="W227" s="205"/>
      <c r="X227" s="205"/>
      <c r="Y227" s="205"/>
      <c r="Z227" s="205"/>
    </row>
    <row r="228" spans="1:26" ht="15.75" hidden="1" customHeight="1" x14ac:dyDescent="0.35">
      <c r="A228" s="88"/>
      <c r="B228" s="196"/>
      <c r="C228" s="246"/>
      <c r="D228" s="197" t="s">
        <v>1751</v>
      </c>
      <c r="E228" s="198" t="s">
        <v>1752</v>
      </c>
      <c r="F228" s="198" t="s">
        <v>1755</v>
      </c>
      <c r="G228" s="203"/>
      <c r="H228" s="204"/>
      <c r="I228" s="204"/>
      <c r="J228" s="248"/>
      <c r="K228" s="204"/>
      <c r="L228" s="204"/>
      <c r="M228" s="204"/>
      <c r="N228" s="204"/>
      <c r="O228" s="204"/>
      <c r="P228" s="204"/>
      <c r="Q228" s="202" t="s">
        <v>1754</v>
      </c>
      <c r="R228" s="205"/>
      <c r="S228" s="205"/>
      <c r="T228" s="205"/>
      <c r="U228" s="205"/>
      <c r="V228" s="205"/>
      <c r="W228" s="205"/>
      <c r="X228" s="205"/>
      <c r="Y228" s="205"/>
      <c r="Z228" s="205"/>
    </row>
    <row r="229" spans="1:26" ht="15.75" hidden="1" customHeight="1" x14ac:dyDescent="0.35">
      <c r="A229" s="88"/>
      <c r="B229" s="196"/>
      <c r="C229" s="246"/>
      <c r="D229" s="197" t="s">
        <v>1751</v>
      </c>
      <c r="E229" s="198" t="s">
        <v>1752</v>
      </c>
      <c r="F229" s="198" t="s">
        <v>1755</v>
      </c>
      <c r="G229" s="203"/>
      <c r="H229" s="204"/>
      <c r="I229" s="204"/>
      <c r="J229" s="248"/>
      <c r="K229" s="204"/>
      <c r="L229" s="204"/>
      <c r="M229" s="204"/>
      <c r="N229" s="204"/>
      <c r="O229" s="204"/>
      <c r="P229" s="204"/>
      <c r="Q229" s="202" t="s">
        <v>1754</v>
      </c>
      <c r="R229" s="205"/>
      <c r="S229" s="205"/>
      <c r="T229" s="205"/>
      <c r="U229" s="205"/>
      <c r="V229" s="205"/>
      <c r="W229" s="205"/>
      <c r="X229" s="205"/>
      <c r="Y229" s="205"/>
      <c r="Z229" s="205"/>
    </row>
    <row r="230" spans="1:26" ht="15.75" hidden="1" customHeight="1" x14ac:dyDescent="0.35">
      <c r="A230" s="88"/>
      <c r="B230" s="196"/>
      <c r="C230" s="246"/>
      <c r="D230" s="197" t="s">
        <v>1751</v>
      </c>
      <c r="E230" s="198" t="s">
        <v>1752</v>
      </c>
      <c r="F230" s="198" t="s">
        <v>1755</v>
      </c>
      <c r="G230" s="203"/>
      <c r="H230" s="204"/>
      <c r="I230" s="204"/>
      <c r="J230" s="248"/>
      <c r="K230" s="204"/>
      <c r="L230" s="204"/>
      <c r="M230" s="204"/>
      <c r="N230" s="204"/>
      <c r="O230" s="204"/>
      <c r="P230" s="204"/>
      <c r="Q230" s="202" t="s">
        <v>1754</v>
      </c>
      <c r="R230" s="205"/>
      <c r="S230" s="205"/>
      <c r="T230" s="205"/>
      <c r="U230" s="205"/>
      <c r="V230" s="205"/>
      <c r="W230" s="205"/>
      <c r="X230" s="205"/>
      <c r="Y230" s="205"/>
      <c r="Z230" s="205"/>
    </row>
    <row r="231" spans="1:26" ht="15.75" hidden="1" customHeight="1" x14ac:dyDescent="0.35">
      <c r="A231" s="88"/>
      <c r="B231" s="196"/>
      <c r="C231" s="246"/>
      <c r="D231" s="197" t="s">
        <v>1751</v>
      </c>
      <c r="E231" s="198" t="s">
        <v>1752</v>
      </c>
      <c r="F231" s="198" t="s">
        <v>1755</v>
      </c>
      <c r="G231" s="203"/>
      <c r="H231" s="204"/>
      <c r="I231" s="204"/>
      <c r="J231" s="248"/>
      <c r="K231" s="204"/>
      <c r="L231" s="204"/>
      <c r="M231" s="204"/>
      <c r="N231" s="204"/>
      <c r="O231" s="204"/>
      <c r="P231" s="204"/>
      <c r="Q231" s="202" t="s">
        <v>1754</v>
      </c>
      <c r="R231" s="205"/>
      <c r="S231" s="205"/>
      <c r="T231" s="205"/>
      <c r="U231" s="205"/>
      <c r="V231" s="205"/>
      <c r="W231" s="205"/>
      <c r="X231" s="205"/>
      <c r="Y231" s="205"/>
      <c r="Z231" s="205"/>
    </row>
    <row r="232" spans="1:26" ht="15.75" hidden="1" customHeight="1" x14ac:dyDescent="0.35">
      <c r="A232" s="88"/>
      <c r="B232" s="196"/>
      <c r="C232" s="246"/>
      <c r="D232" s="197" t="s">
        <v>1751</v>
      </c>
      <c r="E232" s="198" t="s">
        <v>1752</v>
      </c>
      <c r="F232" s="198" t="s">
        <v>1755</v>
      </c>
      <c r="G232" s="203"/>
      <c r="H232" s="204"/>
      <c r="I232" s="204"/>
      <c r="J232" s="248"/>
      <c r="K232" s="204"/>
      <c r="L232" s="204"/>
      <c r="M232" s="204"/>
      <c r="N232" s="204"/>
      <c r="O232" s="204"/>
      <c r="P232" s="204"/>
      <c r="Q232" s="202" t="s">
        <v>1754</v>
      </c>
      <c r="R232" s="205"/>
      <c r="S232" s="205"/>
      <c r="T232" s="205"/>
      <c r="U232" s="205"/>
      <c r="V232" s="205"/>
      <c r="W232" s="205"/>
      <c r="X232" s="205"/>
      <c r="Y232" s="205"/>
      <c r="Z232" s="205"/>
    </row>
    <row r="233" spans="1:26" ht="15.75" hidden="1" customHeight="1" x14ac:dyDescent="0.35">
      <c r="A233" s="88"/>
      <c r="B233" s="196"/>
      <c r="C233" s="246"/>
      <c r="D233" s="197" t="s">
        <v>1751</v>
      </c>
      <c r="E233" s="198" t="s">
        <v>1752</v>
      </c>
      <c r="F233" s="198" t="s">
        <v>1755</v>
      </c>
      <c r="G233" s="203"/>
      <c r="H233" s="204"/>
      <c r="I233" s="204"/>
      <c r="J233" s="248"/>
      <c r="K233" s="204"/>
      <c r="L233" s="204"/>
      <c r="M233" s="204"/>
      <c r="N233" s="204"/>
      <c r="O233" s="204"/>
      <c r="P233" s="204"/>
      <c r="Q233" s="202" t="s">
        <v>1754</v>
      </c>
      <c r="R233" s="205"/>
      <c r="S233" s="205"/>
      <c r="T233" s="205"/>
      <c r="U233" s="205"/>
      <c r="V233" s="205"/>
      <c r="W233" s="205"/>
      <c r="X233" s="205"/>
      <c r="Y233" s="205"/>
      <c r="Z233" s="205"/>
    </row>
    <row r="234" spans="1:26" ht="15.75" hidden="1" customHeight="1" x14ac:dyDescent="0.35">
      <c r="A234" s="88"/>
      <c r="B234" s="196"/>
      <c r="C234" s="246"/>
      <c r="D234" s="197" t="s">
        <v>1751</v>
      </c>
      <c r="E234" s="198" t="s">
        <v>1752</v>
      </c>
      <c r="F234" s="198" t="s">
        <v>1755</v>
      </c>
      <c r="G234" s="203"/>
      <c r="H234" s="204"/>
      <c r="I234" s="204"/>
      <c r="J234" s="248"/>
      <c r="K234" s="204"/>
      <c r="L234" s="204"/>
      <c r="M234" s="204"/>
      <c r="N234" s="204"/>
      <c r="O234" s="204"/>
      <c r="P234" s="204"/>
      <c r="Q234" s="202" t="s">
        <v>1754</v>
      </c>
      <c r="R234" s="205"/>
      <c r="S234" s="205"/>
      <c r="T234" s="205"/>
      <c r="U234" s="205"/>
      <c r="V234" s="205"/>
      <c r="W234" s="205"/>
      <c r="X234" s="205"/>
      <c r="Y234" s="205"/>
      <c r="Z234" s="205"/>
    </row>
    <row r="235" spans="1:26" ht="15.75" hidden="1" customHeight="1" x14ac:dyDescent="0.35">
      <c r="A235" s="88"/>
      <c r="B235" s="196"/>
      <c r="C235" s="246"/>
      <c r="D235" s="197" t="s">
        <v>1751</v>
      </c>
      <c r="E235" s="198" t="s">
        <v>1752</v>
      </c>
      <c r="F235" s="198" t="s">
        <v>1755</v>
      </c>
      <c r="G235" s="203"/>
      <c r="H235" s="204"/>
      <c r="I235" s="204"/>
      <c r="J235" s="248"/>
      <c r="K235" s="204"/>
      <c r="L235" s="204"/>
      <c r="M235" s="204"/>
      <c r="N235" s="204"/>
      <c r="O235" s="204"/>
      <c r="P235" s="204"/>
      <c r="Q235" s="202" t="s">
        <v>1754</v>
      </c>
      <c r="R235" s="205"/>
      <c r="S235" s="205"/>
      <c r="T235" s="205"/>
      <c r="U235" s="205"/>
      <c r="V235" s="205"/>
      <c r="W235" s="205"/>
      <c r="X235" s="205"/>
      <c r="Y235" s="205"/>
      <c r="Z235" s="205"/>
    </row>
    <row r="236" spans="1:26" ht="15.75" hidden="1" customHeight="1" x14ac:dyDescent="0.35">
      <c r="A236" s="88"/>
      <c r="B236" s="196"/>
      <c r="C236" s="246"/>
      <c r="D236" s="197" t="s">
        <v>1751</v>
      </c>
      <c r="E236" s="198" t="s">
        <v>1752</v>
      </c>
      <c r="F236" s="198" t="s">
        <v>1755</v>
      </c>
      <c r="G236" s="203"/>
      <c r="H236" s="204"/>
      <c r="I236" s="204"/>
      <c r="J236" s="248"/>
      <c r="K236" s="204"/>
      <c r="L236" s="204"/>
      <c r="M236" s="204"/>
      <c r="N236" s="204"/>
      <c r="O236" s="204"/>
      <c r="P236" s="204"/>
      <c r="Q236" s="202" t="s">
        <v>1754</v>
      </c>
      <c r="R236" s="205"/>
      <c r="S236" s="205"/>
      <c r="T236" s="205"/>
      <c r="U236" s="205"/>
      <c r="V236" s="205"/>
      <c r="W236" s="205"/>
      <c r="X236" s="205"/>
      <c r="Y236" s="205"/>
      <c r="Z236" s="205"/>
    </row>
    <row r="237" spans="1:26" ht="15.75" hidden="1" customHeight="1" x14ac:dyDescent="0.35">
      <c r="A237" s="88"/>
      <c r="B237" s="196"/>
      <c r="C237" s="246"/>
      <c r="D237" s="197" t="s">
        <v>1751</v>
      </c>
      <c r="E237" s="198" t="s">
        <v>1752</v>
      </c>
      <c r="F237" s="198" t="s">
        <v>1755</v>
      </c>
      <c r="G237" s="203"/>
      <c r="H237" s="204"/>
      <c r="I237" s="204"/>
      <c r="J237" s="248"/>
      <c r="K237" s="204"/>
      <c r="L237" s="204"/>
      <c r="M237" s="204"/>
      <c r="N237" s="204"/>
      <c r="O237" s="204"/>
      <c r="P237" s="204"/>
      <c r="Q237" s="202" t="s">
        <v>1754</v>
      </c>
      <c r="R237" s="205"/>
      <c r="S237" s="205"/>
      <c r="T237" s="205"/>
      <c r="U237" s="205"/>
      <c r="V237" s="205"/>
      <c r="W237" s="205"/>
      <c r="X237" s="205"/>
      <c r="Y237" s="205"/>
      <c r="Z237" s="205"/>
    </row>
    <row r="238" spans="1:26" ht="15.75" hidden="1" customHeight="1" x14ac:dyDescent="0.35">
      <c r="A238" s="88"/>
      <c r="B238" s="196"/>
      <c r="C238" s="246"/>
      <c r="D238" s="197" t="s">
        <v>1751</v>
      </c>
      <c r="E238" s="198" t="s">
        <v>1752</v>
      </c>
      <c r="F238" s="198" t="s">
        <v>1755</v>
      </c>
      <c r="G238" s="203"/>
      <c r="H238" s="204"/>
      <c r="I238" s="204"/>
      <c r="J238" s="248"/>
      <c r="K238" s="204"/>
      <c r="L238" s="204"/>
      <c r="M238" s="204"/>
      <c r="N238" s="204"/>
      <c r="O238" s="204"/>
      <c r="P238" s="204"/>
      <c r="Q238" s="202" t="s">
        <v>1754</v>
      </c>
      <c r="R238" s="205"/>
      <c r="S238" s="205"/>
      <c r="T238" s="205"/>
      <c r="U238" s="205"/>
      <c r="V238" s="205"/>
      <c r="W238" s="205"/>
      <c r="X238" s="205"/>
      <c r="Y238" s="205"/>
      <c r="Z238" s="205"/>
    </row>
    <row r="239" spans="1:26" ht="15.75" hidden="1" customHeight="1" x14ac:dyDescent="0.35">
      <c r="A239" s="88"/>
      <c r="B239" s="196"/>
      <c r="C239" s="246"/>
      <c r="D239" s="197" t="s">
        <v>1751</v>
      </c>
      <c r="E239" s="198" t="s">
        <v>1752</v>
      </c>
      <c r="F239" s="198" t="s">
        <v>1755</v>
      </c>
      <c r="G239" s="203"/>
      <c r="H239" s="204"/>
      <c r="I239" s="204"/>
      <c r="J239" s="248"/>
      <c r="K239" s="204"/>
      <c r="L239" s="204"/>
      <c r="M239" s="204"/>
      <c r="N239" s="204"/>
      <c r="O239" s="204"/>
      <c r="P239" s="204"/>
      <c r="Q239" s="202" t="s">
        <v>1754</v>
      </c>
      <c r="R239" s="205"/>
      <c r="S239" s="205"/>
      <c r="T239" s="205"/>
      <c r="U239" s="205"/>
      <c r="V239" s="205"/>
      <c r="W239" s="205"/>
      <c r="X239" s="205"/>
      <c r="Y239" s="205"/>
      <c r="Z239" s="205"/>
    </row>
    <row r="240" spans="1:26" ht="15.75" hidden="1" customHeight="1" x14ac:dyDescent="0.35">
      <c r="A240" s="88"/>
      <c r="B240" s="196"/>
      <c r="C240" s="246"/>
      <c r="D240" s="197" t="s">
        <v>1751</v>
      </c>
      <c r="E240" s="198" t="s">
        <v>1752</v>
      </c>
      <c r="F240" s="198" t="s">
        <v>1755</v>
      </c>
      <c r="G240" s="203"/>
      <c r="H240" s="204"/>
      <c r="I240" s="204"/>
      <c r="J240" s="248"/>
      <c r="K240" s="204"/>
      <c r="L240" s="204"/>
      <c r="M240" s="204"/>
      <c r="N240" s="204"/>
      <c r="O240" s="204"/>
      <c r="P240" s="204"/>
      <c r="Q240" s="202" t="s">
        <v>1754</v>
      </c>
      <c r="R240" s="205"/>
      <c r="S240" s="205"/>
      <c r="T240" s="205"/>
      <c r="U240" s="205"/>
      <c r="V240" s="205"/>
      <c r="W240" s="205"/>
      <c r="X240" s="205"/>
      <c r="Y240" s="205"/>
      <c r="Z240" s="205"/>
    </row>
    <row r="241" spans="1:26" ht="15.75" hidden="1" customHeight="1" x14ac:dyDescent="0.35">
      <c r="A241" s="88"/>
      <c r="B241" s="196"/>
      <c r="C241" s="246"/>
      <c r="D241" s="197" t="s">
        <v>1751</v>
      </c>
      <c r="E241" s="198" t="s">
        <v>1752</v>
      </c>
      <c r="F241" s="198" t="s">
        <v>1755</v>
      </c>
      <c r="G241" s="203"/>
      <c r="H241" s="204"/>
      <c r="I241" s="204"/>
      <c r="J241" s="248"/>
      <c r="K241" s="204"/>
      <c r="L241" s="204"/>
      <c r="M241" s="204"/>
      <c r="N241" s="204"/>
      <c r="O241" s="204"/>
      <c r="P241" s="204"/>
      <c r="Q241" s="202" t="s">
        <v>1754</v>
      </c>
      <c r="R241" s="205"/>
      <c r="S241" s="205"/>
      <c r="T241" s="205"/>
      <c r="U241" s="205"/>
      <c r="V241" s="205"/>
      <c r="W241" s="205"/>
      <c r="X241" s="205"/>
      <c r="Y241" s="205"/>
      <c r="Z241" s="205"/>
    </row>
    <row r="242" spans="1:26" ht="15.75" hidden="1" customHeight="1" x14ac:dyDescent="0.35">
      <c r="A242" s="88"/>
      <c r="B242" s="196"/>
      <c r="C242" s="246"/>
      <c r="D242" s="197" t="s">
        <v>1751</v>
      </c>
      <c r="E242" s="198" t="s">
        <v>1752</v>
      </c>
      <c r="F242" s="198" t="s">
        <v>1755</v>
      </c>
      <c r="G242" s="203"/>
      <c r="H242" s="204"/>
      <c r="I242" s="204"/>
      <c r="J242" s="248"/>
      <c r="K242" s="204"/>
      <c r="L242" s="204"/>
      <c r="M242" s="204"/>
      <c r="N242" s="204"/>
      <c r="O242" s="204"/>
      <c r="P242" s="204"/>
      <c r="Q242" s="202" t="s">
        <v>1754</v>
      </c>
      <c r="R242" s="205"/>
      <c r="S242" s="205"/>
      <c r="T242" s="205"/>
      <c r="U242" s="205"/>
      <c r="V242" s="205"/>
      <c r="W242" s="205"/>
      <c r="X242" s="205"/>
      <c r="Y242" s="205"/>
      <c r="Z242" s="205"/>
    </row>
    <row r="243" spans="1:26" ht="15.75" hidden="1" customHeight="1" x14ac:dyDescent="0.35">
      <c r="A243" s="88"/>
      <c r="B243" s="196"/>
      <c r="C243" s="246"/>
      <c r="D243" s="197" t="s">
        <v>1751</v>
      </c>
      <c r="E243" s="198" t="s">
        <v>1752</v>
      </c>
      <c r="F243" s="198" t="s">
        <v>1755</v>
      </c>
      <c r="G243" s="203"/>
      <c r="H243" s="204"/>
      <c r="I243" s="204"/>
      <c r="J243" s="248"/>
      <c r="K243" s="204"/>
      <c r="L243" s="204"/>
      <c r="M243" s="204"/>
      <c r="N243" s="204"/>
      <c r="O243" s="204"/>
      <c r="P243" s="204"/>
      <c r="Q243" s="202" t="s">
        <v>1754</v>
      </c>
      <c r="R243" s="205"/>
      <c r="S243" s="205"/>
      <c r="T243" s="205"/>
      <c r="U243" s="205"/>
      <c r="V243" s="205"/>
      <c r="W243" s="205"/>
      <c r="X243" s="205"/>
      <c r="Y243" s="205"/>
      <c r="Z243" s="205"/>
    </row>
    <row r="244" spans="1:26" ht="15.75" hidden="1" customHeight="1" x14ac:dyDescent="0.35">
      <c r="A244" s="88"/>
      <c r="B244" s="196"/>
      <c r="C244" s="246"/>
      <c r="D244" s="197" t="s">
        <v>1751</v>
      </c>
      <c r="E244" s="198" t="s">
        <v>1752</v>
      </c>
      <c r="F244" s="198" t="s">
        <v>1755</v>
      </c>
      <c r="G244" s="203"/>
      <c r="H244" s="204"/>
      <c r="I244" s="204"/>
      <c r="J244" s="248"/>
      <c r="K244" s="204"/>
      <c r="L244" s="204"/>
      <c r="M244" s="204"/>
      <c r="N244" s="204"/>
      <c r="O244" s="204"/>
      <c r="P244" s="204"/>
      <c r="Q244" s="202" t="s">
        <v>1754</v>
      </c>
      <c r="R244" s="205"/>
      <c r="S244" s="205"/>
      <c r="T244" s="205"/>
      <c r="U244" s="205"/>
      <c r="V244" s="205"/>
      <c r="W244" s="205"/>
      <c r="X244" s="205"/>
      <c r="Y244" s="205"/>
      <c r="Z244" s="205"/>
    </row>
    <row r="245" spans="1:26" ht="15.75" hidden="1" customHeight="1" x14ac:dyDescent="0.35">
      <c r="A245" s="88"/>
      <c r="B245" s="196"/>
      <c r="C245" s="246"/>
      <c r="D245" s="197" t="s">
        <v>1751</v>
      </c>
      <c r="E245" s="198" t="s">
        <v>1752</v>
      </c>
      <c r="F245" s="198" t="s">
        <v>1755</v>
      </c>
      <c r="G245" s="203"/>
      <c r="H245" s="204"/>
      <c r="I245" s="204"/>
      <c r="J245" s="248"/>
      <c r="K245" s="204"/>
      <c r="L245" s="204"/>
      <c r="M245" s="204"/>
      <c r="N245" s="204"/>
      <c r="O245" s="204"/>
      <c r="P245" s="204"/>
      <c r="Q245" s="202" t="s">
        <v>1754</v>
      </c>
      <c r="R245" s="205"/>
      <c r="S245" s="205"/>
      <c r="T245" s="205"/>
      <c r="U245" s="205"/>
      <c r="V245" s="205"/>
      <c r="W245" s="205"/>
      <c r="X245" s="205"/>
      <c r="Y245" s="205"/>
      <c r="Z245" s="205"/>
    </row>
    <row r="246" spans="1:26" ht="15.75" hidden="1" customHeight="1" x14ac:dyDescent="0.35">
      <c r="A246" s="88"/>
      <c r="B246" s="196"/>
      <c r="C246" s="246"/>
      <c r="D246" s="197" t="s">
        <v>1751</v>
      </c>
      <c r="E246" s="198" t="s">
        <v>1752</v>
      </c>
      <c r="F246" s="198" t="s">
        <v>1755</v>
      </c>
      <c r="G246" s="203"/>
      <c r="H246" s="204"/>
      <c r="I246" s="204"/>
      <c r="J246" s="248"/>
      <c r="K246" s="204"/>
      <c r="L246" s="204"/>
      <c r="M246" s="204"/>
      <c r="N246" s="204"/>
      <c r="O246" s="204"/>
      <c r="P246" s="204"/>
      <c r="Q246" s="202" t="s">
        <v>1754</v>
      </c>
      <c r="R246" s="205"/>
      <c r="S246" s="205"/>
      <c r="T246" s="205"/>
      <c r="U246" s="205"/>
      <c r="V246" s="205"/>
      <c r="W246" s="205"/>
      <c r="X246" s="205"/>
      <c r="Y246" s="205"/>
      <c r="Z246" s="205"/>
    </row>
    <row r="247" spans="1:26" ht="15.75" hidden="1" customHeight="1" x14ac:dyDescent="0.35">
      <c r="A247" s="88"/>
      <c r="B247" s="196"/>
      <c r="C247" s="246"/>
      <c r="D247" s="197" t="s">
        <v>1751</v>
      </c>
      <c r="E247" s="198" t="s">
        <v>1752</v>
      </c>
      <c r="F247" s="198" t="s">
        <v>1755</v>
      </c>
      <c r="G247" s="203"/>
      <c r="H247" s="204"/>
      <c r="I247" s="204"/>
      <c r="J247" s="248"/>
      <c r="K247" s="204"/>
      <c r="L247" s="204"/>
      <c r="M247" s="204"/>
      <c r="N247" s="204"/>
      <c r="O247" s="204"/>
      <c r="P247" s="204"/>
      <c r="Q247" s="202" t="s">
        <v>1754</v>
      </c>
      <c r="R247" s="205"/>
      <c r="S247" s="205"/>
      <c r="T247" s="205"/>
      <c r="U247" s="205"/>
      <c r="V247" s="205"/>
      <c r="W247" s="205"/>
      <c r="X247" s="205"/>
      <c r="Y247" s="205"/>
      <c r="Z247" s="205"/>
    </row>
    <row r="248" spans="1:26" ht="15.75" hidden="1" customHeight="1" x14ac:dyDescent="0.35">
      <c r="A248" s="88"/>
      <c r="B248" s="196"/>
      <c r="C248" s="246"/>
      <c r="D248" s="197" t="s">
        <v>1751</v>
      </c>
      <c r="E248" s="198" t="s">
        <v>1752</v>
      </c>
      <c r="F248" s="198" t="s">
        <v>1755</v>
      </c>
      <c r="G248" s="203"/>
      <c r="H248" s="204"/>
      <c r="I248" s="204"/>
      <c r="J248" s="248"/>
      <c r="K248" s="204"/>
      <c r="L248" s="204"/>
      <c r="M248" s="204"/>
      <c r="N248" s="204"/>
      <c r="O248" s="204"/>
      <c r="P248" s="204"/>
      <c r="Q248" s="202" t="s">
        <v>1754</v>
      </c>
      <c r="R248" s="205"/>
      <c r="S248" s="205"/>
      <c r="T248" s="205"/>
      <c r="U248" s="205"/>
      <c r="V248" s="205"/>
      <c r="W248" s="205"/>
      <c r="X248" s="205"/>
      <c r="Y248" s="205"/>
      <c r="Z248" s="205"/>
    </row>
    <row r="249" spans="1:26" ht="15.75" hidden="1" customHeight="1" x14ac:dyDescent="0.35">
      <c r="A249" s="88"/>
      <c r="B249" s="196"/>
      <c r="C249" s="246"/>
      <c r="D249" s="197" t="s">
        <v>1751</v>
      </c>
      <c r="E249" s="198" t="s">
        <v>1752</v>
      </c>
      <c r="F249" s="198" t="s">
        <v>1755</v>
      </c>
      <c r="G249" s="203"/>
      <c r="H249" s="204"/>
      <c r="I249" s="204"/>
      <c r="J249" s="248"/>
      <c r="K249" s="204"/>
      <c r="L249" s="204"/>
      <c r="M249" s="204"/>
      <c r="N249" s="204"/>
      <c r="O249" s="204"/>
      <c r="P249" s="204"/>
      <c r="Q249" s="202" t="s">
        <v>1754</v>
      </c>
      <c r="R249" s="205"/>
      <c r="S249" s="205"/>
      <c r="T249" s="205"/>
      <c r="U249" s="205"/>
      <c r="V249" s="205"/>
      <c r="W249" s="205"/>
      <c r="X249" s="205"/>
      <c r="Y249" s="205"/>
      <c r="Z249" s="205"/>
    </row>
    <row r="250" spans="1:26" ht="15.75" hidden="1" customHeight="1" x14ac:dyDescent="0.35">
      <c r="A250" s="88"/>
      <c r="B250" s="196"/>
      <c r="C250" s="246"/>
      <c r="D250" s="197" t="s">
        <v>1751</v>
      </c>
      <c r="E250" s="198" t="s">
        <v>1752</v>
      </c>
      <c r="F250" s="198" t="s">
        <v>1755</v>
      </c>
      <c r="G250" s="203"/>
      <c r="H250" s="204"/>
      <c r="I250" s="204"/>
      <c r="J250" s="248"/>
      <c r="K250" s="204"/>
      <c r="L250" s="204"/>
      <c r="M250" s="204"/>
      <c r="N250" s="204"/>
      <c r="O250" s="204"/>
      <c r="P250" s="204"/>
      <c r="Q250" s="202" t="s">
        <v>1754</v>
      </c>
      <c r="R250" s="205"/>
      <c r="S250" s="205"/>
      <c r="T250" s="205"/>
      <c r="U250" s="205"/>
      <c r="V250" s="205"/>
      <c r="W250" s="205"/>
      <c r="X250" s="205"/>
      <c r="Y250" s="205"/>
      <c r="Z250" s="205"/>
    </row>
    <row r="251" spans="1:26" ht="15.75" hidden="1" customHeight="1" x14ac:dyDescent="0.35">
      <c r="A251" s="88"/>
      <c r="B251" s="196"/>
      <c r="C251" s="246"/>
      <c r="D251" s="197" t="s">
        <v>1751</v>
      </c>
      <c r="E251" s="198" t="s">
        <v>1752</v>
      </c>
      <c r="F251" s="198" t="s">
        <v>1755</v>
      </c>
      <c r="G251" s="203"/>
      <c r="H251" s="204"/>
      <c r="I251" s="204"/>
      <c r="J251" s="248"/>
      <c r="K251" s="204"/>
      <c r="L251" s="204"/>
      <c r="M251" s="204"/>
      <c r="N251" s="204"/>
      <c r="O251" s="204"/>
      <c r="P251" s="204"/>
      <c r="Q251" s="202" t="s">
        <v>1754</v>
      </c>
      <c r="R251" s="205"/>
      <c r="S251" s="205"/>
      <c r="T251" s="205"/>
      <c r="U251" s="205"/>
      <c r="V251" s="205"/>
      <c r="W251" s="205"/>
      <c r="X251" s="205"/>
      <c r="Y251" s="205"/>
      <c r="Z251" s="205"/>
    </row>
    <row r="252" spans="1:26" ht="15.75" hidden="1" customHeight="1" x14ac:dyDescent="0.35">
      <c r="A252" s="88"/>
      <c r="B252" s="196"/>
      <c r="C252" s="246"/>
      <c r="D252" s="197" t="s">
        <v>1751</v>
      </c>
      <c r="E252" s="198" t="s">
        <v>1752</v>
      </c>
      <c r="F252" s="198" t="s">
        <v>1755</v>
      </c>
      <c r="G252" s="203"/>
      <c r="H252" s="204"/>
      <c r="I252" s="204"/>
      <c r="J252" s="248"/>
      <c r="K252" s="204"/>
      <c r="L252" s="204"/>
      <c r="M252" s="204"/>
      <c r="N252" s="204"/>
      <c r="O252" s="204"/>
      <c r="P252" s="204"/>
      <c r="Q252" s="202" t="s">
        <v>1754</v>
      </c>
      <c r="R252" s="205"/>
      <c r="S252" s="205"/>
      <c r="T252" s="205"/>
      <c r="U252" s="205"/>
      <c r="V252" s="205"/>
      <c r="W252" s="205"/>
      <c r="X252" s="205"/>
      <c r="Y252" s="205"/>
      <c r="Z252" s="205"/>
    </row>
    <row r="253" spans="1:26" ht="15.75" hidden="1" customHeight="1" x14ac:dyDescent="0.35">
      <c r="A253" s="88"/>
      <c r="B253" s="196"/>
      <c r="C253" s="246"/>
      <c r="D253" s="197" t="s">
        <v>1751</v>
      </c>
      <c r="E253" s="198" t="s">
        <v>1752</v>
      </c>
      <c r="F253" s="198" t="s">
        <v>1755</v>
      </c>
      <c r="G253" s="203"/>
      <c r="H253" s="204"/>
      <c r="I253" s="204"/>
      <c r="J253" s="248"/>
      <c r="K253" s="204"/>
      <c r="L253" s="204"/>
      <c r="M253" s="204"/>
      <c r="N253" s="204"/>
      <c r="O253" s="204"/>
      <c r="P253" s="204"/>
      <c r="Q253" s="202" t="s">
        <v>1754</v>
      </c>
      <c r="R253" s="205"/>
      <c r="S253" s="205"/>
      <c r="T253" s="205"/>
      <c r="U253" s="205"/>
      <c r="V253" s="205"/>
      <c r="W253" s="205"/>
      <c r="X253" s="205"/>
      <c r="Y253" s="205"/>
      <c r="Z253" s="205"/>
    </row>
    <row r="254" spans="1:26" ht="15.75" hidden="1" customHeight="1" x14ac:dyDescent="0.35">
      <c r="A254" s="88"/>
      <c r="B254" s="196"/>
      <c r="C254" s="246"/>
      <c r="D254" s="197" t="s">
        <v>1751</v>
      </c>
      <c r="E254" s="198" t="s">
        <v>1752</v>
      </c>
      <c r="F254" s="198" t="s">
        <v>1755</v>
      </c>
      <c r="G254" s="203"/>
      <c r="H254" s="204"/>
      <c r="I254" s="204"/>
      <c r="J254" s="248"/>
      <c r="K254" s="204"/>
      <c r="L254" s="204"/>
      <c r="M254" s="204"/>
      <c r="N254" s="204"/>
      <c r="O254" s="204"/>
      <c r="P254" s="204"/>
      <c r="Q254" s="202" t="s">
        <v>1754</v>
      </c>
      <c r="R254" s="205"/>
      <c r="S254" s="205"/>
      <c r="T254" s="205"/>
      <c r="U254" s="205"/>
      <c r="V254" s="205"/>
      <c r="W254" s="205"/>
      <c r="X254" s="205"/>
      <c r="Y254" s="205"/>
      <c r="Z254" s="205"/>
    </row>
    <row r="255" spans="1:26" ht="15.75" hidden="1" customHeight="1" x14ac:dyDescent="0.35">
      <c r="A255" s="88"/>
      <c r="B255" s="196"/>
      <c r="C255" s="246"/>
      <c r="D255" s="197" t="s">
        <v>1751</v>
      </c>
      <c r="E255" s="198" t="s">
        <v>1752</v>
      </c>
      <c r="F255" s="198" t="s">
        <v>1755</v>
      </c>
      <c r="G255" s="203"/>
      <c r="H255" s="204"/>
      <c r="I255" s="204"/>
      <c r="J255" s="248"/>
      <c r="K255" s="204"/>
      <c r="L255" s="204"/>
      <c r="M255" s="204"/>
      <c r="N255" s="204"/>
      <c r="O255" s="204"/>
      <c r="P255" s="204"/>
      <c r="Q255" s="202" t="s">
        <v>1754</v>
      </c>
      <c r="R255" s="205"/>
      <c r="S255" s="205"/>
      <c r="T255" s="205"/>
      <c r="U255" s="205"/>
      <c r="V255" s="205"/>
      <c r="W255" s="205"/>
      <c r="X255" s="205"/>
      <c r="Y255" s="205"/>
      <c r="Z255" s="205"/>
    </row>
    <row r="256" spans="1:26" ht="15.75" hidden="1" customHeight="1" x14ac:dyDescent="0.35">
      <c r="A256" s="88"/>
      <c r="B256" s="196"/>
      <c r="C256" s="246"/>
      <c r="D256" s="197" t="s">
        <v>1751</v>
      </c>
      <c r="E256" s="198" t="s">
        <v>1752</v>
      </c>
      <c r="F256" s="198" t="s">
        <v>1755</v>
      </c>
      <c r="G256" s="203"/>
      <c r="H256" s="204"/>
      <c r="I256" s="204"/>
      <c r="J256" s="248"/>
      <c r="K256" s="204"/>
      <c r="L256" s="204"/>
      <c r="M256" s="204"/>
      <c r="N256" s="204"/>
      <c r="O256" s="204"/>
      <c r="P256" s="204"/>
      <c r="Q256" s="202" t="s">
        <v>1754</v>
      </c>
      <c r="R256" s="205"/>
      <c r="S256" s="205"/>
      <c r="T256" s="205"/>
      <c r="U256" s="205"/>
      <c r="V256" s="205"/>
      <c r="W256" s="205"/>
      <c r="X256" s="205"/>
      <c r="Y256" s="205"/>
      <c r="Z256" s="205"/>
    </row>
    <row r="257" spans="1:26" ht="15.75" hidden="1" customHeight="1" x14ac:dyDescent="0.35">
      <c r="A257" s="88"/>
      <c r="B257" s="196"/>
      <c r="C257" s="246"/>
      <c r="D257" s="197" t="s">
        <v>1751</v>
      </c>
      <c r="E257" s="198" t="s">
        <v>1752</v>
      </c>
      <c r="F257" s="198" t="s">
        <v>1755</v>
      </c>
      <c r="G257" s="203"/>
      <c r="H257" s="204"/>
      <c r="I257" s="204"/>
      <c r="J257" s="248"/>
      <c r="K257" s="204"/>
      <c r="L257" s="204"/>
      <c r="M257" s="204"/>
      <c r="N257" s="204"/>
      <c r="O257" s="204"/>
      <c r="P257" s="204"/>
      <c r="Q257" s="202" t="s">
        <v>1754</v>
      </c>
      <c r="R257" s="205"/>
      <c r="S257" s="205"/>
      <c r="T257" s="205"/>
      <c r="U257" s="205"/>
      <c r="V257" s="205"/>
      <c r="W257" s="205"/>
      <c r="X257" s="205"/>
      <c r="Y257" s="205"/>
      <c r="Z257" s="205"/>
    </row>
    <row r="258" spans="1:26" ht="15.75" hidden="1" customHeight="1" x14ac:dyDescent="0.35">
      <c r="A258" s="88"/>
      <c r="B258" s="196"/>
      <c r="C258" s="246"/>
      <c r="D258" s="197" t="s">
        <v>1751</v>
      </c>
      <c r="E258" s="198" t="s">
        <v>1752</v>
      </c>
      <c r="F258" s="198" t="s">
        <v>1755</v>
      </c>
      <c r="G258" s="203"/>
      <c r="H258" s="204"/>
      <c r="I258" s="204"/>
      <c r="J258" s="248"/>
      <c r="K258" s="204"/>
      <c r="L258" s="204"/>
      <c r="M258" s="204"/>
      <c r="N258" s="204"/>
      <c r="O258" s="204"/>
      <c r="P258" s="204"/>
      <c r="Q258" s="202" t="s">
        <v>1754</v>
      </c>
      <c r="R258" s="205"/>
      <c r="S258" s="205"/>
      <c r="T258" s="205"/>
      <c r="U258" s="205"/>
      <c r="V258" s="205"/>
      <c r="W258" s="205"/>
      <c r="X258" s="205"/>
      <c r="Y258" s="205"/>
      <c r="Z258" s="205"/>
    </row>
    <row r="259" spans="1:26" ht="15.75" hidden="1" customHeight="1" x14ac:dyDescent="0.35">
      <c r="A259" s="88"/>
      <c r="B259" s="196"/>
      <c r="C259" s="246"/>
      <c r="D259" s="197" t="s">
        <v>1751</v>
      </c>
      <c r="E259" s="198" t="s">
        <v>1752</v>
      </c>
      <c r="F259" s="198" t="s">
        <v>1755</v>
      </c>
      <c r="G259" s="203"/>
      <c r="H259" s="204"/>
      <c r="I259" s="204"/>
      <c r="J259" s="248"/>
      <c r="K259" s="204"/>
      <c r="L259" s="204"/>
      <c r="M259" s="204"/>
      <c r="N259" s="204"/>
      <c r="O259" s="204"/>
      <c r="P259" s="204"/>
      <c r="Q259" s="202" t="s">
        <v>1754</v>
      </c>
      <c r="R259" s="205"/>
      <c r="S259" s="205"/>
      <c r="T259" s="205"/>
      <c r="U259" s="205"/>
      <c r="V259" s="205"/>
      <c r="W259" s="205"/>
      <c r="X259" s="205"/>
      <c r="Y259" s="205"/>
      <c r="Z259" s="205"/>
    </row>
    <row r="260" spans="1:26" ht="15.75" hidden="1" customHeight="1" x14ac:dyDescent="0.35">
      <c r="A260" s="88"/>
      <c r="B260" s="196"/>
      <c r="C260" s="246"/>
      <c r="D260" s="197" t="s">
        <v>1751</v>
      </c>
      <c r="E260" s="198" t="s">
        <v>1752</v>
      </c>
      <c r="F260" s="198" t="s">
        <v>1755</v>
      </c>
      <c r="G260" s="203"/>
      <c r="H260" s="204"/>
      <c r="I260" s="204"/>
      <c r="J260" s="248"/>
      <c r="K260" s="204"/>
      <c r="L260" s="204"/>
      <c r="M260" s="204"/>
      <c r="N260" s="204"/>
      <c r="O260" s="204"/>
      <c r="P260" s="204"/>
      <c r="Q260" s="202" t="s">
        <v>1754</v>
      </c>
      <c r="R260" s="205"/>
      <c r="S260" s="205"/>
      <c r="T260" s="205"/>
      <c r="U260" s="205"/>
      <c r="V260" s="205"/>
      <c r="W260" s="205"/>
      <c r="X260" s="205"/>
      <c r="Y260" s="205"/>
      <c r="Z260" s="205"/>
    </row>
    <row r="261" spans="1:26" ht="15.75" hidden="1" customHeight="1" x14ac:dyDescent="0.35">
      <c r="A261" s="88"/>
      <c r="B261" s="196"/>
      <c r="C261" s="246"/>
      <c r="D261" s="197" t="s">
        <v>1751</v>
      </c>
      <c r="E261" s="198" t="s">
        <v>1752</v>
      </c>
      <c r="F261" s="198" t="s">
        <v>1755</v>
      </c>
      <c r="G261" s="203"/>
      <c r="H261" s="204"/>
      <c r="I261" s="204"/>
      <c r="J261" s="248"/>
      <c r="K261" s="204"/>
      <c r="L261" s="204"/>
      <c r="M261" s="204"/>
      <c r="N261" s="204"/>
      <c r="O261" s="204"/>
      <c r="P261" s="204"/>
      <c r="Q261" s="202" t="s">
        <v>1754</v>
      </c>
      <c r="R261" s="205"/>
      <c r="S261" s="205"/>
      <c r="T261" s="205"/>
      <c r="U261" s="205"/>
      <c r="V261" s="205"/>
      <c r="W261" s="205"/>
      <c r="X261" s="205"/>
      <c r="Y261" s="205"/>
      <c r="Z261" s="205"/>
    </row>
    <row r="262" spans="1:26" ht="15.75" hidden="1" customHeight="1" x14ac:dyDescent="0.35">
      <c r="A262" s="88"/>
      <c r="B262" s="196"/>
      <c r="C262" s="246"/>
      <c r="D262" s="197" t="s">
        <v>1751</v>
      </c>
      <c r="E262" s="198" t="s">
        <v>1752</v>
      </c>
      <c r="F262" s="198" t="s">
        <v>1755</v>
      </c>
      <c r="G262" s="203"/>
      <c r="H262" s="204"/>
      <c r="I262" s="204"/>
      <c r="J262" s="248"/>
      <c r="K262" s="204"/>
      <c r="L262" s="204"/>
      <c r="M262" s="204"/>
      <c r="N262" s="204"/>
      <c r="O262" s="204"/>
      <c r="P262" s="204"/>
      <c r="Q262" s="202" t="s">
        <v>1754</v>
      </c>
      <c r="R262" s="205"/>
      <c r="S262" s="205"/>
      <c r="T262" s="205"/>
      <c r="U262" s="205"/>
      <c r="V262" s="205"/>
      <c r="W262" s="205"/>
      <c r="X262" s="205"/>
      <c r="Y262" s="205"/>
      <c r="Z262" s="205"/>
    </row>
    <row r="263" spans="1:26" ht="15.75" hidden="1" customHeight="1" x14ac:dyDescent="0.35">
      <c r="A263" s="88"/>
      <c r="B263" s="196"/>
      <c r="C263" s="246"/>
      <c r="D263" s="197" t="s">
        <v>1751</v>
      </c>
      <c r="E263" s="198" t="s">
        <v>1752</v>
      </c>
      <c r="F263" s="198" t="s">
        <v>1755</v>
      </c>
      <c r="G263" s="203"/>
      <c r="H263" s="204"/>
      <c r="I263" s="204"/>
      <c r="J263" s="248"/>
      <c r="K263" s="204"/>
      <c r="L263" s="204"/>
      <c r="M263" s="204"/>
      <c r="N263" s="204"/>
      <c r="O263" s="204"/>
      <c r="P263" s="204"/>
      <c r="Q263" s="202" t="s">
        <v>1754</v>
      </c>
      <c r="R263" s="205"/>
      <c r="S263" s="205"/>
      <c r="T263" s="205"/>
      <c r="U263" s="205"/>
      <c r="V263" s="205"/>
      <c r="W263" s="205"/>
      <c r="X263" s="205"/>
      <c r="Y263" s="205"/>
      <c r="Z263" s="205"/>
    </row>
    <row r="264" spans="1:26" ht="15.75" hidden="1" customHeight="1" x14ac:dyDescent="0.35">
      <c r="A264" s="88"/>
      <c r="B264" s="196"/>
      <c r="C264" s="246"/>
      <c r="D264" s="197" t="s">
        <v>1751</v>
      </c>
      <c r="E264" s="198" t="s">
        <v>1752</v>
      </c>
      <c r="F264" s="198" t="s">
        <v>1755</v>
      </c>
      <c r="G264" s="203"/>
      <c r="H264" s="204"/>
      <c r="I264" s="204"/>
      <c r="J264" s="248"/>
      <c r="K264" s="204"/>
      <c r="L264" s="204"/>
      <c r="M264" s="204"/>
      <c r="N264" s="204"/>
      <c r="O264" s="204"/>
      <c r="P264" s="204"/>
      <c r="Q264" s="202" t="s">
        <v>1754</v>
      </c>
      <c r="R264" s="205"/>
      <c r="S264" s="205"/>
      <c r="T264" s="205"/>
      <c r="U264" s="205"/>
      <c r="V264" s="205"/>
      <c r="W264" s="205"/>
      <c r="X264" s="205"/>
      <c r="Y264" s="205"/>
      <c r="Z264" s="205"/>
    </row>
    <row r="265" spans="1:26" ht="15.75" hidden="1" customHeight="1" x14ac:dyDescent="0.35">
      <c r="A265" s="88"/>
      <c r="B265" s="196"/>
      <c r="C265" s="246"/>
      <c r="D265" s="197" t="s">
        <v>1751</v>
      </c>
      <c r="E265" s="198" t="s">
        <v>1752</v>
      </c>
      <c r="F265" s="198" t="s">
        <v>1755</v>
      </c>
      <c r="G265" s="203"/>
      <c r="H265" s="204"/>
      <c r="I265" s="204"/>
      <c r="J265" s="248"/>
      <c r="K265" s="204"/>
      <c r="L265" s="204"/>
      <c r="M265" s="204"/>
      <c r="N265" s="204"/>
      <c r="O265" s="204"/>
      <c r="P265" s="204"/>
      <c r="Q265" s="202" t="s">
        <v>1754</v>
      </c>
      <c r="R265" s="205"/>
      <c r="S265" s="205"/>
      <c r="T265" s="205"/>
      <c r="U265" s="205"/>
      <c r="V265" s="205"/>
      <c r="W265" s="205"/>
      <c r="X265" s="205"/>
      <c r="Y265" s="205"/>
      <c r="Z265" s="205"/>
    </row>
    <row r="266" spans="1:26" ht="15.75" hidden="1" customHeight="1" x14ac:dyDescent="0.35">
      <c r="A266" s="88"/>
      <c r="B266" s="196"/>
      <c r="C266" s="246"/>
      <c r="D266" s="197" t="s">
        <v>1751</v>
      </c>
      <c r="E266" s="198" t="s">
        <v>1752</v>
      </c>
      <c r="F266" s="198" t="s">
        <v>1755</v>
      </c>
      <c r="G266" s="203"/>
      <c r="H266" s="204"/>
      <c r="I266" s="204"/>
      <c r="J266" s="248"/>
      <c r="K266" s="204"/>
      <c r="L266" s="204"/>
      <c r="M266" s="204"/>
      <c r="N266" s="204"/>
      <c r="O266" s="204"/>
      <c r="P266" s="204"/>
      <c r="Q266" s="202" t="s">
        <v>1754</v>
      </c>
      <c r="R266" s="205"/>
      <c r="S266" s="205"/>
      <c r="T266" s="205"/>
      <c r="U266" s="205"/>
      <c r="V266" s="205"/>
      <c r="W266" s="205"/>
      <c r="X266" s="205"/>
      <c r="Y266" s="205"/>
      <c r="Z266" s="205"/>
    </row>
    <row r="267" spans="1:26" ht="15.75" hidden="1" customHeight="1" x14ac:dyDescent="0.35">
      <c r="A267" s="88"/>
      <c r="B267" s="196"/>
      <c r="C267" s="246"/>
      <c r="D267" s="197" t="s">
        <v>1751</v>
      </c>
      <c r="E267" s="198" t="s">
        <v>1752</v>
      </c>
      <c r="F267" s="198" t="s">
        <v>1755</v>
      </c>
      <c r="G267" s="203"/>
      <c r="H267" s="204"/>
      <c r="I267" s="204"/>
      <c r="J267" s="248"/>
      <c r="K267" s="204"/>
      <c r="L267" s="204"/>
      <c r="M267" s="204"/>
      <c r="N267" s="204"/>
      <c r="O267" s="204"/>
      <c r="P267" s="204"/>
      <c r="Q267" s="202" t="s">
        <v>1754</v>
      </c>
      <c r="R267" s="205"/>
      <c r="S267" s="205"/>
      <c r="T267" s="205"/>
      <c r="U267" s="205"/>
      <c r="V267" s="205"/>
      <c r="W267" s="205"/>
      <c r="X267" s="205"/>
      <c r="Y267" s="205"/>
      <c r="Z267" s="205"/>
    </row>
    <row r="268" spans="1:26" ht="15.75" hidden="1" customHeight="1" x14ac:dyDescent="0.35">
      <c r="A268" s="88"/>
      <c r="B268" s="196"/>
      <c r="C268" s="246"/>
      <c r="D268" s="197" t="s">
        <v>1751</v>
      </c>
      <c r="E268" s="198" t="s">
        <v>1752</v>
      </c>
      <c r="F268" s="198" t="s">
        <v>1755</v>
      </c>
      <c r="G268" s="203"/>
      <c r="H268" s="204"/>
      <c r="I268" s="204"/>
      <c r="J268" s="248"/>
      <c r="K268" s="204"/>
      <c r="L268" s="204"/>
      <c r="M268" s="204"/>
      <c r="N268" s="204"/>
      <c r="O268" s="204"/>
      <c r="P268" s="204"/>
      <c r="Q268" s="202" t="s">
        <v>1754</v>
      </c>
      <c r="R268" s="205"/>
      <c r="S268" s="205"/>
      <c r="T268" s="205"/>
      <c r="U268" s="205"/>
      <c r="V268" s="205"/>
      <c r="W268" s="205"/>
      <c r="X268" s="205"/>
      <c r="Y268" s="205"/>
      <c r="Z268" s="205"/>
    </row>
    <row r="269" spans="1:26" ht="15.75" hidden="1" customHeight="1" x14ac:dyDescent="0.35">
      <c r="A269" s="88"/>
      <c r="B269" s="196"/>
      <c r="C269" s="246"/>
      <c r="D269" s="197" t="s">
        <v>1751</v>
      </c>
      <c r="E269" s="198" t="s">
        <v>1752</v>
      </c>
      <c r="F269" s="198" t="s">
        <v>1755</v>
      </c>
      <c r="G269" s="203"/>
      <c r="H269" s="204"/>
      <c r="I269" s="204"/>
      <c r="J269" s="248"/>
      <c r="K269" s="204"/>
      <c r="L269" s="204"/>
      <c r="M269" s="204"/>
      <c r="N269" s="204"/>
      <c r="O269" s="204"/>
      <c r="P269" s="204"/>
      <c r="Q269" s="202" t="s">
        <v>1754</v>
      </c>
      <c r="R269" s="205"/>
      <c r="S269" s="205"/>
      <c r="T269" s="205"/>
      <c r="U269" s="205"/>
      <c r="V269" s="205"/>
      <c r="W269" s="205"/>
      <c r="X269" s="205"/>
      <c r="Y269" s="205"/>
      <c r="Z269" s="205"/>
    </row>
    <row r="270" spans="1:26" ht="15.75" hidden="1" customHeight="1" x14ac:dyDescent="0.35">
      <c r="A270" s="88"/>
      <c r="B270" s="196"/>
      <c r="C270" s="246"/>
      <c r="D270" s="197" t="s">
        <v>1751</v>
      </c>
      <c r="E270" s="198" t="s">
        <v>1752</v>
      </c>
      <c r="F270" s="198" t="s">
        <v>1755</v>
      </c>
      <c r="G270" s="203"/>
      <c r="H270" s="204"/>
      <c r="I270" s="204"/>
      <c r="J270" s="248"/>
      <c r="K270" s="204"/>
      <c r="L270" s="204"/>
      <c r="M270" s="204"/>
      <c r="N270" s="204"/>
      <c r="O270" s="204"/>
      <c r="P270" s="204"/>
      <c r="Q270" s="202" t="s">
        <v>1754</v>
      </c>
      <c r="R270" s="205"/>
      <c r="S270" s="205"/>
      <c r="T270" s="205"/>
      <c r="U270" s="205"/>
      <c r="V270" s="205"/>
      <c r="W270" s="205"/>
      <c r="X270" s="205"/>
      <c r="Y270" s="205"/>
      <c r="Z270" s="205"/>
    </row>
    <row r="271" spans="1:26" ht="15.75" hidden="1" customHeight="1" x14ac:dyDescent="0.35">
      <c r="A271" s="88"/>
      <c r="B271" s="196"/>
      <c r="C271" s="246"/>
      <c r="D271" s="197" t="s">
        <v>1751</v>
      </c>
      <c r="E271" s="198" t="s">
        <v>1752</v>
      </c>
      <c r="F271" s="198" t="s">
        <v>1755</v>
      </c>
      <c r="G271" s="203"/>
      <c r="H271" s="204"/>
      <c r="I271" s="204"/>
      <c r="J271" s="248"/>
      <c r="K271" s="204"/>
      <c r="L271" s="204"/>
      <c r="M271" s="204"/>
      <c r="N271" s="204"/>
      <c r="O271" s="204"/>
      <c r="P271" s="204"/>
      <c r="Q271" s="202" t="s">
        <v>1754</v>
      </c>
      <c r="R271" s="205"/>
      <c r="S271" s="205"/>
      <c r="T271" s="205"/>
      <c r="U271" s="205"/>
      <c r="V271" s="205"/>
      <c r="W271" s="205"/>
      <c r="X271" s="205"/>
      <c r="Y271" s="205"/>
      <c r="Z271" s="205"/>
    </row>
    <row r="272" spans="1:26" ht="15.75" hidden="1" customHeight="1" x14ac:dyDescent="0.35">
      <c r="A272" s="88"/>
      <c r="B272" s="196"/>
      <c r="C272" s="246"/>
      <c r="D272" s="197" t="s">
        <v>1751</v>
      </c>
      <c r="E272" s="198" t="s">
        <v>1752</v>
      </c>
      <c r="F272" s="198" t="s">
        <v>1755</v>
      </c>
      <c r="G272" s="203"/>
      <c r="H272" s="204"/>
      <c r="I272" s="204"/>
      <c r="J272" s="248"/>
      <c r="K272" s="204"/>
      <c r="L272" s="204"/>
      <c r="M272" s="204"/>
      <c r="N272" s="204"/>
      <c r="O272" s="204"/>
      <c r="P272" s="204"/>
      <c r="Q272" s="202" t="s">
        <v>1754</v>
      </c>
      <c r="R272" s="205"/>
      <c r="S272" s="205"/>
      <c r="T272" s="205"/>
      <c r="U272" s="205"/>
      <c r="V272" s="205"/>
      <c r="W272" s="205"/>
      <c r="X272" s="205"/>
      <c r="Y272" s="205"/>
      <c r="Z272" s="205"/>
    </row>
    <row r="273" spans="1:26" ht="15.75" hidden="1" customHeight="1" x14ac:dyDescent="0.35">
      <c r="A273" s="88"/>
      <c r="B273" s="196"/>
      <c r="C273" s="246"/>
      <c r="D273" s="197" t="s">
        <v>1751</v>
      </c>
      <c r="E273" s="198" t="s">
        <v>1752</v>
      </c>
      <c r="F273" s="198" t="s">
        <v>1755</v>
      </c>
      <c r="G273" s="203"/>
      <c r="H273" s="204"/>
      <c r="I273" s="204"/>
      <c r="J273" s="248"/>
      <c r="K273" s="204"/>
      <c r="L273" s="204"/>
      <c r="M273" s="204"/>
      <c r="N273" s="204"/>
      <c r="O273" s="204"/>
      <c r="P273" s="204"/>
      <c r="Q273" s="202" t="s">
        <v>1754</v>
      </c>
      <c r="R273" s="205"/>
      <c r="S273" s="205"/>
      <c r="T273" s="205"/>
      <c r="U273" s="205"/>
      <c r="V273" s="205"/>
      <c r="W273" s="205"/>
      <c r="X273" s="205"/>
      <c r="Y273" s="205"/>
      <c r="Z273" s="205"/>
    </row>
    <row r="274" spans="1:26" ht="15.75" hidden="1" customHeight="1" x14ac:dyDescent="0.35">
      <c r="A274" s="88"/>
      <c r="B274" s="196"/>
      <c r="C274" s="246"/>
      <c r="D274" s="197" t="s">
        <v>1751</v>
      </c>
      <c r="E274" s="198" t="s">
        <v>1752</v>
      </c>
      <c r="F274" s="198" t="s">
        <v>1755</v>
      </c>
      <c r="G274" s="203"/>
      <c r="H274" s="204"/>
      <c r="I274" s="204"/>
      <c r="J274" s="248"/>
      <c r="K274" s="204"/>
      <c r="L274" s="204"/>
      <c r="M274" s="204"/>
      <c r="N274" s="204"/>
      <c r="O274" s="204"/>
      <c r="P274" s="204"/>
      <c r="Q274" s="202" t="s">
        <v>1754</v>
      </c>
      <c r="R274" s="205"/>
      <c r="S274" s="205"/>
      <c r="T274" s="205"/>
      <c r="U274" s="205"/>
      <c r="V274" s="205"/>
      <c r="W274" s="205"/>
      <c r="X274" s="205"/>
      <c r="Y274" s="205"/>
      <c r="Z274" s="205"/>
    </row>
    <row r="275" spans="1:26" ht="15.75" hidden="1" customHeight="1" x14ac:dyDescent="0.35">
      <c r="A275" s="88"/>
      <c r="B275" s="196"/>
      <c r="C275" s="246"/>
      <c r="D275" s="197" t="s">
        <v>1751</v>
      </c>
      <c r="E275" s="198" t="s">
        <v>1752</v>
      </c>
      <c r="F275" s="198" t="s">
        <v>1755</v>
      </c>
      <c r="G275" s="203"/>
      <c r="H275" s="204"/>
      <c r="I275" s="204"/>
      <c r="J275" s="248"/>
      <c r="K275" s="204"/>
      <c r="L275" s="204"/>
      <c r="M275" s="204"/>
      <c r="N275" s="204"/>
      <c r="O275" s="204"/>
      <c r="P275" s="204"/>
      <c r="Q275" s="202" t="s">
        <v>1754</v>
      </c>
      <c r="R275" s="205"/>
      <c r="S275" s="205"/>
      <c r="T275" s="205"/>
      <c r="U275" s="205"/>
      <c r="V275" s="205"/>
      <c r="W275" s="205"/>
      <c r="X275" s="205"/>
      <c r="Y275" s="205"/>
      <c r="Z275" s="205"/>
    </row>
    <row r="276" spans="1:26" ht="15.75" hidden="1" customHeight="1" x14ac:dyDescent="0.35">
      <c r="A276" s="88"/>
      <c r="B276" s="196"/>
      <c r="C276" s="246"/>
      <c r="D276" s="197" t="s">
        <v>1751</v>
      </c>
      <c r="E276" s="198" t="s">
        <v>1752</v>
      </c>
      <c r="F276" s="198" t="s">
        <v>1755</v>
      </c>
      <c r="G276" s="203"/>
      <c r="H276" s="204"/>
      <c r="I276" s="204"/>
      <c r="J276" s="248"/>
      <c r="K276" s="204"/>
      <c r="L276" s="204"/>
      <c r="M276" s="204"/>
      <c r="N276" s="204"/>
      <c r="O276" s="204"/>
      <c r="P276" s="204"/>
      <c r="Q276" s="202" t="s">
        <v>1754</v>
      </c>
      <c r="R276" s="205"/>
      <c r="S276" s="205"/>
      <c r="T276" s="205"/>
      <c r="U276" s="205"/>
      <c r="V276" s="205"/>
      <c r="W276" s="205"/>
      <c r="X276" s="205"/>
      <c r="Y276" s="205"/>
      <c r="Z276" s="205"/>
    </row>
    <row r="277" spans="1:26" ht="15.75" hidden="1" customHeight="1" x14ac:dyDescent="0.35">
      <c r="A277" s="88"/>
      <c r="B277" s="196"/>
      <c r="C277" s="246"/>
      <c r="D277" s="197" t="s">
        <v>1751</v>
      </c>
      <c r="E277" s="198" t="s">
        <v>1752</v>
      </c>
      <c r="F277" s="198" t="s">
        <v>1755</v>
      </c>
      <c r="G277" s="203"/>
      <c r="H277" s="204"/>
      <c r="I277" s="204"/>
      <c r="J277" s="248"/>
      <c r="K277" s="204"/>
      <c r="L277" s="204"/>
      <c r="M277" s="204"/>
      <c r="N277" s="204"/>
      <c r="O277" s="204"/>
      <c r="P277" s="204"/>
      <c r="Q277" s="202" t="s">
        <v>1754</v>
      </c>
      <c r="R277" s="205"/>
      <c r="S277" s="205"/>
      <c r="T277" s="205"/>
      <c r="U277" s="205"/>
      <c r="V277" s="205"/>
      <c r="W277" s="205"/>
      <c r="X277" s="205"/>
      <c r="Y277" s="205"/>
      <c r="Z277" s="205"/>
    </row>
    <row r="278" spans="1:26" ht="15.75" hidden="1" customHeight="1" x14ac:dyDescent="0.35">
      <c r="A278" s="88"/>
      <c r="B278" s="196"/>
      <c r="C278" s="246"/>
      <c r="D278" s="197" t="s">
        <v>1751</v>
      </c>
      <c r="E278" s="198" t="s">
        <v>1752</v>
      </c>
      <c r="F278" s="198" t="s">
        <v>1755</v>
      </c>
      <c r="G278" s="203"/>
      <c r="H278" s="204"/>
      <c r="I278" s="204"/>
      <c r="J278" s="248"/>
      <c r="K278" s="204"/>
      <c r="L278" s="204"/>
      <c r="M278" s="204"/>
      <c r="N278" s="204"/>
      <c r="O278" s="204"/>
      <c r="P278" s="204"/>
      <c r="Q278" s="202" t="s">
        <v>1754</v>
      </c>
      <c r="R278" s="205"/>
      <c r="S278" s="205"/>
      <c r="T278" s="205"/>
      <c r="U278" s="205"/>
      <c r="V278" s="205"/>
      <c r="W278" s="205"/>
      <c r="X278" s="205"/>
      <c r="Y278" s="205"/>
      <c r="Z278" s="205"/>
    </row>
    <row r="279" spans="1:26" ht="15.75" hidden="1" customHeight="1" x14ac:dyDescent="0.35">
      <c r="A279" s="88"/>
      <c r="B279" s="196"/>
      <c r="C279" s="246"/>
      <c r="D279" s="197" t="s">
        <v>1751</v>
      </c>
      <c r="E279" s="198" t="s">
        <v>1752</v>
      </c>
      <c r="F279" s="198" t="s">
        <v>1755</v>
      </c>
      <c r="G279" s="203"/>
      <c r="H279" s="204"/>
      <c r="I279" s="204"/>
      <c r="J279" s="248"/>
      <c r="K279" s="204"/>
      <c r="L279" s="204"/>
      <c r="M279" s="204"/>
      <c r="N279" s="204"/>
      <c r="O279" s="204"/>
      <c r="P279" s="204"/>
      <c r="Q279" s="202" t="s">
        <v>1754</v>
      </c>
      <c r="R279" s="205"/>
      <c r="S279" s="205"/>
      <c r="T279" s="205"/>
      <c r="U279" s="205"/>
      <c r="V279" s="205"/>
      <c r="W279" s="205"/>
      <c r="X279" s="205"/>
      <c r="Y279" s="205"/>
      <c r="Z279" s="205"/>
    </row>
    <row r="280" spans="1:26" ht="15.75" hidden="1" customHeight="1" x14ac:dyDescent="0.35">
      <c r="A280" s="88"/>
      <c r="B280" s="196"/>
      <c r="C280" s="246"/>
      <c r="D280" s="197" t="s">
        <v>1751</v>
      </c>
      <c r="E280" s="198" t="s">
        <v>1752</v>
      </c>
      <c r="F280" s="198" t="s">
        <v>1755</v>
      </c>
      <c r="G280" s="203"/>
      <c r="H280" s="204"/>
      <c r="I280" s="204"/>
      <c r="J280" s="248"/>
      <c r="K280" s="204"/>
      <c r="L280" s="204"/>
      <c r="M280" s="204"/>
      <c r="N280" s="204"/>
      <c r="O280" s="204"/>
      <c r="P280" s="204"/>
      <c r="Q280" s="202" t="s">
        <v>1754</v>
      </c>
      <c r="R280" s="205"/>
      <c r="S280" s="205"/>
      <c r="T280" s="205"/>
      <c r="U280" s="205"/>
      <c r="V280" s="205"/>
      <c r="W280" s="205"/>
      <c r="X280" s="205"/>
      <c r="Y280" s="205"/>
      <c r="Z280" s="205"/>
    </row>
    <row r="281" spans="1:26" ht="15.75" hidden="1" customHeight="1" x14ac:dyDescent="0.35">
      <c r="A281" s="88"/>
      <c r="B281" s="196"/>
      <c r="C281" s="246"/>
      <c r="D281" s="197" t="s">
        <v>1751</v>
      </c>
      <c r="E281" s="198" t="s">
        <v>1752</v>
      </c>
      <c r="F281" s="198" t="s">
        <v>1755</v>
      </c>
      <c r="G281" s="203"/>
      <c r="H281" s="204"/>
      <c r="I281" s="204"/>
      <c r="J281" s="248"/>
      <c r="K281" s="204"/>
      <c r="L281" s="204"/>
      <c r="M281" s="204"/>
      <c r="N281" s="204"/>
      <c r="O281" s="204"/>
      <c r="P281" s="204"/>
      <c r="Q281" s="202" t="s">
        <v>1754</v>
      </c>
      <c r="R281" s="205"/>
      <c r="S281" s="205"/>
      <c r="T281" s="205"/>
      <c r="U281" s="205"/>
      <c r="V281" s="205"/>
      <c r="W281" s="205"/>
      <c r="X281" s="205"/>
      <c r="Y281" s="205"/>
      <c r="Z281" s="205"/>
    </row>
    <row r="282" spans="1:26" ht="15.75" hidden="1" customHeight="1" x14ac:dyDescent="0.35">
      <c r="A282" s="88"/>
      <c r="B282" s="196"/>
      <c r="C282" s="246"/>
      <c r="D282" s="197" t="s">
        <v>1751</v>
      </c>
      <c r="E282" s="198" t="s">
        <v>1752</v>
      </c>
      <c r="F282" s="198" t="s">
        <v>1755</v>
      </c>
      <c r="G282" s="203"/>
      <c r="H282" s="204"/>
      <c r="I282" s="204"/>
      <c r="J282" s="248"/>
      <c r="K282" s="204"/>
      <c r="L282" s="204"/>
      <c r="M282" s="204"/>
      <c r="N282" s="204"/>
      <c r="O282" s="204"/>
      <c r="P282" s="204"/>
      <c r="Q282" s="202" t="s">
        <v>1754</v>
      </c>
      <c r="R282" s="205"/>
      <c r="S282" s="205"/>
      <c r="T282" s="205"/>
      <c r="U282" s="205"/>
      <c r="V282" s="205"/>
      <c r="W282" s="205"/>
      <c r="X282" s="205"/>
      <c r="Y282" s="205"/>
      <c r="Z282" s="205"/>
    </row>
    <row r="283" spans="1:26" ht="15.75" hidden="1" customHeight="1" x14ac:dyDescent="0.35">
      <c r="A283" s="88"/>
      <c r="B283" s="196"/>
      <c r="C283" s="246"/>
      <c r="D283" s="197" t="s">
        <v>1751</v>
      </c>
      <c r="E283" s="198" t="s">
        <v>1752</v>
      </c>
      <c r="F283" s="198" t="s">
        <v>1755</v>
      </c>
      <c r="G283" s="203"/>
      <c r="H283" s="204"/>
      <c r="I283" s="204"/>
      <c r="J283" s="248"/>
      <c r="K283" s="204"/>
      <c r="L283" s="204"/>
      <c r="M283" s="204"/>
      <c r="N283" s="204"/>
      <c r="O283" s="204"/>
      <c r="P283" s="204"/>
      <c r="Q283" s="202" t="s">
        <v>1754</v>
      </c>
      <c r="R283" s="205"/>
      <c r="S283" s="205"/>
      <c r="T283" s="205"/>
      <c r="U283" s="205"/>
      <c r="V283" s="205"/>
      <c r="W283" s="205"/>
      <c r="X283" s="205"/>
      <c r="Y283" s="205"/>
      <c r="Z283" s="205"/>
    </row>
    <row r="284" spans="1:26" ht="15.75" hidden="1" customHeight="1" x14ac:dyDescent="0.35">
      <c r="A284" s="88"/>
      <c r="B284" s="196"/>
      <c r="C284" s="246"/>
      <c r="D284" s="197" t="s">
        <v>1751</v>
      </c>
      <c r="E284" s="198" t="s">
        <v>1752</v>
      </c>
      <c r="F284" s="198" t="s">
        <v>1755</v>
      </c>
      <c r="G284" s="203"/>
      <c r="H284" s="204"/>
      <c r="I284" s="204"/>
      <c r="J284" s="248"/>
      <c r="K284" s="204"/>
      <c r="L284" s="204"/>
      <c r="M284" s="204"/>
      <c r="N284" s="204"/>
      <c r="O284" s="204"/>
      <c r="P284" s="204"/>
      <c r="Q284" s="202" t="s">
        <v>1754</v>
      </c>
      <c r="R284" s="205"/>
      <c r="S284" s="205"/>
      <c r="T284" s="205"/>
      <c r="U284" s="205"/>
      <c r="V284" s="205"/>
      <c r="W284" s="205"/>
      <c r="X284" s="205"/>
      <c r="Y284" s="205"/>
      <c r="Z284" s="205"/>
    </row>
    <row r="285" spans="1:26" ht="15.75" hidden="1" customHeight="1" x14ac:dyDescent="0.35">
      <c r="A285" s="88"/>
      <c r="B285" s="196"/>
      <c r="C285" s="246"/>
      <c r="D285" s="197" t="s">
        <v>1751</v>
      </c>
      <c r="E285" s="198" t="s">
        <v>1752</v>
      </c>
      <c r="F285" s="198" t="s">
        <v>1755</v>
      </c>
      <c r="G285" s="203"/>
      <c r="H285" s="204"/>
      <c r="I285" s="204"/>
      <c r="J285" s="248"/>
      <c r="K285" s="204"/>
      <c r="L285" s="204"/>
      <c r="M285" s="204"/>
      <c r="N285" s="204"/>
      <c r="O285" s="204"/>
      <c r="P285" s="204"/>
      <c r="Q285" s="202" t="s">
        <v>1754</v>
      </c>
      <c r="R285" s="205"/>
      <c r="S285" s="205"/>
      <c r="T285" s="205"/>
      <c r="U285" s="205"/>
      <c r="V285" s="205"/>
      <c r="W285" s="205"/>
      <c r="X285" s="205"/>
      <c r="Y285" s="205"/>
      <c r="Z285" s="205"/>
    </row>
    <row r="286" spans="1:26" ht="15.75" hidden="1" customHeight="1" x14ac:dyDescent="0.35">
      <c r="A286" s="88"/>
      <c r="B286" s="196"/>
      <c r="C286" s="246"/>
      <c r="D286" s="197" t="s">
        <v>1751</v>
      </c>
      <c r="E286" s="198" t="s">
        <v>1752</v>
      </c>
      <c r="F286" s="198" t="s">
        <v>1755</v>
      </c>
      <c r="G286" s="203"/>
      <c r="H286" s="204"/>
      <c r="I286" s="204"/>
      <c r="J286" s="248"/>
      <c r="K286" s="204"/>
      <c r="L286" s="204"/>
      <c r="M286" s="204"/>
      <c r="N286" s="204"/>
      <c r="O286" s="204"/>
      <c r="P286" s="204"/>
      <c r="Q286" s="202" t="s">
        <v>1754</v>
      </c>
      <c r="R286" s="205"/>
      <c r="S286" s="205"/>
      <c r="T286" s="205"/>
      <c r="U286" s="205"/>
      <c r="V286" s="205"/>
      <c r="W286" s="205"/>
      <c r="X286" s="205"/>
      <c r="Y286" s="205"/>
      <c r="Z286" s="205"/>
    </row>
    <row r="287" spans="1:26" ht="15.75" hidden="1" customHeight="1" x14ac:dyDescent="0.35">
      <c r="A287" s="88"/>
      <c r="B287" s="196"/>
      <c r="C287" s="246"/>
      <c r="D287" s="197" t="s">
        <v>1751</v>
      </c>
      <c r="E287" s="198" t="s">
        <v>1752</v>
      </c>
      <c r="F287" s="198" t="s">
        <v>1755</v>
      </c>
      <c r="G287" s="203"/>
      <c r="H287" s="204"/>
      <c r="I287" s="204"/>
      <c r="J287" s="248"/>
      <c r="K287" s="204"/>
      <c r="L287" s="204"/>
      <c r="M287" s="204"/>
      <c r="N287" s="204"/>
      <c r="O287" s="204"/>
      <c r="P287" s="204"/>
      <c r="Q287" s="202" t="s">
        <v>1754</v>
      </c>
      <c r="R287" s="205"/>
      <c r="S287" s="205"/>
      <c r="T287" s="205"/>
      <c r="U287" s="205"/>
      <c r="V287" s="205"/>
      <c r="W287" s="205"/>
      <c r="X287" s="205"/>
      <c r="Y287" s="205"/>
      <c r="Z287" s="205"/>
    </row>
    <row r="288" spans="1:26" ht="15.75" hidden="1" customHeight="1" x14ac:dyDescent="0.35">
      <c r="A288" s="88"/>
      <c r="B288" s="196"/>
      <c r="C288" s="246"/>
      <c r="D288" s="197" t="s">
        <v>1751</v>
      </c>
      <c r="E288" s="198" t="s">
        <v>1752</v>
      </c>
      <c r="F288" s="198" t="s">
        <v>1755</v>
      </c>
      <c r="G288" s="203"/>
      <c r="H288" s="204"/>
      <c r="I288" s="204"/>
      <c r="J288" s="248"/>
      <c r="K288" s="204"/>
      <c r="L288" s="204"/>
      <c r="M288" s="204"/>
      <c r="N288" s="204"/>
      <c r="O288" s="204"/>
      <c r="P288" s="204"/>
      <c r="Q288" s="202" t="s">
        <v>1754</v>
      </c>
      <c r="R288" s="205"/>
      <c r="S288" s="205"/>
      <c r="T288" s="205"/>
      <c r="U288" s="205"/>
      <c r="V288" s="205"/>
      <c r="W288" s="205"/>
      <c r="X288" s="205"/>
      <c r="Y288" s="205"/>
      <c r="Z288" s="205"/>
    </row>
    <row r="289" spans="1:26" ht="15.75" hidden="1" customHeight="1" x14ac:dyDescent="0.35">
      <c r="A289" s="88"/>
      <c r="B289" s="196"/>
      <c r="C289" s="246"/>
      <c r="D289" s="197" t="s">
        <v>1751</v>
      </c>
      <c r="E289" s="198" t="s">
        <v>1752</v>
      </c>
      <c r="F289" s="198" t="s">
        <v>1755</v>
      </c>
      <c r="G289" s="203"/>
      <c r="H289" s="204"/>
      <c r="I289" s="204"/>
      <c r="J289" s="248"/>
      <c r="K289" s="204"/>
      <c r="L289" s="204"/>
      <c r="M289" s="204"/>
      <c r="N289" s="204"/>
      <c r="O289" s="204"/>
      <c r="P289" s="204"/>
      <c r="Q289" s="202" t="s">
        <v>1754</v>
      </c>
      <c r="R289" s="205"/>
      <c r="S289" s="205"/>
      <c r="T289" s="205"/>
      <c r="U289" s="205"/>
      <c r="V289" s="205"/>
      <c r="W289" s="205"/>
      <c r="X289" s="205"/>
      <c r="Y289" s="205"/>
      <c r="Z289" s="205"/>
    </row>
    <row r="290" spans="1:26" ht="15.75" hidden="1" customHeight="1" x14ac:dyDescent="0.35">
      <c r="A290" s="88"/>
      <c r="B290" s="196"/>
      <c r="C290" s="246"/>
      <c r="D290" s="197" t="s">
        <v>1751</v>
      </c>
      <c r="E290" s="198" t="s">
        <v>1752</v>
      </c>
      <c r="F290" s="198" t="s">
        <v>1755</v>
      </c>
      <c r="G290" s="203"/>
      <c r="H290" s="204"/>
      <c r="I290" s="204"/>
      <c r="J290" s="248"/>
      <c r="K290" s="204"/>
      <c r="L290" s="204"/>
      <c r="M290" s="204"/>
      <c r="N290" s="204"/>
      <c r="O290" s="204"/>
      <c r="P290" s="204"/>
      <c r="Q290" s="202" t="s">
        <v>1754</v>
      </c>
      <c r="R290" s="205"/>
      <c r="S290" s="205"/>
      <c r="T290" s="205"/>
      <c r="U290" s="205"/>
      <c r="V290" s="205"/>
      <c r="W290" s="205"/>
      <c r="X290" s="205"/>
      <c r="Y290" s="205"/>
      <c r="Z290" s="205"/>
    </row>
    <row r="291" spans="1:26" ht="15.75" hidden="1" customHeight="1" x14ac:dyDescent="0.35">
      <c r="A291" s="88"/>
      <c r="B291" s="196"/>
      <c r="C291" s="246"/>
      <c r="D291" s="197" t="s">
        <v>1751</v>
      </c>
      <c r="E291" s="198" t="s">
        <v>1752</v>
      </c>
      <c r="F291" s="198" t="s">
        <v>1755</v>
      </c>
      <c r="G291" s="203"/>
      <c r="H291" s="204"/>
      <c r="I291" s="204"/>
      <c r="J291" s="248"/>
      <c r="K291" s="204"/>
      <c r="L291" s="204"/>
      <c r="M291" s="204"/>
      <c r="N291" s="204"/>
      <c r="O291" s="204"/>
      <c r="P291" s="204"/>
      <c r="Q291" s="202" t="s">
        <v>1754</v>
      </c>
      <c r="R291" s="205"/>
      <c r="S291" s="205"/>
      <c r="T291" s="205"/>
      <c r="U291" s="205"/>
      <c r="V291" s="205"/>
      <c r="W291" s="205"/>
      <c r="X291" s="205"/>
      <c r="Y291" s="205"/>
      <c r="Z291" s="205"/>
    </row>
    <row r="292" spans="1:26" ht="15.75" hidden="1" customHeight="1" x14ac:dyDescent="0.35">
      <c r="A292" s="88"/>
      <c r="B292" s="196"/>
      <c r="C292" s="246"/>
      <c r="D292" s="197" t="s">
        <v>1751</v>
      </c>
      <c r="E292" s="198" t="s">
        <v>1752</v>
      </c>
      <c r="F292" s="198" t="s">
        <v>1755</v>
      </c>
      <c r="G292" s="203"/>
      <c r="H292" s="204"/>
      <c r="I292" s="204"/>
      <c r="J292" s="248"/>
      <c r="K292" s="204"/>
      <c r="L292" s="204"/>
      <c r="M292" s="204"/>
      <c r="N292" s="204"/>
      <c r="O292" s="204"/>
      <c r="P292" s="204"/>
      <c r="Q292" s="202" t="s">
        <v>1754</v>
      </c>
      <c r="R292" s="205"/>
      <c r="S292" s="205"/>
      <c r="T292" s="205"/>
      <c r="U292" s="205"/>
      <c r="V292" s="205"/>
      <c r="W292" s="205"/>
      <c r="X292" s="205"/>
      <c r="Y292" s="205"/>
      <c r="Z292" s="205"/>
    </row>
    <row r="293" spans="1:26" ht="15.75" hidden="1" customHeight="1" x14ac:dyDescent="0.35">
      <c r="A293" s="88"/>
      <c r="B293" s="196"/>
      <c r="C293" s="246"/>
      <c r="D293" s="197" t="s">
        <v>1751</v>
      </c>
      <c r="E293" s="198" t="s">
        <v>1752</v>
      </c>
      <c r="F293" s="198" t="s">
        <v>1755</v>
      </c>
      <c r="G293" s="203"/>
      <c r="H293" s="204"/>
      <c r="I293" s="204"/>
      <c r="J293" s="248"/>
      <c r="K293" s="204"/>
      <c r="L293" s="204"/>
      <c r="M293" s="204"/>
      <c r="N293" s="204"/>
      <c r="O293" s="204"/>
      <c r="P293" s="204"/>
      <c r="Q293" s="202" t="s">
        <v>1754</v>
      </c>
      <c r="R293" s="205"/>
      <c r="S293" s="205"/>
      <c r="T293" s="205"/>
      <c r="U293" s="205"/>
      <c r="V293" s="205"/>
      <c r="W293" s="205"/>
      <c r="X293" s="205"/>
      <c r="Y293" s="205"/>
      <c r="Z293" s="205"/>
    </row>
    <row r="294" spans="1:26" ht="15.75" hidden="1" customHeight="1" x14ac:dyDescent="0.35">
      <c r="A294" s="88"/>
      <c r="B294" s="196"/>
      <c r="C294" s="246"/>
      <c r="D294" s="197" t="s">
        <v>1751</v>
      </c>
      <c r="E294" s="198" t="s">
        <v>1752</v>
      </c>
      <c r="F294" s="198" t="s">
        <v>1755</v>
      </c>
      <c r="G294" s="203"/>
      <c r="H294" s="204"/>
      <c r="I294" s="204"/>
      <c r="J294" s="248"/>
      <c r="K294" s="204"/>
      <c r="L294" s="204"/>
      <c r="M294" s="204"/>
      <c r="N294" s="204"/>
      <c r="O294" s="204"/>
      <c r="P294" s="204"/>
      <c r="Q294" s="202" t="s">
        <v>1754</v>
      </c>
      <c r="R294" s="205"/>
      <c r="S294" s="205"/>
      <c r="T294" s="205"/>
      <c r="U294" s="205"/>
      <c r="V294" s="205"/>
      <c r="W294" s="205"/>
      <c r="X294" s="205"/>
      <c r="Y294" s="205"/>
      <c r="Z294" s="205"/>
    </row>
    <row r="295" spans="1:26" ht="15.75" hidden="1" customHeight="1" x14ac:dyDescent="0.35">
      <c r="A295" s="88"/>
      <c r="B295" s="196"/>
      <c r="C295" s="246"/>
      <c r="D295" s="197" t="s">
        <v>1751</v>
      </c>
      <c r="E295" s="198" t="s">
        <v>1752</v>
      </c>
      <c r="F295" s="198" t="s">
        <v>1755</v>
      </c>
      <c r="G295" s="203"/>
      <c r="H295" s="204"/>
      <c r="I295" s="204"/>
      <c r="J295" s="248"/>
      <c r="K295" s="204"/>
      <c r="L295" s="204"/>
      <c r="M295" s="204"/>
      <c r="N295" s="204"/>
      <c r="O295" s="204"/>
      <c r="P295" s="204"/>
      <c r="Q295" s="202" t="s">
        <v>1754</v>
      </c>
      <c r="R295" s="205"/>
      <c r="S295" s="205"/>
      <c r="T295" s="205"/>
      <c r="U295" s="205"/>
      <c r="V295" s="205"/>
      <c r="W295" s="205"/>
      <c r="X295" s="205"/>
      <c r="Y295" s="205"/>
      <c r="Z295" s="205"/>
    </row>
    <row r="296" spans="1:26" ht="15.75" hidden="1" customHeight="1" x14ac:dyDescent="0.35">
      <c r="A296" s="88"/>
      <c r="B296" s="196"/>
      <c r="C296" s="246"/>
      <c r="D296" s="197" t="s">
        <v>1751</v>
      </c>
      <c r="E296" s="198" t="s">
        <v>1752</v>
      </c>
      <c r="F296" s="198" t="s">
        <v>1755</v>
      </c>
      <c r="G296" s="203"/>
      <c r="H296" s="204"/>
      <c r="I296" s="204"/>
      <c r="J296" s="248"/>
      <c r="K296" s="204"/>
      <c r="L296" s="204"/>
      <c r="M296" s="204"/>
      <c r="N296" s="204"/>
      <c r="O296" s="204"/>
      <c r="P296" s="204"/>
      <c r="Q296" s="202" t="s">
        <v>1754</v>
      </c>
      <c r="R296" s="205"/>
      <c r="S296" s="205"/>
      <c r="T296" s="205"/>
      <c r="U296" s="205"/>
      <c r="V296" s="205"/>
      <c r="W296" s="205"/>
      <c r="X296" s="205"/>
      <c r="Y296" s="205"/>
      <c r="Z296" s="205"/>
    </row>
    <row r="297" spans="1:26" ht="15.75" hidden="1" customHeight="1" x14ac:dyDescent="0.35">
      <c r="A297" s="88"/>
      <c r="B297" s="196"/>
      <c r="C297" s="246"/>
      <c r="D297" s="197" t="s">
        <v>1751</v>
      </c>
      <c r="E297" s="198" t="s">
        <v>1752</v>
      </c>
      <c r="F297" s="198" t="s">
        <v>1755</v>
      </c>
      <c r="G297" s="203"/>
      <c r="H297" s="204"/>
      <c r="I297" s="204"/>
      <c r="J297" s="248"/>
      <c r="K297" s="204"/>
      <c r="L297" s="204"/>
      <c r="M297" s="204"/>
      <c r="N297" s="204"/>
      <c r="O297" s="204"/>
      <c r="P297" s="204"/>
      <c r="Q297" s="202" t="s">
        <v>1754</v>
      </c>
      <c r="R297" s="205"/>
      <c r="S297" s="205"/>
      <c r="T297" s="205"/>
      <c r="U297" s="205"/>
      <c r="V297" s="205"/>
      <c r="W297" s="205"/>
      <c r="X297" s="205"/>
      <c r="Y297" s="205"/>
      <c r="Z297" s="205"/>
    </row>
    <row r="298" spans="1:26" ht="15.75" hidden="1" customHeight="1" x14ac:dyDescent="0.35">
      <c r="A298" s="88"/>
      <c r="B298" s="196"/>
      <c r="C298" s="246"/>
      <c r="D298" s="197" t="s">
        <v>1751</v>
      </c>
      <c r="E298" s="198" t="s">
        <v>1752</v>
      </c>
      <c r="F298" s="198" t="s">
        <v>1755</v>
      </c>
      <c r="G298" s="203"/>
      <c r="H298" s="204"/>
      <c r="I298" s="204"/>
      <c r="J298" s="248"/>
      <c r="K298" s="204"/>
      <c r="L298" s="204"/>
      <c r="M298" s="204"/>
      <c r="N298" s="204"/>
      <c r="O298" s="204"/>
      <c r="P298" s="204"/>
      <c r="Q298" s="202" t="s">
        <v>1754</v>
      </c>
      <c r="R298" s="205"/>
      <c r="S298" s="205"/>
      <c r="T298" s="205"/>
      <c r="U298" s="205"/>
      <c r="V298" s="205"/>
      <c r="W298" s="205"/>
      <c r="X298" s="205"/>
      <c r="Y298" s="205"/>
      <c r="Z298" s="205"/>
    </row>
    <row r="299" spans="1:26" ht="15.75" hidden="1" customHeight="1" x14ac:dyDescent="0.35">
      <c r="A299" s="88"/>
      <c r="B299" s="196"/>
      <c r="C299" s="246"/>
      <c r="D299" s="197" t="s">
        <v>1751</v>
      </c>
      <c r="E299" s="198" t="s">
        <v>1752</v>
      </c>
      <c r="F299" s="198" t="s">
        <v>1755</v>
      </c>
      <c r="G299" s="203"/>
      <c r="H299" s="204"/>
      <c r="I299" s="204"/>
      <c r="J299" s="248"/>
      <c r="K299" s="204"/>
      <c r="L299" s="204"/>
      <c r="M299" s="204"/>
      <c r="N299" s="204"/>
      <c r="O299" s="204"/>
      <c r="P299" s="204"/>
      <c r="Q299" s="202" t="s">
        <v>1754</v>
      </c>
      <c r="R299" s="205"/>
      <c r="S299" s="205"/>
      <c r="T299" s="205"/>
      <c r="U299" s="205"/>
      <c r="V299" s="205"/>
      <c r="W299" s="205"/>
      <c r="X299" s="205"/>
      <c r="Y299" s="205"/>
      <c r="Z299" s="205"/>
    </row>
    <row r="300" spans="1:26" ht="15.75" hidden="1" customHeight="1" x14ac:dyDescent="0.35">
      <c r="A300" s="88"/>
      <c r="B300" s="196"/>
      <c r="C300" s="246"/>
      <c r="D300" s="197" t="s">
        <v>1751</v>
      </c>
      <c r="E300" s="198" t="s">
        <v>1752</v>
      </c>
      <c r="F300" s="198" t="s">
        <v>1755</v>
      </c>
      <c r="G300" s="203"/>
      <c r="H300" s="204"/>
      <c r="I300" s="204"/>
      <c r="J300" s="248"/>
      <c r="K300" s="204"/>
      <c r="L300" s="204"/>
      <c r="M300" s="204"/>
      <c r="N300" s="204"/>
      <c r="O300" s="204"/>
      <c r="P300" s="204"/>
      <c r="Q300" s="202" t="s">
        <v>1754</v>
      </c>
      <c r="R300" s="205"/>
      <c r="S300" s="205"/>
      <c r="T300" s="205"/>
      <c r="U300" s="205"/>
      <c r="V300" s="205"/>
      <c r="W300" s="205"/>
      <c r="X300" s="205"/>
      <c r="Y300" s="205"/>
      <c r="Z300" s="205"/>
    </row>
    <row r="301" spans="1:26" ht="15.75" hidden="1" customHeight="1" x14ac:dyDescent="0.35">
      <c r="A301" s="88"/>
      <c r="B301" s="196"/>
      <c r="C301" s="246"/>
      <c r="D301" s="197" t="s">
        <v>1751</v>
      </c>
      <c r="E301" s="198" t="s">
        <v>1752</v>
      </c>
      <c r="F301" s="198" t="s">
        <v>1755</v>
      </c>
      <c r="G301" s="203"/>
      <c r="H301" s="204"/>
      <c r="I301" s="204"/>
      <c r="J301" s="248"/>
      <c r="K301" s="204"/>
      <c r="L301" s="204"/>
      <c r="M301" s="204"/>
      <c r="N301" s="204"/>
      <c r="O301" s="204"/>
      <c r="P301" s="204"/>
      <c r="Q301" s="202" t="s">
        <v>1754</v>
      </c>
      <c r="R301" s="205"/>
      <c r="S301" s="205"/>
      <c r="T301" s="205"/>
      <c r="U301" s="205"/>
      <c r="V301" s="205"/>
      <c r="W301" s="205"/>
      <c r="X301" s="205"/>
      <c r="Y301" s="205"/>
      <c r="Z301" s="205"/>
    </row>
    <row r="302" spans="1:26" ht="15.75" hidden="1" customHeight="1" x14ac:dyDescent="0.35">
      <c r="A302" s="88"/>
      <c r="B302" s="196"/>
      <c r="C302" s="246"/>
      <c r="D302" s="197" t="s">
        <v>1751</v>
      </c>
      <c r="E302" s="198" t="s">
        <v>1752</v>
      </c>
      <c r="F302" s="198" t="s">
        <v>1755</v>
      </c>
      <c r="G302" s="203"/>
      <c r="H302" s="204"/>
      <c r="I302" s="204"/>
      <c r="J302" s="248"/>
      <c r="K302" s="204"/>
      <c r="L302" s="204"/>
      <c r="M302" s="204"/>
      <c r="N302" s="204"/>
      <c r="O302" s="204"/>
      <c r="P302" s="204"/>
      <c r="Q302" s="202" t="s">
        <v>1754</v>
      </c>
      <c r="R302" s="205"/>
      <c r="S302" s="205"/>
      <c r="T302" s="205"/>
      <c r="U302" s="205"/>
      <c r="V302" s="205"/>
      <c r="W302" s="205"/>
      <c r="X302" s="205"/>
      <c r="Y302" s="205"/>
      <c r="Z302" s="205"/>
    </row>
    <row r="303" spans="1:26" ht="15.75" hidden="1" customHeight="1" x14ac:dyDescent="0.35">
      <c r="A303" s="88"/>
      <c r="B303" s="196"/>
      <c r="C303" s="246"/>
      <c r="D303" s="197" t="s">
        <v>1751</v>
      </c>
      <c r="E303" s="198" t="s">
        <v>1752</v>
      </c>
      <c r="F303" s="198" t="s">
        <v>1755</v>
      </c>
      <c r="G303" s="203"/>
      <c r="H303" s="204"/>
      <c r="I303" s="204"/>
      <c r="J303" s="248"/>
      <c r="K303" s="204"/>
      <c r="L303" s="204"/>
      <c r="M303" s="204"/>
      <c r="N303" s="204"/>
      <c r="O303" s="204"/>
      <c r="P303" s="204"/>
      <c r="Q303" s="202" t="s">
        <v>1754</v>
      </c>
      <c r="R303" s="205"/>
      <c r="S303" s="205"/>
      <c r="T303" s="205"/>
      <c r="U303" s="205"/>
      <c r="V303" s="205"/>
      <c r="W303" s="205"/>
      <c r="X303" s="205"/>
      <c r="Y303" s="205"/>
      <c r="Z303" s="205"/>
    </row>
    <row r="304" spans="1:26" ht="15.75" hidden="1" customHeight="1" x14ac:dyDescent="0.35">
      <c r="A304" s="88"/>
      <c r="B304" s="196"/>
      <c r="C304" s="246"/>
      <c r="D304" s="197" t="s">
        <v>1751</v>
      </c>
      <c r="E304" s="198" t="s">
        <v>1752</v>
      </c>
      <c r="F304" s="198" t="s">
        <v>1755</v>
      </c>
      <c r="G304" s="203"/>
      <c r="H304" s="204"/>
      <c r="I304" s="204"/>
      <c r="J304" s="248"/>
      <c r="K304" s="204"/>
      <c r="L304" s="204"/>
      <c r="M304" s="204"/>
      <c r="N304" s="204"/>
      <c r="O304" s="204"/>
      <c r="P304" s="204"/>
      <c r="Q304" s="202" t="s">
        <v>1754</v>
      </c>
      <c r="R304" s="205"/>
      <c r="S304" s="205"/>
      <c r="T304" s="205"/>
      <c r="U304" s="205"/>
      <c r="V304" s="205"/>
      <c r="W304" s="205"/>
      <c r="X304" s="205"/>
      <c r="Y304" s="205"/>
      <c r="Z304" s="205"/>
    </row>
    <row r="305" spans="1:26" ht="15.75" hidden="1" customHeight="1" x14ac:dyDescent="0.35">
      <c r="A305" s="88"/>
      <c r="B305" s="196"/>
      <c r="C305" s="246"/>
      <c r="D305" s="197" t="s">
        <v>1751</v>
      </c>
      <c r="E305" s="198" t="s">
        <v>1752</v>
      </c>
      <c r="F305" s="198" t="s">
        <v>1755</v>
      </c>
      <c r="G305" s="203"/>
      <c r="H305" s="204"/>
      <c r="I305" s="204"/>
      <c r="J305" s="248"/>
      <c r="K305" s="204"/>
      <c r="L305" s="204"/>
      <c r="M305" s="204"/>
      <c r="N305" s="204"/>
      <c r="O305" s="204"/>
      <c r="P305" s="204"/>
      <c r="Q305" s="202" t="s">
        <v>1754</v>
      </c>
      <c r="R305" s="205"/>
      <c r="S305" s="205"/>
      <c r="T305" s="205"/>
      <c r="U305" s="205"/>
      <c r="V305" s="205"/>
      <c r="W305" s="205"/>
      <c r="X305" s="205"/>
      <c r="Y305" s="205"/>
      <c r="Z305" s="205"/>
    </row>
    <row r="306" spans="1:26" ht="15.75" hidden="1" customHeight="1" x14ac:dyDescent="0.35">
      <c r="A306" s="88"/>
      <c r="B306" s="196"/>
      <c r="C306" s="246"/>
      <c r="D306" s="197" t="s">
        <v>1751</v>
      </c>
      <c r="E306" s="198" t="s">
        <v>1752</v>
      </c>
      <c r="F306" s="198" t="s">
        <v>1755</v>
      </c>
      <c r="G306" s="203"/>
      <c r="H306" s="204"/>
      <c r="I306" s="204"/>
      <c r="J306" s="248"/>
      <c r="K306" s="204"/>
      <c r="L306" s="204"/>
      <c r="M306" s="204"/>
      <c r="N306" s="204"/>
      <c r="O306" s="204"/>
      <c r="P306" s="204"/>
      <c r="Q306" s="202" t="s">
        <v>1754</v>
      </c>
      <c r="R306" s="205"/>
      <c r="S306" s="205"/>
      <c r="T306" s="205"/>
      <c r="U306" s="205"/>
      <c r="V306" s="205"/>
      <c r="W306" s="205"/>
      <c r="X306" s="205"/>
      <c r="Y306" s="205"/>
      <c r="Z306" s="205"/>
    </row>
    <row r="307" spans="1:26" ht="15.75" hidden="1" customHeight="1" x14ac:dyDescent="0.35">
      <c r="A307" s="88"/>
      <c r="B307" s="196"/>
      <c r="C307" s="246"/>
      <c r="D307" s="197" t="s">
        <v>1751</v>
      </c>
      <c r="E307" s="198" t="s">
        <v>1752</v>
      </c>
      <c r="F307" s="198" t="s">
        <v>1755</v>
      </c>
      <c r="G307" s="203"/>
      <c r="H307" s="204"/>
      <c r="I307" s="204"/>
      <c r="J307" s="248"/>
      <c r="K307" s="204"/>
      <c r="L307" s="204"/>
      <c r="M307" s="204"/>
      <c r="N307" s="204"/>
      <c r="O307" s="204"/>
      <c r="P307" s="204"/>
      <c r="Q307" s="202" t="s">
        <v>1754</v>
      </c>
      <c r="R307" s="205"/>
      <c r="S307" s="205"/>
      <c r="T307" s="205"/>
      <c r="U307" s="205"/>
      <c r="V307" s="205"/>
      <c r="W307" s="205"/>
      <c r="X307" s="205"/>
      <c r="Y307" s="205"/>
      <c r="Z307" s="205"/>
    </row>
    <row r="308" spans="1:26" ht="15.75" hidden="1" customHeight="1" x14ac:dyDescent="0.35">
      <c r="A308" s="88"/>
      <c r="B308" s="196"/>
      <c r="C308" s="246"/>
      <c r="D308" s="197" t="s">
        <v>1751</v>
      </c>
      <c r="E308" s="198" t="s">
        <v>1752</v>
      </c>
      <c r="F308" s="198" t="s">
        <v>1755</v>
      </c>
      <c r="G308" s="203"/>
      <c r="H308" s="204"/>
      <c r="I308" s="204"/>
      <c r="J308" s="248"/>
      <c r="K308" s="204"/>
      <c r="L308" s="204"/>
      <c r="M308" s="204"/>
      <c r="N308" s="204"/>
      <c r="O308" s="204"/>
      <c r="P308" s="204"/>
      <c r="Q308" s="202" t="s">
        <v>1754</v>
      </c>
      <c r="R308" s="205"/>
      <c r="S308" s="205"/>
      <c r="T308" s="205"/>
      <c r="U308" s="205"/>
      <c r="V308" s="205"/>
      <c r="W308" s="205"/>
      <c r="X308" s="205"/>
      <c r="Y308" s="205"/>
      <c r="Z308" s="205"/>
    </row>
    <row r="309" spans="1:26" ht="15.75" hidden="1" customHeight="1" x14ac:dyDescent="0.35">
      <c r="A309" s="88"/>
      <c r="B309" s="196"/>
      <c r="C309" s="246"/>
      <c r="D309" s="197" t="s">
        <v>1751</v>
      </c>
      <c r="E309" s="198" t="s">
        <v>1752</v>
      </c>
      <c r="F309" s="198" t="s">
        <v>1755</v>
      </c>
      <c r="G309" s="203"/>
      <c r="H309" s="204"/>
      <c r="I309" s="204"/>
      <c r="J309" s="248"/>
      <c r="K309" s="204"/>
      <c r="L309" s="204"/>
      <c r="M309" s="204"/>
      <c r="N309" s="204"/>
      <c r="O309" s="204"/>
      <c r="P309" s="204"/>
      <c r="Q309" s="202" t="s">
        <v>1754</v>
      </c>
      <c r="R309" s="205"/>
      <c r="S309" s="205"/>
      <c r="T309" s="205"/>
      <c r="U309" s="205"/>
      <c r="V309" s="205"/>
      <c r="W309" s="205"/>
      <c r="X309" s="205"/>
      <c r="Y309" s="205"/>
      <c r="Z309" s="205"/>
    </row>
    <row r="310" spans="1:26" ht="15.75" hidden="1" customHeight="1" x14ac:dyDescent="0.35">
      <c r="A310" s="88"/>
      <c r="B310" s="196"/>
      <c r="C310" s="246"/>
      <c r="D310" s="197" t="s">
        <v>1751</v>
      </c>
      <c r="E310" s="198" t="s">
        <v>1752</v>
      </c>
      <c r="F310" s="198" t="s">
        <v>1755</v>
      </c>
      <c r="G310" s="203"/>
      <c r="H310" s="204"/>
      <c r="I310" s="204"/>
      <c r="J310" s="248"/>
      <c r="K310" s="204"/>
      <c r="L310" s="204"/>
      <c r="M310" s="204"/>
      <c r="N310" s="204"/>
      <c r="O310" s="204"/>
      <c r="P310" s="204"/>
      <c r="Q310" s="202" t="s">
        <v>1754</v>
      </c>
      <c r="R310" s="205"/>
      <c r="S310" s="205"/>
      <c r="T310" s="205"/>
      <c r="U310" s="205"/>
      <c r="V310" s="205"/>
      <c r="W310" s="205"/>
      <c r="X310" s="205"/>
      <c r="Y310" s="205"/>
      <c r="Z310" s="205"/>
    </row>
    <row r="311" spans="1:26" ht="15.75" hidden="1" customHeight="1" x14ac:dyDescent="0.35">
      <c r="A311" s="88"/>
      <c r="B311" s="196"/>
      <c r="C311" s="246"/>
      <c r="D311" s="197" t="s">
        <v>1751</v>
      </c>
      <c r="E311" s="198" t="s">
        <v>1752</v>
      </c>
      <c r="F311" s="198" t="s">
        <v>1755</v>
      </c>
      <c r="G311" s="203"/>
      <c r="H311" s="204"/>
      <c r="I311" s="204"/>
      <c r="J311" s="248"/>
      <c r="K311" s="204"/>
      <c r="L311" s="204"/>
      <c r="M311" s="204"/>
      <c r="N311" s="204"/>
      <c r="O311" s="204"/>
      <c r="P311" s="204"/>
      <c r="Q311" s="202" t="s">
        <v>1754</v>
      </c>
      <c r="R311" s="205"/>
      <c r="S311" s="205"/>
      <c r="T311" s="205"/>
      <c r="U311" s="205"/>
      <c r="V311" s="205"/>
      <c r="W311" s="205"/>
      <c r="X311" s="205"/>
      <c r="Y311" s="205"/>
      <c r="Z311" s="205"/>
    </row>
    <row r="312" spans="1:26" ht="15.75" hidden="1" customHeight="1" x14ac:dyDescent="0.35">
      <c r="A312" s="88"/>
      <c r="B312" s="196"/>
      <c r="C312" s="246"/>
      <c r="D312" s="197" t="s">
        <v>1751</v>
      </c>
      <c r="E312" s="198" t="s">
        <v>1752</v>
      </c>
      <c r="F312" s="198" t="s">
        <v>1755</v>
      </c>
      <c r="G312" s="203"/>
      <c r="H312" s="204"/>
      <c r="I312" s="204"/>
      <c r="J312" s="248"/>
      <c r="K312" s="204"/>
      <c r="L312" s="204"/>
      <c r="M312" s="204"/>
      <c r="N312" s="204"/>
      <c r="O312" s="204"/>
      <c r="P312" s="204"/>
      <c r="Q312" s="202" t="s">
        <v>1754</v>
      </c>
      <c r="R312" s="205"/>
      <c r="S312" s="205"/>
      <c r="T312" s="205"/>
      <c r="U312" s="205"/>
      <c r="V312" s="205"/>
      <c r="W312" s="205"/>
      <c r="X312" s="205"/>
      <c r="Y312" s="205"/>
      <c r="Z312" s="205"/>
    </row>
    <row r="313" spans="1:26" ht="15.75" hidden="1" customHeight="1" x14ac:dyDescent="0.35">
      <c r="A313" s="88"/>
      <c r="B313" s="196"/>
      <c r="C313" s="246"/>
      <c r="D313" s="197" t="s">
        <v>1751</v>
      </c>
      <c r="E313" s="198" t="s">
        <v>1752</v>
      </c>
      <c r="F313" s="198" t="s">
        <v>1755</v>
      </c>
      <c r="G313" s="203"/>
      <c r="H313" s="204"/>
      <c r="I313" s="204"/>
      <c r="J313" s="248"/>
      <c r="K313" s="204"/>
      <c r="L313" s="204"/>
      <c r="M313" s="204"/>
      <c r="N313" s="204"/>
      <c r="O313" s="204"/>
      <c r="P313" s="204"/>
      <c r="Q313" s="202" t="s">
        <v>1754</v>
      </c>
      <c r="R313" s="205"/>
      <c r="S313" s="205"/>
      <c r="T313" s="205"/>
      <c r="U313" s="205"/>
      <c r="V313" s="205"/>
      <c r="W313" s="205"/>
      <c r="X313" s="205"/>
      <c r="Y313" s="205"/>
      <c r="Z313" s="205"/>
    </row>
    <row r="314" spans="1:26" ht="15.75" hidden="1" customHeight="1" x14ac:dyDescent="0.35">
      <c r="A314" s="88"/>
      <c r="B314" s="196"/>
      <c r="C314" s="246"/>
      <c r="D314" s="197" t="s">
        <v>1751</v>
      </c>
      <c r="E314" s="198" t="s">
        <v>1752</v>
      </c>
      <c r="F314" s="198" t="s">
        <v>1755</v>
      </c>
      <c r="G314" s="203"/>
      <c r="H314" s="204"/>
      <c r="I314" s="204"/>
      <c r="J314" s="248"/>
      <c r="K314" s="204"/>
      <c r="L314" s="204"/>
      <c r="M314" s="204"/>
      <c r="N314" s="204"/>
      <c r="O314" s="204"/>
      <c r="P314" s="204"/>
      <c r="Q314" s="202" t="s">
        <v>1754</v>
      </c>
      <c r="R314" s="205"/>
      <c r="S314" s="205"/>
      <c r="T314" s="205"/>
      <c r="U314" s="205"/>
      <c r="V314" s="205"/>
      <c r="W314" s="205"/>
      <c r="X314" s="205"/>
      <c r="Y314" s="205"/>
      <c r="Z314" s="205"/>
    </row>
    <row r="315" spans="1:26" ht="15.75" hidden="1" customHeight="1" x14ac:dyDescent="0.35">
      <c r="A315" s="88"/>
      <c r="B315" s="196"/>
      <c r="C315" s="246"/>
      <c r="D315" s="197" t="s">
        <v>1751</v>
      </c>
      <c r="E315" s="198" t="s">
        <v>1752</v>
      </c>
      <c r="F315" s="198" t="s">
        <v>1755</v>
      </c>
      <c r="G315" s="203"/>
      <c r="H315" s="204"/>
      <c r="I315" s="204"/>
      <c r="J315" s="248"/>
      <c r="K315" s="204"/>
      <c r="L315" s="204"/>
      <c r="M315" s="204"/>
      <c r="N315" s="204"/>
      <c r="O315" s="204"/>
      <c r="P315" s="204"/>
      <c r="Q315" s="202" t="s">
        <v>1754</v>
      </c>
      <c r="R315" s="205"/>
      <c r="S315" s="205"/>
      <c r="T315" s="205"/>
      <c r="U315" s="205"/>
      <c r="V315" s="205"/>
      <c r="W315" s="205"/>
      <c r="X315" s="205"/>
      <c r="Y315" s="205"/>
      <c r="Z315" s="205"/>
    </row>
    <row r="316" spans="1:26" ht="15.75" hidden="1" customHeight="1" x14ac:dyDescent="0.35">
      <c r="A316" s="88"/>
      <c r="B316" s="196"/>
      <c r="C316" s="246"/>
      <c r="D316" s="197" t="s">
        <v>1751</v>
      </c>
      <c r="E316" s="198" t="s">
        <v>1752</v>
      </c>
      <c r="F316" s="198" t="s">
        <v>1755</v>
      </c>
      <c r="G316" s="203"/>
      <c r="H316" s="204"/>
      <c r="I316" s="204"/>
      <c r="J316" s="248"/>
      <c r="K316" s="204"/>
      <c r="L316" s="204"/>
      <c r="M316" s="204"/>
      <c r="N316" s="204"/>
      <c r="O316" s="204"/>
      <c r="P316" s="204"/>
      <c r="Q316" s="202" t="s">
        <v>1754</v>
      </c>
      <c r="R316" s="205"/>
      <c r="S316" s="205"/>
      <c r="T316" s="205"/>
      <c r="U316" s="205"/>
      <c r="V316" s="205"/>
      <c r="W316" s="205"/>
      <c r="X316" s="205"/>
      <c r="Y316" s="205"/>
      <c r="Z316" s="205"/>
    </row>
    <row r="317" spans="1:26" ht="15.75" hidden="1" customHeight="1" x14ac:dyDescent="0.35">
      <c r="A317" s="88"/>
      <c r="B317" s="196"/>
      <c r="C317" s="246"/>
      <c r="D317" s="197" t="s">
        <v>1751</v>
      </c>
      <c r="E317" s="198" t="s">
        <v>1752</v>
      </c>
      <c r="F317" s="198" t="s">
        <v>1755</v>
      </c>
      <c r="G317" s="203"/>
      <c r="H317" s="204"/>
      <c r="I317" s="204"/>
      <c r="J317" s="248"/>
      <c r="K317" s="204"/>
      <c r="L317" s="204"/>
      <c r="M317" s="204"/>
      <c r="N317" s="204"/>
      <c r="O317" s="204"/>
      <c r="P317" s="204"/>
      <c r="Q317" s="202" t="s">
        <v>1754</v>
      </c>
      <c r="R317" s="205"/>
      <c r="S317" s="205"/>
      <c r="T317" s="205"/>
      <c r="U317" s="205"/>
      <c r="V317" s="205"/>
      <c r="W317" s="205"/>
      <c r="X317" s="205"/>
      <c r="Y317" s="205"/>
      <c r="Z317" s="205"/>
    </row>
    <row r="318" spans="1:26" ht="15.75" hidden="1" customHeight="1" x14ac:dyDescent="0.35">
      <c r="A318" s="88"/>
      <c r="B318" s="196"/>
      <c r="C318" s="246"/>
      <c r="D318" s="197" t="s">
        <v>1751</v>
      </c>
      <c r="E318" s="198" t="s">
        <v>1752</v>
      </c>
      <c r="F318" s="198" t="s">
        <v>1755</v>
      </c>
      <c r="G318" s="203"/>
      <c r="H318" s="204"/>
      <c r="I318" s="204"/>
      <c r="J318" s="248"/>
      <c r="K318" s="204"/>
      <c r="L318" s="204"/>
      <c r="M318" s="204"/>
      <c r="N318" s="204"/>
      <c r="O318" s="204"/>
      <c r="P318" s="204"/>
      <c r="Q318" s="202" t="s">
        <v>1754</v>
      </c>
      <c r="R318" s="205"/>
      <c r="S318" s="205"/>
      <c r="T318" s="205"/>
      <c r="U318" s="205"/>
      <c r="V318" s="205"/>
      <c r="W318" s="205"/>
      <c r="X318" s="205"/>
      <c r="Y318" s="205"/>
      <c r="Z318" s="205"/>
    </row>
    <row r="319" spans="1:26" ht="15.75" hidden="1" customHeight="1" x14ac:dyDescent="0.35">
      <c r="A319" s="88"/>
      <c r="B319" s="196"/>
      <c r="C319" s="246"/>
      <c r="D319" s="197" t="s">
        <v>1751</v>
      </c>
      <c r="E319" s="198" t="s">
        <v>1752</v>
      </c>
      <c r="F319" s="198" t="s">
        <v>1755</v>
      </c>
      <c r="G319" s="203"/>
      <c r="H319" s="204"/>
      <c r="I319" s="204"/>
      <c r="J319" s="248"/>
      <c r="K319" s="204"/>
      <c r="L319" s="204"/>
      <c r="M319" s="204"/>
      <c r="N319" s="204"/>
      <c r="O319" s="204"/>
      <c r="P319" s="204"/>
      <c r="Q319" s="202" t="s">
        <v>1754</v>
      </c>
      <c r="R319" s="205"/>
      <c r="S319" s="205"/>
      <c r="T319" s="205"/>
      <c r="U319" s="205"/>
      <c r="V319" s="205"/>
      <c r="W319" s="205"/>
      <c r="X319" s="205"/>
      <c r="Y319" s="205"/>
      <c r="Z319" s="205"/>
    </row>
    <row r="320" spans="1:26" ht="15.75" hidden="1" customHeight="1" x14ac:dyDescent="0.35">
      <c r="A320" s="88"/>
      <c r="B320" s="196"/>
      <c r="C320" s="246"/>
      <c r="D320" s="197" t="s">
        <v>1751</v>
      </c>
      <c r="E320" s="198" t="s">
        <v>1752</v>
      </c>
      <c r="F320" s="198" t="s">
        <v>1755</v>
      </c>
      <c r="G320" s="203"/>
      <c r="H320" s="204"/>
      <c r="I320" s="204"/>
      <c r="J320" s="248"/>
      <c r="K320" s="204"/>
      <c r="L320" s="204"/>
      <c r="M320" s="204"/>
      <c r="N320" s="204"/>
      <c r="O320" s="204"/>
      <c r="P320" s="204"/>
      <c r="Q320" s="202" t="s">
        <v>1754</v>
      </c>
      <c r="R320" s="205"/>
      <c r="S320" s="205"/>
      <c r="T320" s="205"/>
      <c r="U320" s="205"/>
      <c r="V320" s="205"/>
      <c r="W320" s="205"/>
      <c r="X320" s="205"/>
      <c r="Y320" s="205"/>
      <c r="Z320" s="205"/>
    </row>
    <row r="321" spans="1:26" ht="15.75" hidden="1" customHeight="1" x14ac:dyDescent="0.35">
      <c r="A321" s="88"/>
      <c r="B321" s="196"/>
      <c r="C321" s="246"/>
      <c r="D321" s="197" t="s">
        <v>1751</v>
      </c>
      <c r="E321" s="198" t="s">
        <v>1752</v>
      </c>
      <c r="F321" s="198" t="s">
        <v>1755</v>
      </c>
      <c r="G321" s="203"/>
      <c r="H321" s="204"/>
      <c r="I321" s="204"/>
      <c r="J321" s="248"/>
      <c r="K321" s="204"/>
      <c r="L321" s="204"/>
      <c r="M321" s="204"/>
      <c r="N321" s="204"/>
      <c r="O321" s="204"/>
      <c r="P321" s="204"/>
      <c r="Q321" s="202" t="s">
        <v>1754</v>
      </c>
      <c r="R321" s="205"/>
      <c r="S321" s="205"/>
      <c r="T321" s="205"/>
      <c r="U321" s="205"/>
      <c r="V321" s="205"/>
      <c r="W321" s="205"/>
      <c r="X321" s="205"/>
      <c r="Y321" s="205"/>
      <c r="Z321" s="205"/>
    </row>
    <row r="322" spans="1:26" ht="15.75" hidden="1" customHeight="1" x14ac:dyDescent="0.35">
      <c r="A322" s="88"/>
      <c r="B322" s="196"/>
      <c r="C322" s="246"/>
      <c r="D322" s="197" t="s">
        <v>1751</v>
      </c>
      <c r="E322" s="198" t="s">
        <v>1752</v>
      </c>
      <c r="F322" s="198" t="s">
        <v>1755</v>
      </c>
      <c r="G322" s="203"/>
      <c r="H322" s="204"/>
      <c r="I322" s="204"/>
      <c r="J322" s="248"/>
      <c r="K322" s="204"/>
      <c r="L322" s="204"/>
      <c r="M322" s="204"/>
      <c r="N322" s="204"/>
      <c r="O322" s="204"/>
      <c r="P322" s="204"/>
      <c r="Q322" s="202" t="s">
        <v>1754</v>
      </c>
      <c r="R322" s="205"/>
      <c r="S322" s="205"/>
      <c r="T322" s="205"/>
      <c r="U322" s="205"/>
      <c r="V322" s="205"/>
      <c r="W322" s="205"/>
      <c r="X322" s="205"/>
      <c r="Y322" s="205"/>
      <c r="Z322" s="205"/>
    </row>
    <row r="323" spans="1:26" ht="15.75" hidden="1" customHeight="1" x14ac:dyDescent="0.35">
      <c r="A323" s="88"/>
      <c r="B323" s="196"/>
      <c r="C323" s="246"/>
      <c r="D323" s="197" t="s">
        <v>1751</v>
      </c>
      <c r="E323" s="198" t="s">
        <v>1752</v>
      </c>
      <c r="F323" s="198" t="s">
        <v>1755</v>
      </c>
      <c r="G323" s="203"/>
      <c r="H323" s="204"/>
      <c r="I323" s="204"/>
      <c r="J323" s="248"/>
      <c r="K323" s="204"/>
      <c r="L323" s="204"/>
      <c r="M323" s="204"/>
      <c r="N323" s="204"/>
      <c r="O323" s="204"/>
      <c r="P323" s="204"/>
      <c r="Q323" s="202" t="s">
        <v>1754</v>
      </c>
      <c r="R323" s="205"/>
      <c r="S323" s="205"/>
      <c r="T323" s="205"/>
      <c r="U323" s="205"/>
      <c r="V323" s="205"/>
      <c r="W323" s="205"/>
      <c r="X323" s="205"/>
      <c r="Y323" s="205"/>
      <c r="Z323" s="205"/>
    </row>
    <row r="324" spans="1:26" ht="15.75" hidden="1" customHeight="1" x14ac:dyDescent="0.35">
      <c r="A324" s="88"/>
      <c r="B324" s="196"/>
      <c r="C324" s="246"/>
      <c r="D324" s="197" t="s">
        <v>1751</v>
      </c>
      <c r="E324" s="198" t="s">
        <v>1752</v>
      </c>
      <c r="F324" s="198" t="s">
        <v>1755</v>
      </c>
      <c r="G324" s="203"/>
      <c r="H324" s="204"/>
      <c r="I324" s="204"/>
      <c r="J324" s="248"/>
      <c r="K324" s="204"/>
      <c r="L324" s="204"/>
      <c r="M324" s="204"/>
      <c r="N324" s="204"/>
      <c r="O324" s="204"/>
      <c r="P324" s="204"/>
      <c r="Q324" s="202" t="s">
        <v>1754</v>
      </c>
      <c r="R324" s="205"/>
      <c r="S324" s="205"/>
      <c r="T324" s="205"/>
      <c r="U324" s="205"/>
      <c r="V324" s="205"/>
      <c r="W324" s="205"/>
      <c r="X324" s="205"/>
      <c r="Y324" s="205"/>
      <c r="Z324" s="205"/>
    </row>
    <row r="325" spans="1:26" ht="15.75" hidden="1" customHeight="1" x14ac:dyDescent="0.35">
      <c r="A325" s="88"/>
      <c r="B325" s="196"/>
      <c r="C325" s="246"/>
      <c r="D325" s="197" t="s">
        <v>1751</v>
      </c>
      <c r="E325" s="198" t="s">
        <v>1752</v>
      </c>
      <c r="F325" s="198" t="s">
        <v>1755</v>
      </c>
      <c r="G325" s="203"/>
      <c r="H325" s="204"/>
      <c r="I325" s="204"/>
      <c r="J325" s="248"/>
      <c r="K325" s="204"/>
      <c r="L325" s="204"/>
      <c r="M325" s="204"/>
      <c r="N325" s="204"/>
      <c r="O325" s="204"/>
      <c r="P325" s="204"/>
      <c r="Q325" s="202" t="s">
        <v>1754</v>
      </c>
      <c r="R325" s="205"/>
      <c r="S325" s="205"/>
      <c r="T325" s="205"/>
      <c r="U325" s="205"/>
      <c r="V325" s="205"/>
      <c r="W325" s="205"/>
      <c r="X325" s="205"/>
      <c r="Y325" s="205"/>
      <c r="Z325" s="205"/>
    </row>
    <row r="326" spans="1:26" ht="15.75" hidden="1" customHeight="1" x14ac:dyDescent="0.35">
      <c r="A326" s="88"/>
      <c r="B326" s="196"/>
      <c r="C326" s="246"/>
      <c r="D326" s="197" t="s">
        <v>1751</v>
      </c>
      <c r="E326" s="198" t="s">
        <v>1752</v>
      </c>
      <c r="F326" s="198" t="s">
        <v>1755</v>
      </c>
      <c r="G326" s="203"/>
      <c r="H326" s="204"/>
      <c r="I326" s="204"/>
      <c r="J326" s="248"/>
      <c r="K326" s="204"/>
      <c r="L326" s="204"/>
      <c r="M326" s="204"/>
      <c r="N326" s="204"/>
      <c r="O326" s="204"/>
      <c r="P326" s="204"/>
      <c r="Q326" s="202" t="s">
        <v>1754</v>
      </c>
      <c r="R326" s="205"/>
      <c r="S326" s="205"/>
      <c r="T326" s="205"/>
      <c r="U326" s="205"/>
      <c r="V326" s="205"/>
      <c r="W326" s="205"/>
      <c r="X326" s="205"/>
      <c r="Y326" s="205"/>
      <c r="Z326" s="205"/>
    </row>
    <row r="327" spans="1:26" ht="15.75" hidden="1" customHeight="1" x14ac:dyDescent="0.35">
      <c r="A327" s="88"/>
      <c r="B327" s="196"/>
      <c r="C327" s="246"/>
      <c r="D327" s="197" t="s">
        <v>1751</v>
      </c>
      <c r="E327" s="198" t="s">
        <v>1752</v>
      </c>
      <c r="F327" s="198" t="s">
        <v>1755</v>
      </c>
      <c r="G327" s="203"/>
      <c r="H327" s="204"/>
      <c r="I327" s="204"/>
      <c r="J327" s="248"/>
      <c r="K327" s="204"/>
      <c r="L327" s="204"/>
      <c r="M327" s="204"/>
      <c r="N327" s="204"/>
      <c r="O327" s="204"/>
      <c r="P327" s="204"/>
      <c r="Q327" s="202" t="s">
        <v>1754</v>
      </c>
      <c r="R327" s="205"/>
      <c r="S327" s="205"/>
      <c r="T327" s="205"/>
      <c r="U327" s="205"/>
      <c r="V327" s="205"/>
      <c r="W327" s="205"/>
      <c r="X327" s="205"/>
      <c r="Y327" s="205"/>
      <c r="Z327" s="205"/>
    </row>
    <row r="328" spans="1:26" ht="15.75" hidden="1" customHeight="1" x14ac:dyDescent="0.35">
      <c r="A328" s="88"/>
      <c r="B328" s="196"/>
      <c r="C328" s="246"/>
      <c r="D328" s="197" t="s">
        <v>1751</v>
      </c>
      <c r="E328" s="198" t="s">
        <v>1752</v>
      </c>
      <c r="F328" s="198" t="s">
        <v>1755</v>
      </c>
      <c r="G328" s="203"/>
      <c r="H328" s="204"/>
      <c r="I328" s="204"/>
      <c r="J328" s="248"/>
      <c r="K328" s="204"/>
      <c r="L328" s="204"/>
      <c r="M328" s="204"/>
      <c r="N328" s="204"/>
      <c r="O328" s="204"/>
      <c r="P328" s="204"/>
      <c r="Q328" s="202" t="s">
        <v>1754</v>
      </c>
      <c r="R328" s="205"/>
      <c r="S328" s="205"/>
      <c r="T328" s="205"/>
      <c r="U328" s="205"/>
      <c r="V328" s="205"/>
      <c r="W328" s="205"/>
      <c r="X328" s="205"/>
      <c r="Y328" s="205"/>
      <c r="Z328" s="205"/>
    </row>
    <row r="329" spans="1:26" ht="15.75" hidden="1" customHeight="1" x14ac:dyDescent="0.35">
      <c r="A329" s="88"/>
      <c r="B329" s="196"/>
      <c r="C329" s="246"/>
      <c r="D329" s="197" t="s">
        <v>1751</v>
      </c>
      <c r="E329" s="198" t="s">
        <v>1752</v>
      </c>
      <c r="F329" s="198" t="s">
        <v>1755</v>
      </c>
      <c r="G329" s="203"/>
      <c r="H329" s="204"/>
      <c r="I329" s="204"/>
      <c r="J329" s="248"/>
      <c r="K329" s="204"/>
      <c r="L329" s="204"/>
      <c r="M329" s="204"/>
      <c r="N329" s="204"/>
      <c r="O329" s="204"/>
      <c r="P329" s="204"/>
      <c r="Q329" s="202" t="s">
        <v>1754</v>
      </c>
      <c r="R329" s="205"/>
      <c r="S329" s="205"/>
      <c r="T329" s="205"/>
      <c r="U329" s="205"/>
      <c r="V329" s="205"/>
      <c r="W329" s="205"/>
      <c r="X329" s="205"/>
      <c r="Y329" s="205"/>
      <c r="Z329" s="205"/>
    </row>
    <row r="330" spans="1:26" ht="15.75" hidden="1" customHeight="1" x14ac:dyDescent="0.35">
      <c r="A330" s="88"/>
      <c r="B330" s="196"/>
      <c r="C330" s="246"/>
      <c r="D330" s="197" t="s">
        <v>1751</v>
      </c>
      <c r="E330" s="198" t="s">
        <v>1752</v>
      </c>
      <c r="F330" s="198" t="s">
        <v>1755</v>
      </c>
      <c r="G330" s="203"/>
      <c r="H330" s="204"/>
      <c r="I330" s="204"/>
      <c r="J330" s="248"/>
      <c r="K330" s="204"/>
      <c r="L330" s="204"/>
      <c r="M330" s="204"/>
      <c r="N330" s="204"/>
      <c r="O330" s="204"/>
      <c r="P330" s="204"/>
      <c r="Q330" s="202" t="s">
        <v>1754</v>
      </c>
      <c r="R330" s="205"/>
      <c r="S330" s="205"/>
      <c r="T330" s="205"/>
      <c r="U330" s="205"/>
      <c r="V330" s="205"/>
      <c r="W330" s="205"/>
      <c r="X330" s="205"/>
      <c r="Y330" s="205"/>
      <c r="Z330" s="205"/>
    </row>
    <row r="331" spans="1:26" ht="15.75" hidden="1" customHeight="1" x14ac:dyDescent="0.35">
      <c r="A331" s="88"/>
      <c r="B331" s="196"/>
      <c r="C331" s="246"/>
      <c r="D331" s="197" t="s">
        <v>1751</v>
      </c>
      <c r="E331" s="198" t="s">
        <v>1752</v>
      </c>
      <c r="F331" s="198" t="s">
        <v>1755</v>
      </c>
      <c r="G331" s="203"/>
      <c r="H331" s="204"/>
      <c r="I331" s="204"/>
      <c r="J331" s="248"/>
      <c r="K331" s="204"/>
      <c r="L331" s="204"/>
      <c r="M331" s="204"/>
      <c r="N331" s="204"/>
      <c r="O331" s="204"/>
      <c r="P331" s="204"/>
      <c r="Q331" s="202" t="s">
        <v>1754</v>
      </c>
      <c r="R331" s="205"/>
      <c r="S331" s="205"/>
      <c r="T331" s="205"/>
      <c r="U331" s="205"/>
      <c r="V331" s="205"/>
      <c r="W331" s="205"/>
      <c r="X331" s="205"/>
      <c r="Y331" s="205"/>
      <c r="Z331" s="205"/>
    </row>
    <row r="332" spans="1:26" ht="15.75" hidden="1" customHeight="1" x14ac:dyDescent="0.35">
      <c r="A332" s="88"/>
      <c r="B332" s="196"/>
      <c r="C332" s="246"/>
      <c r="D332" s="197" t="s">
        <v>1751</v>
      </c>
      <c r="E332" s="198" t="s">
        <v>1752</v>
      </c>
      <c r="F332" s="198" t="s">
        <v>1755</v>
      </c>
      <c r="G332" s="203"/>
      <c r="H332" s="204"/>
      <c r="I332" s="204"/>
      <c r="J332" s="248"/>
      <c r="K332" s="204"/>
      <c r="L332" s="204"/>
      <c r="M332" s="204"/>
      <c r="N332" s="204"/>
      <c r="O332" s="204"/>
      <c r="P332" s="204"/>
      <c r="Q332" s="202" t="s">
        <v>1754</v>
      </c>
      <c r="R332" s="205"/>
      <c r="S332" s="205"/>
      <c r="T332" s="205"/>
      <c r="U332" s="205"/>
      <c r="V332" s="205"/>
      <c r="W332" s="205"/>
      <c r="X332" s="205"/>
      <c r="Y332" s="205"/>
      <c r="Z332" s="205"/>
    </row>
    <row r="333" spans="1:26" ht="15.75" hidden="1" customHeight="1" x14ac:dyDescent="0.35">
      <c r="A333" s="88"/>
      <c r="B333" s="196"/>
      <c r="C333" s="246"/>
      <c r="D333" s="197" t="s">
        <v>1751</v>
      </c>
      <c r="E333" s="198" t="s">
        <v>1752</v>
      </c>
      <c r="F333" s="198" t="s">
        <v>1755</v>
      </c>
      <c r="G333" s="203"/>
      <c r="H333" s="204"/>
      <c r="I333" s="204"/>
      <c r="J333" s="248"/>
      <c r="K333" s="204"/>
      <c r="L333" s="204"/>
      <c r="M333" s="204"/>
      <c r="N333" s="204"/>
      <c r="O333" s="204"/>
      <c r="P333" s="204"/>
      <c r="Q333" s="202" t="s">
        <v>1754</v>
      </c>
      <c r="R333" s="205"/>
      <c r="S333" s="205"/>
      <c r="T333" s="205"/>
      <c r="U333" s="205"/>
      <c r="V333" s="205"/>
      <c r="W333" s="205"/>
      <c r="X333" s="205"/>
      <c r="Y333" s="205"/>
      <c r="Z333" s="205"/>
    </row>
    <row r="334" spans="1:26" ht="15.75" hidden="1" customHeight="1" x14ac:dyDescent="0.35">
      <c r="A334" s="88"/>
      <c r="B334" s="196"/>
      <c r="C334" s="246"/>
      <c r="D334" s="197" t="s">
        <v>1751</v>
      </c>
      <c r="E334" s="198" t="s">
        <v>1752</v>
      </c>
      <c r="F334" s="198" t="s">
        <v>1755</v>
      </c>
      <c r="G334" s="203"/>
      <c r="H334" s="204"/>
      <c r="I334" s="204"/>
      <c r="J334" s="248"/>
      <c r="K334" s="204"/>
      <c r="L334" s="204"/>
      <c r="M334" s="204"/>
      <c r="N334" s="204"/>
      <c r="O334" s="204"/>
      <c r="P334" s="204"/>
      <c r="Q334" s="202" t="s">
        <v>1754</v>
      </c>
      <c r="R334" s="205"/>
      <c r="S334" s="205"/>
      <c r="T334" s="205"/>
      <c r="U334" s="205"/>
      <c r="V334" s="205"/>
      <c r="W334" s="205"/>
      <c r="X334" s="205"/>
      <c r="Y334" s="205"/>
      <c r="Z334" s="205"/>
    </row>
    <row r="335" spans="1:26" ht="15.75" hidden="1" customHeight="1" x14ac:dyDescent="0.35">
      <c r="A335" s="88"/>
      <c r="B335" s="196"/>
      <c r="C335" s="246"/>
      <c r="D335" s="197" t="s">
        <v>1751</v>
      </c>
      <c r="E335" s="198" t="s">
        <v>1752</v>
      </c>
      <c r="F335" s="198" t="s">
        <v>1755</v>
      </c>
      <c r="G335" s="203"/>
      <c r="H335" s="204"/>
      <c r="I335" s="204"/>
      <c r="J335" s="248"/>
      <c r="K335" s="204"/>
      <c r="L335" s="204"/>
      <c r="M335" s="204"/>
      <c r="N335" s="204"/>
      <c r="O335" s="204"/>
      <c r="P335" s="204"/>
      <c r="Q335" s="202" t="s">
        <v>1754</v>
      </c>
      <c r="R335" s="205"/>
      <c r="S335" s="205"/>
      <c r="T335" s="205"/>
      <c r="U335" s="205"/>
      <c r="V335" s="205"/>
      <c r="W335" s="205"/>
      <c r="X335" s="205"/>
      <c r="Y335" s="205"/>
      <c r="Z335" s="205"/>
    </row>
    <row r="336" spans="1:26" ht="15.75" hidden="1" customHeight="1" x14ac:dyDescent="0.35">
      <c r="A336" s="88"/>
      <c r="B336" s="196"/>
      <c r="C336" s="246"/>
      <c r="D336" s="197" t="s">
        <v>1751</v>
      </c>
      <c r="E336" s="198" t="s">
        <v>1752</v>
      </c>
      <c r="F336" s="198" t="s">
        <v>1755</v>
      </c>
      <c r="G336" s="203"/>
      <c r="H336" s="204"/>
      <c r="I336" s="204"/>
      <c r="J336" s="248"/>
      <c r="K336" s="204"/>
      <c r="L336" s="204"/>
      <c r="M336" s="204"/>
      <c r="N336" s="204"/>
      <c r="O336" s="204"/>
      <c r="P336" s="204"/>
      <c r="Q336" s="202" t="s">
        <v>1754</v>
      </c>
      <c r="R336" s="205"/>
      <c r="S336" s="205"/>
      <c r="T336" s="205"/>
      <c r="U336" s="205"/>
      <c r="V336" s="205"/>
      <c r="W336" s="205"/>
      <c r="X336" s="205"/>
      <c r="Y336" s="205"/>
      <c r="Z336" s="205"/>
    </row>
    <row r="337" spans="1:26" ht="15.75" hidden="1" customHeight="1" x14ac:dyDescent="0.35">
      <c r="A337" s="88"/>
      <c r="B337" s="196"/>
      <c r="C337" s="246"/>
      <c r="D337" s="197" t="s">
        <v>1751</v>
      </c>
      <c r="E337" s="198" t="s">
        <v>1752</v>
      </c>
      <c r="F337" s="198" t="s">
        <v>1755</v>
      </c>
      <c r="G337" s="203"/>
      <c r="H337" s="204"/>
      <c r="I337" s="204"/>
      <c r="J337" s="248"/>
      <c r="K337" s="204"/>
      <c r="L337" s="204"/>
      <c r="M337" s="204"/>
      <c r="N337" s="204"/>
      <c r="O337" s="204"/>
      <c r="P337" s="204"/>
      <c r="Q337" s="202" t="s">
        <v>1754</v>
      </c>
      <c r="R337" s="205"/>
      <c r="S337" s="205"/>
      <c r="T337" s="205"/>
      <c r="U337" s="205"/>
      <c r="V337" s="205"/>
      <c r="W337" s="205"/>
      <c r="X337" s="205"/>
      <c r="Y337" s="205"/>
      <c r="Z337" s="205"/>
    </row>
    <row r="338" spans="1:26" ht="15.75" hidden="1" customHeight="1" x14ac:dyDescent="0.35">
      <c r="A338" s="88"/>
      <c r="B338" s="196"/>
      <c r="C338" s="246"/>
      <c r="D338" s="197" t="s">
        <v>1751</v>
      </c>
      <c r="E338" s="198" t="s">
        <v>1752</v>
      </c>
      <c r="F338" s="198" t="s">
        <v>1755</v>
      </c>
      <c r="G338" s="203"/>
      <c r="H338" s="204"/>
      <c r="I338" s="204"/>
      <c r="J338" s="248"/>
      <c r="K338" s="204"/>
      <c r="L338" s="204"/>
      <c r="M338" s="204"/>
      <c r="N338" s="204"/>
      <c r="O338" s="204"/>
      <c r="P338" s="204"/>
      <c r="Q338" s="202" t="s">
        <v>1754</v>
      </c>
      <c r="R338" s="205"/>
      <c r="S338" s="205"/>
      <c r="T338" s="205"/>
      <c r="U338" s="205"/>
      <c r="V338" s="205"/>
      <c r="W338" s="205"/>
      <c r="X338" s="205"/>
      <c r="Y338" s="205"/>
      <c r="Z338" s="205"/>
    </row>
    <row r="339" spans="1:26" ht="15.75" hidden="1" customHeight="1" x14ac:dyDescent="0.35">
      <c r="A339" s="88"/>
      <c r="B339" s="196"/>
      <c r="C339" s="246"/>
      <c r="D339" s="197" t="s">
        <v>1751</v>
      </c>
      <c r="E339" s="198" t="s">
        <v>1752</v>
      </c>
      <c r="F339" s="198" t="s">
        <v>1755</v>
      </c>
      <c r="G339" s="203"/>
      <c r="H339" s="204"/>
      <c r="I339" s="204"/>
      <c r="J339" s="248"/>
      <c r="K339" s="204"/>
      <c r="L339" s="204"/>
      <c r="M339" s="204"/>
      <c r="N339" s="204"/>
      <c r="O339" s="204"/>
      <c r="P339" s="204"/>
      <c r="Q339" s="202" t="s">
        <v>1754</v>
      </c>
      <c r="R339" s="205"/>
      <c r="S339" s="205"/>
      <c r="T339" s="205"/>
      <c r="U339" s="205"/>
      <c r="V339" s="205"/>
      <c r="W339" s="205"/>
      <c r="X339" s="205"/>
      <c r="Y339" s="205"/>
      <c r="Z339" s="205"/>
    </row>
    <row r="340" spans="1:26" ht="15.75" hidden="1" customHeight="1" x14ac:dyDescent="0.35">
      <c r="A340" s="88"/>
      <c r="B340" s="196"/>
      <c r="C340" s="246"/>
      <c r="D340" s="197" t="s">
        <v>1751</v>
      </c>
      <c r="E340" s="198" t="s">
        <v>1752</v>
      </c>
      <c r="F340" s="198" t="s">
        <v>1755</v>
      </c>
      <c r="G340" s="203"/>
      <c r="H340" s="204"/>
      <c r="I340" s="204"/>
      <c r="J340" s="248"/>
      <c r="K340" s="204"/>
      <c r="L340" s="204"/>
      <c r="M340" s="204"/>
      <c r="N340" s="204"/>
      <c r="O340" s="204"/>
      <c r="P340" s="204"/>
      <c r="Q340" s="202" t="s">
        <v>1754</v>
      </c>
      <c r="R340" s="205"/>
      <c r="S340" s="205"/>
      <c r="T340" s="205"/>
      <c r="U340" s="205"/>
      <c r="V340" s="205"/>
      <c r="W340" s="205"/>
      <c r="X340" s="205"/>
      <c r="Y340" s="205"/>
      <c r="Z340" s="205"/>
    </row>
    <row r="341" spans="1:26" ht="15.75" hidden="1" customHeight="1" x14ac:dyDescent="0.35">
      <c r="A341" s="88"/>
      <c r="B341" s="196"/>
      <c r="C341" s="246"/>
      <c r="D341" s="197" t="s">
        <v>1751</v>
      </c>
      <c r="E341" s="198" t="s">
        <v>1752</v>
      </c>
      <c r="F341" s="198" t="s">
        <v>1755</v>
      </c>
      <c r="G341" s="203"/>
      <c r="H341" s="204"/>
      <c r="I341" s="204"/>
      <c r="J341" s="248"/>
      <c r="K341" s="204"/>
      <c r="L341" s="204"/>
      <c r="M341" s="204"/>
      <c r="N341" s="204"/>
      <c r="O341" s="204"/>
      <c r="P341" s="204"/>
      <c r="Q341" s="202" t="s">
        <v>1754</v>
      </c>
      <c r="R341" s="205"/>
      <c r="S341" s="205"/>
      <c r="T341" s="205"/>
      <c r="U341" s="205"/>
      <c r="V341" s="205"/>
      <c r="W341" s="205"/>
      <c r="X341" s="205"/>
      <c r="Y341" s="205"/>
      <c r="Z341" s="205"/>
    </row>
    <row r="342" spans="1:26" ht="15.75" hidden="1" customHeight="1" x14ac:dyDescent="0.35">
      <c r="A342" s="88"/>
      <c r="B342" s="196"/>
      <c r="C342" s="246"/>
      <c r="D342" s="197" t="s">
        <v>1751</v>
      </c>
      <c r="E342" s="198" t="s">
        <v>1752</v>
      </c>
      <c r="F342" s="198" t="s">
        <v>1755</v>
      </c>
      <c r="G342" s="203"/>
      <c r="H342" s="204"/>
      <c r="I342" s="204"/>
      <c r="J342" s="248"/>
      <c r="K342" s="204"/>
      <c r="L342" s="204"/>
      <c r="M342" s="204"/>
      <c r="N342" s="204"/>
      <c r="O342" s="204"/>
      <c r="P342" s="204"/>
      <c r="Q342" s="202" t="s">
        <v>1754</v>
      </c>
      <c r="R342" s="205"/>
      <c r="S342" s="205"/>
      <c r="T342" s="205"/>
      <c r="U342" s="205"/>
      <c r="V342" s="205"/>
      <c r="W342" s="205"/>
      <c r="X342" s="205"/>
      <c r="Y342" s="205"/>
      <c r="Z342" s="205"/>
    </row>
    <row r="343" spans="1:26" ht="15.75" hidden="1" customHeight="1" x14ac:dyDescent="0.35">
      <c r="A343" s="88"/>
      <c r="B343" s="196"/>
      <c r="C343" s="246"/>
      <c r="D343" s="197" t="s">
        <v>1751</v>
      </c>
      <c r="E343" s="198" t="s">
        <v>1752</v>
      </c>
      <c r="F343" s="198" t="s">
        <v>1755</v>
      </c>
      <c r="G343" s="203"/>
      <c r="H343" s="204"/>
      <c r="I343" s="204"/>
      <c r="J343" s="248"/>
      <c r="K343" s="204"/>
      <c r="L343" s="204"/>
      <c r="M343" s="204"/>
      <c r="N343" s="204"/>
      <c r="O343" s="204"/>
      <c r="P343" s="204"/>
      <c r="Q343" s="202" t="s">
        <v>1754</v>
      </c>
      <c r="R343" s="205"/>
      <c r="S343" s="205"/>
      <c r="T343" s="205"/>
      <c r="U343" s="205"/>
      <c r="V343" s="205"/>
      <c r="W343" s="205"/>
      <c r="X343" s="205"/>
      <c r="Y343" s="205"/>
      <c r="Z343" s="205"/>
    </row>
    <row r="344" spans="1:26" ht="15.75" hidden="1" customHeight="1" x14ac:dyDescent="0.35">
      <c r="A344" s="88"/>
      <c r="B344" s="196"/>
      <c r="C344" s="246"/>
      <c r="D344" s="197" t="s">
        <v>1751</v>
      </c>
      <c r="E344" s="198" t="s">
        <v>1752</v>
      </c>
      <c r="F344" s="198" t="s">
        <v>1755</v>
      </c>
      <c r="G344" s="203"/>
      <c r="H344" s="204"/>
      <c r="I344" s="204"/>
      <c r="J344" s="248"/>
      <c r="K344" s="204"/>
      <c r="L344" s="204"/>
      <c r="M344" s="204"/>
      <c r="N344" s="204"/>
      <c r="O344" s="204"/>
      <c r="P344" s="204"/>
      <c r="Q344" s="202" t="s">
        <v>1754</v>
      </c>
      <c r="R344" s="205"/>
      <c r="S344" s="205"/>
      <c r="T344" s="205"/>
      <c r="U344" s="205"/>
      <c r="V344" s="205"/>
      <c r="W344" s="205"/>
      <c r="X344" s="205"/>
      <c r="Y344" s="205"/>
      <c r="Z344" s="205"/>
    </row>
    <row r="345" spans="1:26" ht="15.75" hidden="1" customHeight="1" x14ac:dyDescent="0.35">
      <c r="A345" s="88"/>
      <c r="B345" s="196"/>
      <c r="C345" s="246"/>
      <c r="D345" s="197" t="s">
        <v>1751</v>
      </c>
      <c r="E345" s="198" t="s">
        <v>1752</v>
      </c>
      <c r="F345" s="198" t="s">
        <v>1755</v>
      </c>
      <c r="G345" s="203"/>
      <c r="H345" s="204"/>
      <c r="I345" s="204"/>
      <c r="J345" s="248"/>
      <c r="K345" s="204"/>
      <c r="L345" s="204"/>
      <c r="M345" s="204"/>
      <c r="N345" s="204"/>
      <c r="O345" s="204"/>
      <c r="P345" s="204"/>
      <c r="Q345" s="202" t="s">
        <v>1754</v>
      </c>
      <c r="R345" s="205"/>
      <c r="S345" s="205"/>
      <c r="T345" s="205"/>
      <c r="U345" s="205"/>
      <c r="V345" s="205"/>
      <c r="W345" s="205"/>
      <c r="X345" s="205"/>
      <c r="Y345" s="205"/>
      <c r="Z345" s="205"/>
    </row>
    <row r="346" spans="1:26" ht="15.75" hidden="1" customHeight="1" x14ac:dyDescent="0.35">
      <c r="A346" s="88"/>
      <c r="B346" s="196"/>
      <c r="C346" s="246"/>
      <c r="D346" s="197" t="s">
        <v>1751</v>
      </c>
      <c r="E346" s="198" t="s">
        <v>1752</v>
      </c>
      <c r="F346" s="198" t="s">
        <v>1755</v>
      </c>
      <c r="G346" s="203"/>
      <c r="H346" s="204"/>
      <c r="I346" s="204"/>
      <c r="J346" s="248"/>
      <c r="K346" s="204"/>
      <c r="L346" s="204"/>
      <c r="M346" s="204"/>
      <c r="N346" s="204"/>
      <c r="O346" s="204"/>
      <c r="P346" s="204"/>
      <c r="Q346" s="202" t="s">
        <v>1754</v>
      </c>
      <c r="R346" s="205"/>
      <c r="S346" s="205"/>
      <c r="T346" s="205"/>
      <c r="U346" s="205"/>
      <c r="V346" s="205"/>
      <c r="W346" s="205"/>
      <c r="X346" s="205"/>
      <c r="Y346" s="205"/>
      <c r="Z346" s="205"/>
    </row>
    <row r="347" spans="1:26" ht="15.75" hidden="1" customHeight="1" x14ac:dyDescent="0.35">
      <c r="A347" s="88"/>
      <c r="B347" s="196"/>
      <c r="C347" s="246"/>
      <c r="D347" s="197" t="s">
        <v>1751</v>
      </c>
      <c r="E347" s="198" t="s">
        <v>1752</v>
      </c>
      <c r="F347" s="198" t="s">
        <v>1755</v>
      </c>
      <c r="G347" s="203"/>
      <c r="H347" s="204"/>
      <c r="I347" s="204"/>
      <c r="J347" s="248"/>
      <c r="K347" s="204"/>
      <c r="L347" s="204"/>
      <c r="M347" s="204"/>
      <c r="N347" s="204"/>
      <c r="O347" s="204"/>
      <c r="P347" s="204"/>
      <c r="Q347" s="202" t="s">
        <v>1754</v>
      </c>
      <c r="R347" s="205"/>
      <c r="S347" s="205"/>
      <c r="T347" s="205"/>
      <c r="U347" s="205"/>
      <c r="V347" s="205"/>
      <c r="W347" s="205"/>
      <c r="X347" s="205"/>
      <c r="Y347" s="205"/>
      <c r="Z347" s="205"/>
    </row>
    <row r="348" spans="1:26" ht="15.75" hidden="1" customHeight="1" x14ac:dyDescent="0.35">
      <c r="A348" s="88"/>
      <c r="B348" s="196"/>
      <c r="C348" s="246"/>
      <c r="D348" s="197" t="s">
        <v>1751</v>
      </c>
      <c r="E348" s="198" t="s">
        <v>1752</v>
      </c>
      <c r="F348" s="198" t="s">
        <v>1755</v>
      </c>
      <c r="G348" s="203"/>
      <c r="H348" s="204"/>
      <c r="I348" s="204"/>
      <c r="J348" s="248"/>
      <c r="K348" s="204"/>
      <c r="L348" s="204"/>
      <c r="M348" s="204"/>
      <c r="N348" s="204"/>
      <c r="O348" s="204"/>
      <c r="P348" s="204"/>
      <c r="Q348" s="202" t="s">
        <v>1754</v>
      </c>
      <c r="R348" s="205"/>
      <c r="S348" s="205"/>
      <c r="T348" s="205"/>
      <c r="U348" s="205"/>
      <c r="V348" s="205"/>
      <c r="W348" s="205"/>
      <c r="X348" s="205"/>
      <c r="Y348" s="205"/>
      <c r="Z348" s="205"/>
    </row>
    <row r="349" spans="1:26" ht="15.75" hidden="1" customHeight="1" x14ac:dyDescent="0.35">
      <c r="A349" s="88"/>
      <c r="B349" s="196"/>
      <c r="C349" s="246"/>
      <c r="D349" s="197" t="s">
        <v>1751</v>
      </c>
      <c r="E349" s="198" t="s">
        <v>1752</v>
      </c>
      <c r="F349" s="198" t="s">
        <v>1755</v>
      </c>
      <c r="G349" s="203"/>
      <c r="H349" s="204"/>
      <c r="I349" s="204"/>
      <c r="J349" s="248"/>
      <c r="K349" s="204"/>
      <c r="L349" s="204"/>
      <c r="M349" s="204"/>
      <c r="N349" s="204"/>
      <c r="O349" s="204"/>
      <c r="P349" s="204"/>
      <c r="Q349" s="202" t="s">
        <v>1754</v>
      </c>
      <c r="R349" s="205"/>
      <c r="S349" s="205"/>
      <c r="T349" s="205"/>
      <c r="U349" s="205"/>
      <c r="V349" s="205"/>
      <c r="W349" s="205"/>
      <c r="X349" s="205"/>
      <c r="Y349" s="205"/>
      <c r="Z349" s="205"/>
    </row>
    <row r="350" spans="1:26" ht="15.75" hidden="1" customHeight="1" x14ac:dyDescent="0.35">
      <c r="A350" s="88"/>
      <c r="B350" s="196"/>
      <c r="C350" s="246"/>
      <c r="D350" s="197" t="s">
        <v>1751</v>
      </c>
      <c r="E350" s="198" t="s">
        <v>1752</v>
      </c>
      <c r="F350" s="198" t="s">
        <v>1755</v>
      </c>
      <c r="G350" s="203"/>
      <c r="H350" s="204"/>
      <c r="I350" s="204"/>
      <c r="J350" s="248"/>
      <c r="K350" s="204"/>
      <c r="L350" s="204"/>
      <c r="M350" s="204"/>
      <c r="N350" s="204"/>
      <c r="O350" s="204"/>
      <c r="P350" s="204"/>
      <c r="Q350" s="202" t="s">
        <v>1754</v>
      </c>
      <c r="R350" s="205"/>
      <c r="S350" s="205"/>
      <c r="T350" s="205"/>
      <c r="U350" s="205"/>
      <c r="V350" s="205"/>
      <c r="W350" s="205"/>
      <c r="X350" s="205"/>
      <c r="Y350" s="205"/>
      <c r="Z350" s="205"/>
    </row>
    <row r="351" spans="1:26" ht="15.75" hidden="1" customHeight="1" x14ac:dyDescent="0.35">
      <c r="A351" s="88"/>
      <c r="B351" s="196"/>
      <c r="C351" s="246"/>
      <c r="D351" s="197" t="s">
        <v>1751</v>
      </c>
      <c r="E351" s="198" t="s">
        <v>1752</v>
      </c>
      <c r="F351" s="198" t="s">
        <v>1755</v>
      </c>
      <c r="G351" s="203"/>
      <c r="H351" s="204"/>
      <c r="I351" s="204"/>
      <c r="J351" s="248"/>
      <c r="K351" s="204"/>
      <c r="L351" s="204"/>
      <c r="M351" s="204"/>
      <c r="N351" s="204"/>
      <c r="O351" s="204"/>
      <c r="P351" s="204"/>
      <c r="Q351" s="202" t="s">
        <v>1754</v>
      </c>
      <c r="R351" s="205"/>
      <c r="S351" s="205"/>
      <c r="T351" s="205"/>
      <c r="U351" s="205"/>
      <c r="V351" s="205"/>
      <c r="W351" s="205"/>
      <c r="X351" s="205"/>
      <c r="Y351" s="205"/>
      <c r="Z351" s="205"/>
    </row>
    <row r="352" spans="1:26" ht="15.75" hidden="1" customHeight="1" x14ac:dyDescent="0.35">
      <c r="A352" s="88"/>
      <c r="B352" s="196"/>
      <c r="C352" s="246"/>
      <c r="D352" s="197" t="s">
        <v>1751</v>
      </c>
      <c r="E352" s="198" t="s">
        <v>1752</v>
      </c>
      <c r="F352" s="198" t="s">
        <v>1755</v>
      </c>
      <c r="G352" s="203"/>
      <c r="H352" s="204"/>
      <c r="I352" s="204"/>
      <c r="J352" s="248"/>
      <c r="K352" s="204"/>
      <c r="L352" s="204"/>
      <c r="M352" s="204"/>
      <c r="N352" s="204"/>
      <c r="O352" s="204"/>
      <c r="P352" s="204"/>
      <c r="Q352" s="202" t="s">
        <v>1754</v>
      </c>
      <c r="R352" s="205"/>
      <c r="S352" s="205"/>
      <c r="T352" s="205"/>
      <c r="U352" s="205"/>
      <c r="V352" s="205"/>
      <c r="W352" s="205"/>
      <c r="X352" s="205"/>
      <c r="Y352" s="205"/>
      <c r="Z352" s="205"/>
    </row>
    <row r="353" spans="1:26" ht="15.75" hidden="1" customHeight="1" x14ac:dyDescent="0.35">
      <c r="A353" s="88"/>
      <c r="B353" s="196"/>
      <c r="C353" s="246"/>
      <c r="D353" s="197" t="s">
        <v>1751</v>
      </c>
      <c r="E353" s="198" t="s">
        <v>1752</v>
      </c>
      <c r="F353" s="198" t="s">
        <v>1755</v>
      </c>
      <c r="G353" s="203"/>
      <c r="H353" s="204"/>
      <c r="I353" s="204"/>
      <c r="J353" s="248"/>
      <c r="K353" s="204"/>
      <c r="L353" s="204"/>
      <c r="M353" s="204"/>
      <c r="N353" s="204"/>
      <c r="O353" s="204"/>
      <c r="P353" s="204"/>
      <c r="Q353" s="202" t="s">
        <v>1754</v>
      </c>
      <c r="R353" s="205"/>
      <c r="S353" s="205"/>
      <c r="T353" s="205"/>
      <c r="U353" s="205"/>
      <c r="V353" s="205"/>
      <c r="W353" s="205"/>
      <c r="X353" s="205"/>
      <c r="Y353" s="205"/>
      <c r="Z353" s="205"/>
    </row>
    <row r="354" spans="1:26" ht="15.75" hidden="1" customHeight="1" x14ac:dyDescent="0.35">
      <c r="A354" s="88"/>
      <c r="B354" s="196"/>
      <c r="C354" s="246"/>
      <c r="D354" s="197" t="s">
        <v>1751</v>
      </c>
      <c r="E354" s="198" t="s">
        <v>1752</v>
      </c>
      <c r="F354" s="198" t="s">
        <v>1755</v>
      </c>
      <c r="G354" s="203"/>
      <c r="H354" s="204"/>
      <c r="I354" s="204"/>
      <c r="J354" s="248"/>
      <c r="K354" s="204"/>
      <c r="L354" s="204"/>
      <c r="M354" s="204"/>
      <c r="N354" s="204"/>
      <c r="O354" s="204"/>
      <c r="P354" s="204"/>
      <c r="Q354" s="202" t="s">
        <v>1754</v>
      </c>
      <c r="R354" s="205"/>
      <c r="S354" s="205"/>
      <c r="T354" s="205"/>
      <c r="U354" s="205"/>
      <c r="V354" s="205"/>
      <c r="W354" s="205"/>
      <c r="X354" s="205"/>
      <c r="Y354" s="205"/>
      <c r="Z354" s="205"/>
    </row>
    <row r="355" spans="1:26" ht="15.75" hidden="1" customHeight="1" x14ac:dyDescent="0.35">
      <c r="A355" s="88"/>
      <c r="B355" s="196"/>
      <c r="C355" s="246"/>
      <c r="D355" s="197" t="s">
        <v>1751</v>
      </c>
      <c r="E355" s="198" t="s">
        <v>1752</v>
      </c>
      <c r="F355" s="198" t="s">
        <v>1755</v>
      </c>
      <c r="G355" s="203"/>
      <c r="H355" s="204"/>
      <c r="I355" s="204"/>
      <c r="J355" s="248"/>
      <c r="K355" s="204"/>
      <c r="L355" s="204"/>
      <c r="M355" s="204"/>
      <c r="N355" s="204"/>
      <c r="O355" s="204"/>
      <c r="P355" s="204"/>
      <c r="Q355" s="202" t="s">
        <v>1754</v>
      </c>
      <c r="R355" s="205"/>
      <c r="S355" s="205"/>
      <c r="T355" s="205"/>
      <c r="U355" s="205"/>
      <c r="V355" s="205"/>
      <c r="W355" s="205"/>
      <c r="X355" s="205"/>
      <c r="Y355" s="205"/>
      <c r="Z355" s="205"/>
    </row>
    <row r="356" spans="1:26" ht="15.75" hidden="1" customHeight="1" x14ac:dyDescent="0.35">
      <c r="A356" s="88"/>
      <c r="B356" s="196"/>
      <c r="C356" s="246"/>
      <c r="D356" s="197" t="s">
        <v>1751</v>
      </c>
      <c r="E356" s="198" t="s">
        <v>1752</v>
      </c>
      <c r="F356" s="198" t="s">
        <v>1755</v>
      </c>
      <c r="G356" s="203"/>
      <c r="H356" s="204"/>
      <c r="I356" s="204"/>
      <c r="J356" s="248"/>
      <c r="K356" s="204"/>
      <c r="L356" s="204"/>
      <c r="M356" s="204"/>
      <c r="N356" s="204"/>
      <c r="O356" s="204"/>
      <c r="P356" s="204"/>
      <c r="Q356" s="202" t="s">
        <v>1754</v>
      </c>
      <c r="R356" s="205"/>
      <c r="S356" s="205"/>
      <c r="T356" s="205"/>
      <c r="U356" s="205"/>
      <c r="V356" s="205"/>
      <c r="W356" s="205"/>
      <c r="X356" s="205"/>
      <c r="Y356" s="205"/>
      <c r="Z356" s="205"/>
    </row>
    <row r="357" spans="1:26" ht="15.75" hidden="1" customHeight="1" x14ac:dyDescent="0.35">
      <c r="A357" s="88"/>
      <c r="B357" s="196"/>
      <c r="C357" s="246"/>
      <c r="D357" s="197" t="s">
        <v>1751</v>
      </c>
      <c r="E357" s="198" t="s">
        <v>1752</v>
      </c>
      <c r="F357" s="198" t="s">
        <v>1755</v>
      </c>
      <c r="G357" s="203"/>
      <c r="H357" s="204"/>
      <c r="I357" s="204"/>
      <c r="J357" s="248"/>
      <c r="K357" s="204"/>
      <c r="L357" s="204"/>
      <c r="M357" s="204"/>
      <c r="N357" s="204"/>
      <c r="O357" s="204"/>
      <c r="P357" s="204"/>
      <c r="Q357" s="202" t="s">
        <v>1754</v>
      </c>
      <c r="R357" s="205"/>
      <c r="S357" s="205"/>
      <c r="T357" s="205"/>
      <c r="U357" s="205"/>
      <c r="V357" s="205"/>
      <c r="W357" s="205"/>
      <c r="X357" s="205"/>
      <c r="Y357" s="205"/>
      <c r="Z357" s="205"/>
    </row>
    <row r="358" spans="1:26" ht="15.75" hidden="1" customHeight="1" x14ac:dyDescent="0.35">
      <c r="A358" s="88"/>
      <c r="B358" s="196"/>
      <c r="C358" s="246"/>
      <c r="D358" s="197" t="s">
        <v>1751</v>
      </c>
      <c r="E358" s="198" t="s">
        <v>1752</v>
      </c>
      <c r="F358" s="198" t="s">
        <v>1755</v>
      </c>
      <c r="G358" s="203"/>
      <c r="H358" s="204"/>
      <c r="I358" s="204"/>
      <c r="J358" s="248"/>
      <c r="K358" s="204"/>
      <c r="L358" s="204"/>
      <c r="M358" s="204"/>
      <c r="N358" s="204"/>
      <c r="O358" s="204"/>
      <c r="P358" s="204"/>
      <c r="Q358" s="202" t="s">
        <v>1754</v>
      </c>
      <c r="R358" s="205"/>
      <c r="S358" s="205"/>
      <c r="T358" s="205"/>
      <c r="U358" s="205"/>
      <c r="V358" s="205"/>
      <c r="W358" s="205"/>
      <c r="X358" s="205"/>
      <c r="Y358" s="205"/>
      <c r="Z358" s="205"/>
    </row>
    <row r="359" spans="1:26" ht="15.75" hidden="1" customHeight="1" x14ac:dyDescent="0.35">
      <c r="A359" s="88"/>
      <c r="B359" s="196"/>
      <c r="C359" s="246"/>
      <c r="D359" s="197" t="s">
        <v>1751</v>
      </c>
      <c r="E359" s="198" t="s">
        <v>1752</v>
      </c>
      <c r="F359" s="198" t="s">
        <v>1755</v>
      </c>
      <c r="G359" s="203"/>
      <c r="H359" s="204"/>
      <c r="I359" s="204"/>
      <c r="J359" s="248"/>
      <c r="K359" s="204"/>
      <c r="L359" s="204"/>
      <c r="M359" s="204"/>
      <c r="N359" s="204"/>
      <c r="O359" s="204"/>
      <c r="P359" s="204"/>
      <c r="Q359" s="202" t="s">
        <v>1754</v>
      </c>
      <c r="R359" s="205"/>
      <c r="S359" s="205"/>
      <c r="T359" s="205"/>
      <c r="U359" s="205"/>
      <c r="V359" s="205"/>
      <c r="W359" s="205"/>
      <c r="X359" s="205"/>
      <c r="Y359" s="205"/>
      <c r="Z359" s="205"/>
    </row>
    <row r="360" spans="1:26" ht="15.75" hidden="1" customHeight="1" x14ac:dyDescent="0.35">
      <c r="A360" s="88"/>
      <c r="B360" s="196"/>
      <c r="C360" s="246"/>
      <c r="D360" s="197" t="s">
        <v>1751</v>
      </c>
      <c r="E360" s="198" t="s">
        <v>1752</v>
      </c>
      <c r="F360" s="198" t="s">
        <v>1755</v>
      </c>
      <c r="G360" s="203"/>
      <c r="H360" s="204"/>
      <c r="I360" s="204"/>
      <c r="J360" s="248"/>
      <c r="K360" s="204"/>
      <c r="L360" s="204"/>
      <c r="M360" s="204"/>
      <c r="N360" s="204"/>
      <c r="O360" s="204"/>
      <c r="P360" s="204"/>
      <c r="Q360" s="202" t="s">
        <v>1754</v>
      </c>
      <c r="R360" s="205"/>
      <c r="S360" s="205"/>
      <c r="T360" s="205"/>
      <c r="U360" s="205"/>
      <c r="V360" s="205"/>
      <c r="W360" s="205"/>
      <c r="X360" s="205"/>
      <c r="Y360" s="205"/>
      <c r="Z360" s="205"/>
    </row>
    <row r="361" spans="1:26" ht="15.75" hidden="1" customHeight="1" x14ac:dyDescent="0.35">
      <c r="A361" s="88"/>
      <c r="B361" s="196"/>
      <c r="C361" s="246"/>
      <c r="D361" s="197" t="s">
        <v>1751</v>
      </c>
      <c r="E361" s="198" t="s">
        <v>1752</v>
      </c>
      <c r="F361" s="198" t="s">
        <v>1755</v>
      </c>
      <c r="G361" s="203"/>
      <c r="H361" s="204"/>
      <c r="I361" s="204"/>
      <c r="J361" s="248"/>
      <c r="K361" s="204"/>
      <c r="L361" s="204"/>
      <c r="M361" s="204"/>
      <c r="N361" s="204"/>
      <c r="O361" s="204"/>
      <c r="P361" s="204"/>
      <c r="Q361" s="202" t="s">
        <v>1754</v>
      </c>
      <c r="R361" s="205"/>
      <c r="S361" s="205"/>
      <c r="T361" s="205"/>
      <c r="U361" s="205"/>
      <c r="V361" s="205"/>
      <c r="W361" s="205"/>
      <c r="X361" s="205"/>
      <c r="Y361" s="205"/>
      <c r="Z361" s="205"/>
    </row>
    <row r="362" spans="1:26" ht="15.75" hidden="1" customHeight="1" x14ac:dyDescent="0.35">
      <c r="A362" s="88"/>
      <c r="B362" s="196"/>
      <c r="C362" s="246"/>
      <c r="D362" s="197" t="s">
        <v>1751</v>
      </c>
      <c r="E362" s="198" t="s">
        <v>1752</v>
      </c>
      <c r="F362" s="198" t="s">
        <v>1755</v>
      </c>
      <c r="G362" s="203"/>
      <c r="H362" s="204"/>
      <c r="I362" s="204"/>
      <c r="J362" s="248"/>
      <c r="K362" s="204"/>
      <c r="L362" s="204"/>
      <c r="M362" s="204"/>
      <c r="N362" s="204"/>
      <c r="O362" s="204"/>
      <c r="P362" s="204"/>
      <c r="Q362" s="202" t="s">
        <v>1754</v>
      </c>
      <c r="R362" s="205"/>
      <c r="S362" s="205"/>
      <c r="T362" s="205"/>
      <c r="U362" s="205"/>
      <c r="V362" s="205"/>
      <c r="W362" s="205"/>
      <c r="X362" s="205"/>
      <c r="Y362" s="205"/>
      <c r="Z362" s="205"/>
    </row>
    <row r="363" spans="1:26" ht="15.75" hidden="1" customHeight="1" x14ac:dyDescent="0.35">
      <c r="A363" s="88"/>
      <c r="B363" s="196"/>
      <c r="C363" s="246"/>
      <c r="D363" s="197" t="s">
        <v>1751</v>
      </c>
      <c r="E363" s="198" t="s">
        <v>1752</v>
      </c>
      <c r="F363" s="198" t="s">
        <v>1755</v>
      </c>
      <c r="G363" s="203"/>
      <c r="H363" s="204"/>
      <c r="I363" s="204"/>
      <c r="J363" s="248"/>
      <c r="K363" s="204"/>
      <c r="L363" s="204"/>
      <c r="M363" s="204"/>
      <c r="N363" s="204"/>
      <c r="O363" s="204"/>
      <c r="P363" s="204"/>
      <c r="Q363" s="202" t="s">
        <v>1754</v>
      </c>
      <c r="R363" s="205"/>
      <c r="S363" s="205"/>
      <c r="T363" s="205"/>
      <c r="U363" s="205"/>
      <c r="V363" s="205"/>
      <c r="W363" s="205"/>
      <c r="X363" s="205"/>
      <c r="Y363" s="205"/>
      <c r="Z363" s="205"/>
    </row>
    <row r="364" spans="1:26" ht="15.75" hidden="1" customHeight="1" x14ac:dyDescent="0.35">
      <c r="A364" s="88"/>
      <c r="B364" s="196"/>
      <c r="C364" s="246"/>
      <c r="D364" s="197" t="s">
        <v>1751</v>
      </c>
      <c r="E364" s="198" t="s">
        <v>1752</v>
      </c>
      <c r="F364" s="198" t="s">
        <v>1755</v>
      </c>
      <c r="G364" s="203"/>
      <c r="H364" s="204"/>
      <c r="I364" s="204"/>
      <c r="J364" s="248"/>
      <c r="K364" s="204"/>
      <c r="L364" s="204"/>
      <c r="M364" s="204"/>
      <c r="N364" s="204"/>
      <c r="O364" s="204"/>
      <c r="P364" s="204"/>
      <c r="Q364" s="202" t="s">
        <v>1754</v>
      </c>
      <c r="R364" s="205"/>
      <c r="S364" s="205"/>
      <c r="T364" s="205"/>
      <c r="U364" s="205"/>
      <c r="V364" s="205"/>
      <c r="W364" s="205"/>
      <c r="X364" s="205"/>
      <c r="Y364" s="205"/>
      <c r="Z364" s="205"/>
    </row>
    <row r="365" spans="1:26" ht="15.75" hidden="1" customHeight="1" x14ac:dyDescent="0.35">
      <c r="A365" s="88"/>
      <c r="B365" s="196"/>
      <c r="C365" s="246"/>
      <c r="D365" s="197" t="s">
        <v>1751</v>
      </c>
      <c r="E365" s="198" t="s">
        <v>1752</v>
      </c>
      <c r="F365" s="198" t="s">
        <v>1755</v>
      </c>
      <c r="G365" s="203"/>
      <c r="H365" s="204"/>
      <c r="I365" s="204"/>
      <c r="J365" s="248"/>
      <c r="K365" s="204"/>
      <c r="L365" s="204"/>
      <c r="M365" s="204"/>
      <c r="N365" s="204"/>
      <c r="O365" s="204"/>
      <c r="P365" s="204"/>
      <c r="Q365" s="202" t="s">
        <v>1754</v>
      </c>
      <c r="R365" s="205"/>
      <c r="S365" s="205"/>
      <c r="T365" s="205"/>
      <c r="U365" s="205"/>
      <c r="V365" s="205"/>
      <c r="W365" s="205"/>
      <c r="X365" s="205"/>
      <c r="Y365" s="205"/>
      <c r="Z365" s="205"/>
    </row>
    <row r="366" spans="1:26" ht="15.75" hidden="1" customHeight="1" x14ac:dyDescent="0.35">
      <c r="A366" s="88"/>
      <c r="B366" s="196"/>
      <c r="C366" s="246"/>
      <c r="D366" s="197" t="s">
        <v>1751</v>
      </c>
      <c r="E366" s="198" t="s">
        <v>1752</v>
      </c>
      <c r="F366" s="198" t="s">
        <v>1755</v>
      </c>
      <c r="G366" s="203"/>
      <c r="H366" s="204"/>
      <c r="I366" s="204"/>
      <c r="J366" s="248"/>
      <c r="K366" s="204"/>
      <c r="L366" s="204"/>
      <c r="M366" s="204"/>
      <c r="N366" s="204"/>
      <c r="O366" s="204"/>
      <c r="P366" s="204"/>
      <c r="Q366" s="202" t="s">
        <v>1754</v>
      </c>
      <c r="R366" s="205"/>
      <c r="S366" s="205"/>
      <c r="T366" s="205"/>
      <c r="U366" s="205"/>
      <c r="V366" s="205"/>
      <c r="W366" s="205"/>
      <c r="X366" s="205"/>
      <c r="Y366" s="205"/>
      <c r="Z366" s="205"/>
    </row>
    <row r="367" spans="1:26" ht="15.75" hidden="1" customHeight="1" x14ac:dyDescent="0.35">
      <c r="A367" s="88"/>
      <c r="B367" s="196"/>
      <c r="C367" s="246"/>
      <c r="D367" s="197" t="s">
        <v>1751</v>
      </c>
      <c r="E367" s="198" t="s">
        <v>1752</v>
      </c>
      <c r="F367" s="198" t="s">
        <v>1755</v>
      </c>
      <c r="G367" s="203"/>
      <c r="H367" s="204"/>
      <c r="I367" s="204"/>
      <c r="J367" s="248"/>
      <c r="K367" s="204"/>
      <c r="L367" s="204"/>
      <c r="M367" s="204"/>
      <c r="N367" s="204"/>
      <c r="O367" s="204"/>
      <c r="P367" s="204"/>
      <c r="Q367" s="202" t="s">
        <v>1754</v>
      </c>
      <c r="R367" s="205"/>
      <c r="S367" s="205"/>
      <c r="T367" s="205"/>
      <c r="U367" s="205"/>
      <c r="V367" s="205"/>
      <c r="W367" s="205"/>
      <c r="X367" s="205"/>
      <c r="Y367" s="205"/>
      <c r="Z367" s="205"/>
    </row>
    <row r="368" spans="1:26" ht="15.75" hidden="1" customHeight="1" x14ac:dyDescent="0.35">
      <c r="A368" s="88"/>
      <c r="B368" s="196"/>
      <c r="C368" s="246"/>
      <c r="D368" s="197" t="s">
        <v>1751</v>
      </c>
      <c r="E368" s="198" t="s">
        <v>1752</v>
      </c>
      <c r="F368" s="198" t="s">
        <v>1755</v>
      </c>
      <c r="G368" s="203"/>
      <c r="H368" s="204"/>
      <c r="I368" s="204"/>
      <c r="J368" s="248"/>
      <c r="K368" s="204"/>
      <c r="L368" s="204"/>
      <c r="M368" s="204"/>
      <c r="N368" s="204"/>
      <c r="O368" s="204"/>
      <c r="P368" s="204"/>
      <c r="Q368" s="202" t="s">
        <v>1754</v>
      </c>
      <c r="R368" s="205"/>
      <c r="S368" s="205"/>
      <c r="T368" s="205"/>
      <c r="U368" s="205"/>
      <c r="V368" s="205"/>
      <c r="W368" s="205"/>
      <c r="X368" s="205"/>
      <c r="Y368" s="205"/>
      <c r="Z368" s="205"/>
    </row>
    <row r="369" spans="1:26" ht="15.75" hidden="1" customHeight="1" x14ac:dyDescent="0.35">
      <c r="A369" s="88"/>
      <c r="B369" s="196"/>
      <c r="C369" s="246"/>
      <c r="D369" s="197" t="s">
        <v>1751</v>
      </c>
      <c r="E369" s="198" t="s">
        <v>1752</v>
      </c>
      <c r="F369" s="198" t="s">
        <v>1755</v>
      </c>
      <c r="G369" s="203"/>
      <c r="H369" s="204"/>
      <c r="I369" s="204"/>
      <c r="J369" s="248"/>
      <c r="K369" s="204"/>
      <c r="L369" s="204"/>
      <c r="M369" s="204"/>
      <c r="N369" s="204"/>
      <c r="O369" s="204"/>
      <c r="P369" s="204"/>
      <c r="Q369" s="202" t="s">
        <v>1754</v>
      </c>
      <c r="R369" s="205"/>
      <c r="S369" s="205"/>
      <c r="T369" s="205"/>
      <c r="U369" s="205"/>
      <c r="V369" s="205"/>
      <c r="W369" s="205"/>
      <c r="X369" s="205"/>
      <c r="Y369" s="205"/>
      <c r="Z369" s="205"/>
    </row>
    <row r="370" spans="1:26" ht="15.75" hidden="1" customHeight="1" x14ac:dyDescent="0.35">
      <c r="A370" s="88"/>
      <c r="B370" s="196"/>
      <c r="C370" s="246"/>
      <c r="D370" s="197" t="s">
        <v>1751</v>
      </c>
      <c r="E370" s="198" t="s">
        <v>1752</v>
      </c>
      <c r="F370" s="198" t="s">
        <v>1755</v>
      </c>
      <c r="G370" s="203"/>
      <c r="H370" s="204"/>
      <c r="I370" s="204"/>
      <c r="J370" s="248"/>
      <c r="K370" s="204"/>
      <c r="L370" s="204"/>
      <c r="M370" s="204"/>
      <c r="N370" s="204"/>
      <c r="O370" s="204"/>
      <c r="P370" s="204"/>
      <c r="Q370" s="202" t="s">
        <v>1754</v>
      </c>
      <c r="R370" s="205"/>
      <c r="S370" s="205"/>
      <c r="T370" s="205"/>
      <c r="U370" s="205"/>
      <c r="V370" s="205"/>
      <c r="W370" s="205"/>
      <c r="X370" s="205"/>
      <c r="Y370" s="205"/>
      <c r="Z370" s="205"/>
    </row>
    <row r="371" spans="1:26" ht="15.75" hidden="1" customHeight="1" x14ac:dyDescent="0.35">
      <c r="A371" s="88"/>
      <c r="B371" s="196"/>
      <c r="C371" s="246"/>
      <c r="D371" s="197" t="s">
        <v>1751</v>
      </c>
      <c r="E371" s="198" t="s">
        <v>1752</v>
      </c>
      <c r="F371" s="198" t="s">
        <v>1755</v>
      </c>
      <c r="G371" s="203"/>
      <c r="H371" s="204"/>
      <c r="I371" s="204"/>
      <c r="J371" s="248"/>
      <c r="K371" s="204"/>
      <c r="L371" s="204"/>
      <c r="M371" s="204"/>
      <c r="N371" s="204"/>
      <c r="O371" s="204"/>
      <c r="P371" s="204"/>
      <c r="Q371" s="202" t="s">
        <v>1754</v>
      </c>
      <c r="R371" s="205"/>
      <c r="S371" s="205"/>
      <c r="T371" s="205"/>
      <c r="U371" s="205"/>
      <c r="V371" s="205"/>
      <c r="W371" s="205"/>
      <c r="X371" s="205"/>
      <c r="Y371" s="205"/>
      <c r="Z371" s="205"/>
    </row>
    <row r="372" spans="1:26" ht="15.75" hidden="1" customHeight="1" x14ac:dyDescent="0.35">
      <c r="A372" s="88"/>
      <c r="B372" s="196"/>
      <c r="C372" s="246"/>
      <c r="D372" s="197" t="s">
        <v>1751</v>
      </c>
      <c r="E372" s="198" t="s">
        <v>1752</v>
      </c>
      <c r="F372" s="198" t="s">
        <v>1755</v>
      </c>
      <c r="G372" s="203"/>
      <c r="H372" s="204"/>
      <c r="I372" s="204"/>
      <c r="J372" s="248"/>
      <c r="K372" s="204"/>
      <c r="L372" s="204"/>
      <c r="M372" s="204"/>
      <c r="N372" s="204"/>
      <c r="O372" s="204"/>
      <c r="P372" s="204"/>
      <c r="Q372" s="202" t="s">
        <v>1754</v>
      </c>
      <c r="R372" s="205"/>
      <c r="S372" s="205"/>
      <c r="T372" s="205"/>
      <c r="U372" s="205"/>
      <c r="V372" s="205"/>
      <c r="W372" s="205"/>
      <c r="X372" s="205"/>
      <c r="Y372" s="205"/>
      <c r="Z372" s="205"/>
    </row>
    <row r="373" spans="1:26" ht="15.75" hidden="1" customHeight="1" x14ac:dyDescent="0.35">
      <c r="A373" s="88"/>
      <c r="B373" s="196"/>
      <c r="C373" s="246"/>
      <c r="D373" s="197" t="s">
        <v>1751</v>
      </c>
      <c r="E373" s="198" t="s">
        <v>1752</v>
      </c>
      <c r="F373" s="198" t="s">
        <v>1755</v>
      </c>
      <c r="G373" s="203"/>
      <c r="H373" s="204"/>
      <c r="I373" s="204"/>
      <c r="J373" s="248"/>
      <c r="K373" s="204"/>
      <c r="L373" s="204"/>
      <c r="M373" s="204"/>
      <c r="N373" s="204"/>
      <c r="O373" s="204"/>
      <c r="P373" s="204"/>
      <c r="Q373" s="202" t="s">
        <v>1754</v>
      </c>
      <c r="R373" s="205"/>
      <c r="S373" s="205"/>
      <c r="T373" s="205"/>
      <c r="U373" s="205"/>
      <c r="V373" s="205"/>
      <c r="W373" s="205"/>
      <c r="X373" s="205"/>
      <c r="Y373" s="205"/>
      <c r="Z373" s="205"/>
    </row>
    <row r="374" spans="1:26" ht="15.75" hidden="1" customHeight="1" x14ac:dyDescent="0.35">
      <c r="A374" s="88"/>
      <c r="B374" s="196"/>
      <c r="C374" s="246"/>
      <c r="D374" s="197" t="s">
        <v>1751</v>
      </c>
      <c r="E374" s="198" t="s">
        <v>1752</v>
      </c>
      <c r="F374" s="198" t="s">
        <v>1755</v>
      </c>
      <c r="G374" s="203"/>
      <c r="H374" s="204"/>
      <c r="I374" s="204"/>
      <c r="J374" s="248"/>
      <c r="K374" s="204"/>
      <c r="L374" s="204"/>
      <c r="M374" s="204"/>
      <c r="N374" s="204"/>
      <c r="O374" s="204"/>
      <c r="P374" s="204"/>
      <c r="Q374" s="202" t="s">
        <v>1754</v>
      </c>
      <c r="R374" s="205"/>
      <c r="S374" s="205"/>
      <c r="T374" s="205"/>
      <c r="U374" s="205"/>
      <c r="V374" s="205"/>
      <c r="W374" s="205"/>
      <c r="X374" s="205"/>
      <c r="Y374" s="205"/>
      <c r="Z374" s="205"/>
    </row>
    <row r="375" spans="1:26" ht="15.75" hidden="1" customHeight="1" x14ac:dyDescent="0.35">
      <c r="A375" s="88"/>
      <c r="B375" s="196"/>
      <c r="C375" s="246"/>
      <c r="D375" s="197" t="s">
        <v>1751</v>
      </c>
      <c r="E375" s="198" t="s">
        <v>1752</v>
      </c>
      <c r="F375" s="198" t="s">
        <v>1755</v>
      </c>
      <c r="G375" s="203"/>
      <c r="H375" s="204"/>
      <c r="I375" s="204"/>
      <c r="J375" s="248"/>
      <c r="K375" s="204"/>
      <c r="L375" s="204"/>
      <c r="M375" s="204"/>
      <c r="N375" s="204"/>
      <c r="O375" s="204"/>
      <c r="P375" s="204"/>
      <c r="Q375" s="202" t="s">
        <v>1754</v>
      </c>
      <c r="R375" s="205"/>
      <c r="S375" s="205"/>
      <c r="T375" s="205"/>
      <c r="U375" s="205"/>
      <c r="V375" s="205"/>
      <c r="W375" s="205"/>
      <c r="X375" s="205"/>
      <c r="Y375" s="205"/>
      <c r="Z375" s="205"/>
    </row>
    <row r="376" spans="1:26" ht="15.75" hidden="1" customHeight="1" x14ac:dyDescent="0.35">
      <c r="A376" s="88"/>
      <c r="B376" s="196"/>
      <c r="C376" s="246"/>
      <c r="D376" s="197" t="s">
        <v>1751</v>
      </c>
      <c r="E376" s="198" t="s">
        <v>1752</v>
      </c>
      <c r="F376" s="198" t="s">
        <v>1755</v>
      </c>
      <c r="G376" s="203"/>
      <c r="H376" s="204"/>
      <c r="I376" s="204"/>
      <c r="J376" s="248"/>
      <c r="K376" s="204"/>
      <c r="L376" s="204"/>
      <c r="M376" s="204"/>
      <c r="N376" s="204"/>
      <c r="O376" s="204"/>
      <c r="P376" s="204"/>
      <c r="Q376" s="202" t="s">
        <v>1754</v>
      </c>
      <c r="R376" s="205"/>
      <c r="S376" s="205"/>
      <c r="T376" s="205"/>
      <c r="U376" s="205"/>
      <c r="V376" s="205"/>
      <c r="W376" s="205"/>
      <c r="X376" s="205"/>
      <c r="Y376" s="205"/>
      <c r="Z376" s="205"/>
    </row>
    <row r="377" spans="1:26" ht="15.75" hidden="1" customHeight="1" x14ac:dyDescent="0.35">
      <c r="A377" s="88"/>
      <c r="B377" s="196"/>
      <c r="C377" s="246"/>
      <c r="D377" s="197" t="s">
        <v>1751</v>
      </c>
      <c r="E377" s="198" t="s">
        <v>1752</v>
      </c>
      <c r="F377" s="198" t="s">
        <v>1755</v>
      </c>
      <c r="G377" s="203"/>
      <c r="H377" s="204"/>
      <c r="I377" s="204"/>
      <c r="J377" s="248"/>
      <c r="K377" s="204"/>
      <c r="L377" s="204"/>
      <c r="M377" s="204"/>
      <c r="N377" s="204"/>
      <c r="O377" s="204"/>
      <c r="P377" s="204"/>
      <c r="Q377" s="202" t="s">
        <v>1754</v>
      </c>
      <c r="R377" s="205"/>
      <c r="S377" s="205"/>
      <c r="T377" s="205"/>
      <c r="U377" s="205"/>
      <c r="V377" s="205"/>
      <c r="W377" s="205"/>
      <c r="X377" s="205"/>
      <c r="Y377" s="205"/>
      <c r="Z377" s="205"/>
    </row>
    <row r="378" spans="1:26" ht="15.75" hidden="1" customHeight="1" x14ac:dyDescent="0.35">
      <c r="A378" s="88"/>
      <c r="B378" s="196"/>
      <c r="C378" s="246"/>
      <c r="D378" s="197" t="s">
        <v>1751</v>
      </c>
      <c r="E378" s="198" t="s">
        <v>1752</v>
      </c>
      <c r="F378" s="198" t="s">
        <v>1755</v>
      </c>
      <c r="G378" s="203"/>
      <c r="H378" s="204"/>
      <c r="I378" s="204"/>
      <c r="J378" s="248"/>
      <c r="K378" s="204"/>
      <c r="L378" s="204"/>
      <c r="M378" s="204"/>
      <c r="N378" s="204"/>
      <c r="O378" s="204"/>
      <c r="P378" s="204"/>
      <c r="Q378" s="202" t="s">
        <v>1754</v>
      </c>
      <c r="R378" s="205"/>
      <c r="S378" s="205"/>
      <c r="T378" s="205"/>
      <c r="U378" s="205"/>
      <c r="V378" s="205"/>
      <c r="W378" s="205"/>
      <c r="X378" s="205"/>
      <c r="Y378" s="205"/>
      <c r="Z378" s="205"/>
    </row>
    <row r="379" spans="1:26" ht="15.75" hidden="1" customHeight="1" x14ac:dyDescent="0.35">
      <c r="A379" s="88"/>
      <c r="B379" s="196"/>
      <c r="C379" s="246"/>
      <c r="D379" s="197" t="s">
        <v>1751</v>
      </c>
      <c r="E379" s="198" t="s">
        <v>1752</v>
      </c>
      <c r="F379" s="198" t="s">
        <v>1755</v>
      </c>
      <c r="G379" s="203"/>
      <c r="H379" s="204"/>
      <c r="I379" s="204"/>
      <c r="J379" s="248"/>
      <c r="K379" s="204"/>
      <c r="L379" s="204"/>
      <c r="M379" s="204"/>
      <c r="N379" s="204"/>
      <c r="O379" s="204"/>
      <c r="P379" s="204"/>
      <c r="Q379" s="202" t="s">
        <v>1754</v>
      </c>
      <c r="R379" s="205"/>
      <c r="S379" s="205"/>
      <c r="T379" s="205"/>
      <c r="U379" s="205"/>
      <c r="V379" s="205"/>
      <c r="W379" s="205"/>
      <c r="X379" s="205"/>
      <c r="Y379" s="205"/>
      <c r="Z379" s="205"/>
    </row>
    <row r="380" spans="1:26" ht="15.75" hidden="1" customHeight="1" x14ac:dyDescent="0.35">
      <c r="A380" s="88"/>
      <c r="B380" s="196"/>
      <c r="C380" s="246"/>
      <c r="D380" s="197" t="s">
        <v>1751</v>
      </c>
      <c r="E380" s="198" t="s">
        <v>1752</v>
      </c>
      <c r="F380" s="198" t="s">
        <v>1755</v>
      </c>
      <c r="G380" s="203"/>
      <c r="H380" s="204"/>
      <c r="I380" s="204"/>
      <c r="J380" s="248"/>
      <c r="K380" s="204"/>
      <c r="L380" s="204"/>
      <c r="M380" s="204"/>
      <c r="N380" s="204"/>
      <c r="O380" s="204"/>
      <c r="P380" s="204"/>
      <c r="Q380" s="202" t="s">
        <v>1754</v>
      </c>
      <c r="R380" s="205"/>
      <c r="S380" s="205"/>
      <c r="T380" s="205"/>
      <c r="U380" s="205"/>
      <c r="V380" s="205"/>
      <c r="W380" s="205"/>
      <c r="X380" s="205"/>
      <c r="Y380" s="205"/>
      <c r="Z380" s="205"/>
    </row>
    <row r="381" spans="1:26" ht="15.75" hidden="1" customHeight="1" x14ac:dyDescent="0.35">
      <c r="A381" s="88"/>
      <c r="B381" s="196"/>
      <c r="C381" s="246"/>
      <c r="D381" s="197" t="s">
        <v>1751</v>
      </c>
      <c r="E381" s="198" t="s">
        <v>1752</v>
      </c>
      <c r="F381" s="198" t="s">
        <v>1755</v>
      </c>
      <c r="G381" s="203"/>
      <c r="H381" s="204"/>
      <c r="I381" s="204"/>
      <c r="J381" s="248"/>
      <c r="K381" s="204"/>
      <c r="L381" s="204"/>
      <c r="M381" s="204"/>
      <c r="N381" s="204"/>
      <c r="O381" s="204"/>
      <c r="P381" s="204"/>
      <c r="Q381" s="202" t="s">
        <v>1754</v>
      </c>
      <c r="R381" s="205"/>
      <c r="S381" s="205"/>
      <c r="T381" s="205"/>
      <c r="U381" s="205"/>
      <c r="V381" s="205"/>
      <c r="W381" s="205"/>
      <c r="X381" s="205"/>
      <c r="Y381" s="205"/>
      <c r="Z381" s="205"/>
    </row>
    <row r="382" spans="1:26" ht="15.75" hidden="1" customHeight="1" x14ac:dyDescent="0.35">
      <c r="A382" s="88"/>
      <c r="B382" s="196"/>
      <c r="C382" s="246"/>
      <c r="D382" s="197" t="s">
        <v>1751</v>
      </c>
      <c r="E382" s="198" t="s">
        <v>1752</v>
      </c>
      <c r="F382" s="198" t="s">
        <v>1755</v>
      </c>
      <c r="G382" s="203"/>
      <c r="H382" s="204"/>
      <c r="I382" s="204"/>
      <c r="J382" s="248"/>
      <c r="K382" s="204"/>
      <c r="L382" s="204"/>
      <c r="M382" s="204"/>
      <c r="N382" s="204"/>
      <c r="O382" s="204"/>
      <c r="P382" s="204"/>
      <c r="Q382" s="202" t="s">
        <v>1754</v>
      </c>
      <c r="R382" s="205"/>
      <c r="S382" s="205"/>
      <c r="T382" s="205"/>
      <c r="U382" s="205"/>
      <c r="V382" s="205"/>
      <c r="W382" s="205"/>
      <c r="X382" s="205"/>
      <c r="Y382" s="205"/>
      <c r="Z382" s="205"/>
    </row>
    <row r="383" spans="1:26" ht="15.75" hidden="1" customHeight="1" x14ac:dyDescent="0.35">
      <c r="A383" s="88"/>
      <c r="B383" s="196"/>
      <c r="C383" s="246"/>
      <c r="D383" s="197" t="s">
        <v>1751</v>
      </c>
      <c r="E383" s="198" t="s">
        <v>1752</v>
      </c>
      <c r="F383" s="198" t="s">
        <v>1755</v>
      </c>
      <c r="G383" s="203"/>
      <c r="H383" s="204"/>
      <c r="I383" s="204"/>
      <c r="J383" s="248"/>
      <c r="K383" s="204"/>
      <c r="L383" s="204"/>
      <c r="M383" s="204"/>
      <c r="N383" s="204"/>
      <c r="O383" s="204"/>
      <c r="P383" s="204"/>
      <c r="Q383" s="202" t="s">
        <v>1754</v>
      </c>
      <c r="R383" s="205"/>
      <c r="S383" s="205"/>
      <c r="T383" s="205"/>
      <c r="U383" s="205"/>
      <c r="V383" s="205"/>
      <c r="W383" s="205"/>
      <c r="X383" s="205"/>
      <c r="Y383" s="205"/>
      <c r="Z383" s="205"/>
    </row>
    <row r="384" spans="1:26" ht="15.75" hidden="1" customHeight="1" x14ac:dyDescent="0.35">
      <c r="A384" s="88"/>
      <c r="B384" s="196"/>
      <c r="C384" s="246"/>
      <c r="D384" s="197" t="s">
        <v>1751</v>
      </c>
      <c r="E384" s="198" t="s">
        <v>1752</v>
      </c>
      <c r="F384" s="198" t="s">
        <v>1755</v>
      </c>
      <c r="G384" s="203"/>
      <c r="H384" s="204"/>
      <c r="I384" s="204"/>
      <c r="J384" s="248"/>
      <c r="K384" s="204"/>
      <c r="L384" s="204"/>
      <c r="M384" s="204"/>
      <c r="N384" s="204"/>
      <c r="O384" s="204"/>
      <c r="P384" s="204"/>
      <c r="Q384" s="202" t="s">
        <v>1754</v>
      </c>
      <c r="R384" s="205"/>
      <c r="S384" s="205"/>
      <c r="T384" s="205"/>
      <c r="U384" s="205"/>
      <c r="V384" s="205"/>
      <c r="W384" s="205"/>
      <c r="X384" s="205"/>
      <c r="Y384" s="205"/>
      <c r="Z384" s="205"/>
    </row>
    <row r="385" spans="1:26" ht="15.75" hidden="1" customHeight="1" x14ac:dyDescent="0.35">
      <c r="A385" s="88"/>
      <c r="B385" s="196"/>
      <c r="C385" s="246"/>
      <c r="D385" s="197" t="s">
        <v>1751</v>
      </c>
      <c r="E385" s="198" t="s">
        <v>1752</v>
      </c>
      <c r="F385" s="198" t="s">
        <v>1755</v>
      </c>
      <c r="G385" s="203"/>
      <c r="H385" s="204"/>
      <c r="I385" s="204"/>
      <c r="J385" s="248"/>
      <c r="K385" s="204"/>
      <c r="L385" s="204"/>
      <c r="M385" s="204"/>
      <c r="N385" s="204"/>
      <c r="O385" s="204"/>
      <c r="P385" s="204"/>
      <c r="Q385" s="202" t="s">
        <v>1754</v>
      </c>
      <c r="R385" s="205"/>
      <c r="S385" s="205"/>
      <c r="T385" s="205"/>
      <c r="U385" s="205"/>
      <c r="V385" s="205"/>
      <c r="W385" s="205"/>
      <c r="X385" s="205"/>
      <c r="Y385" s="205"/>
      <c r="Z385" s="205"/>
    </row>
    <row r="386" spans="1:26" ht="15.75" hidden="1" customHeight="1" x14ac:dyDescent="0.35">
      <c r="A386" s="88"/>
      <c r="B386" s="196"/>
      <c r="C386" s="246"/>
      <c r="D386" s="197" t="s">
        <v>1751</v>
      </c>
      <c r="E386" s="198" t="s">
        <v>1752</v>
      </c>
      <c r="F386" s="198" t="s">
        <v>1755</v>
      </c>
      <c r="G386" s="203"/>
      <c r="H386" s="204"/>
      <c r="I386" s="204"/>
      <c r="J386" s="248"/>
      <c r="K386" s="204"/>
      <c r="L386" s="204"/>
      <c r="M386" s="204"/>
      <c r="N386" s="204"/>
      <c r="O386" s="204"/>
      <c r="P386" s="204"/>
      <c r="Q386" s="202" t="s">
        <v>1754</v>
      </c>
      <c r="R386" s="205"/>
      <c r="S386" s="205"/>
      <c r="T386" s="205"/>
      <c r="U386" s="205"/>
      <c r="V386" s="205"/>
      <c r="W386" s="205"/>
      <c r="X386" s="205"/>
      <c r="Y386" s="205"/>
      <c r="Z386" s="205"/>
    </row>
    <row r="387" spans="1:26" ht="15.75" hidden="1" customHeight="1" x14ac:dyDescent="0.35">
      <c r="A387" s="88"/>
      <c r="B387" s="196"/>
      <c r="C387" s="246"/>
      <c r="D387" s="197" t="s">
        <v>1751</v>
      </c>
      <c r="E387" s="198" t="s">
        <v>1752</v>
      </c>
      <c r="F387" s="198" t="s">
        <v>1755</v>
      </c>
      <c r="G387" s="203"/>
      <c r="H387" s="204"/>
      <c r="I387" s="204"/>
      <c r="J387" s="248"/>
      <c r="K387" s="204"/>
      <c r="L387" s="204"/>
      <c r="M387" s="204"/>
      <c r="N387" s="204"/>
      <c r="O387" s="204"/>
      <c r="P387" s="204"/>
      <c r="Q387" s="202" t="s">
        <v>1754</v>
      </c>
      <c r="R387" s="205"/>
      <c r="S387" s="205"/>
      <c r="T387" s="205"/>
      <c r="U387" s="205"/>
      <c r="V387" s="205"/>
      <c r="W387" s="205"/>
      <c r="X387" s="205"/>
      <c r="Y387" s="205"/>
      <c r="Z387" s="205"/>
    </row>
    <row r="388" spans="1:26" ht="15.75" hidden="1" customHeight="1" x14ac:dyDescent="0.35">
      <c r="A388" s="88"/>
      <c r="B388" s="196"/>
      <c r="C388" s="246"/>
      <c r="D388" s="197" t="s">
        <v>1751</v>
      </c>
      <c r="E388" s="198" t="s">
        <v>1752</v>
      </c>
      <c r="F388" s="198" t="s">
        <v>1755</v>
      </c>
      <c r="G388" s="203"/>
      <c r="H388" s="204"/>
      <c r="I388" s="204"/>
      <c r="J388" s="248"/>
      <c r="K388" s="204"/>
      <c r="L388" s="204"/>
      <c r="M388" s="204"/>
      <c r="N388" s="204"/>
      <c r="O388" s="204"/>
      <c r="P388" s="204"/>
      <c r="Q388" s="202" t="s">
        <v>1754</v>
      </c>
      <c r="R388" s="205"/>
      <c r="S388" s="205"/>
      <c r="T388" s="205"/>
      <c r="U388" s="205"/>
      <c r="V388" s="205"/>
      <c r="W388" s="205"/>
      <c r="X388" s="205"/>
      <c r="Y388" s="205"/>
      <c r="Z388" s="205"/>
    </row>
    <row r="389" spans="1:26" ht="15.75" hidden="1" customHeight="1" x14ac:dyDescent="0.35">
      <c r="A389" s="88"/>
      <c r="B389" s="196"/>
      <c r="C389" s="246"/>
      <c r="D389" s="197" t="s">
        <v>1751</v>
      </c>
      <c r="E389" s="198" t="s">
        <v>1752</v>
      </c>
      <c r="F389" s="198" t="s">
        <v>1755</v>
      </c>
      <c r="G389" s="203"/>
      <c r="H389" s="204"/>
      <c r="I389" s="204"/>
      <c r="J389" s="248"/>
      <c r="K389" s="204"/>
      <c r="L389" s="204"/>
      <c r="M389" s="204"/>
      <c r="N389" s="204"/>
      <c r="O389" s="204"/>
      <c r="P389" s="204"/>
      <c r="Q389" s="202" t="s">
        <v>1754</v>
      </c>
      <c r="R389" s="205"/>
      <c r="S389" s="205"/>
      <c r="T389" s="205"/>
      <c r="U389" s="205"/>
      <c r="V389" s="205"/>
      <c r="W389" s="205"/>
      <c r="X389" s="205"/>
      <c r="Y389" s="205"/>
      <c r="Z389" s="205"/>
    </row>
    <row r="390" spans="1:26" ht="15.75" hidden="1" customHeight="1" x14ac:dyDescent="0.35">
      <c r="A390" s="88"/>
      <c r="B390" s="196"/>
      <c r="C390" s="246"/>
      <c r="D390" s="197" t="s">
        <v>1751</v>
      </c>
      <c r="E390" s="198" t="s">
        <v>1752</v>
      </c>
      <c r="F390" s="198" t="s">
        <v>1755</v>
      </c>
      <c r="G390" s="203"/>
      <c r="H390" s="204"/>
      <c r="I390" s="204"/>
      <c r="J390" s="248"/>
      <c r="K390" s="204"/>
      <c r="L390" s="204"/>
      <c r="M390" s="204"/>
      <c r="N390" s="204"/>
      <c r="O390" s="204"/>
      <c r="P390" s="204"/>
      <c r="Q390" s="202" t="s">
        <v>1754</v>
      </c>
      <c r="R390" s="205"/>
      <c r="S390" s="205"/>
      <c r="T390" s="205"/>
      <c r="U390" s="205"/>
      <c r="V390" s="205"/>
      <c r="W390" s="205"/>
      <c r="X390" s="205"/>
      <c r="Y390" s="205"/>
      <c r="Z390" s="205"/>
    </row>
    <row r="391" spans="1:26" ht="15.75" hidden="1" customHeight="1" x14ac:dyDescent="0.35">
      <c r="A391" s="88"/>
      <c r="B391" s="196"/>
      <c r="C391" s="246"/>
      <c r="D391" s="197" t="s">
        <v>1751</v>
      </c>
      <c r="E391" s="198" t="s">
        <v>1752</v>
      </c>
      <c r="F391" s="198" t="s">
        <v>1755</v>
      </c>
      <c r="G391" s="203"/>
      <c r="H391" s="204"/>
      <c r="I391" s="204"/>
      <c r="J391" s="248"/>
      <c r="K391" s="204"/>
      <c r="L391" s="204"/>
      <c r="M391" s="204"/>
      <c r="N391" s="204"/>
      <c r="O391" s="204"/>
      <c r="P391" s="204"/>
      <c r="Q391" s="202" t="s">
        <v>1754</v>
      </c>
      <c r="R391" s="205"/>
      <c r="S391" s="205"/>
      <c r="T391" s="205"/>
      <c r="U391" s="205"/>
      <c r="V391" s="205"/>
      <c r="W391" s="205"/>
      <c r="X391" s="205"/>
      <c r="Y391" s="205"/>
      <c r="Z391" s="205"/>
    </row>
    <row r="392" spans="1:26" ht="15.75" hidden="1" customHeight="1" x14ac:dyDescent="0.35">
      <c r="A392" s="88"/>
      <c r="B392" s="196"/>
      <c r="C392" s="246"/>
      <c r="D392" s="197" t="s">
        <v>1751</v>
      </c>
      <c r="E392" s="198" t="s">
        <v>1752</v>
      </c>
      <c r="F392" s="198" t="s">
        <v>1755</v>
      </c>
      <c r="G392" s="203"/>
      <c r="H392" s="204"/>
      <c r="I392" s="204"/>
      <c r="J392" s="248"/>
      <c r="K392" s="204"/>
      <c r="L392" s="204"/>
      <c r="M392" s="204"/>
      <c r="N392" s="204"/>
      <c r="O392" s="204"/>
      <c r="P392" s="204"/>
      <c r="Q392" s="202" t="s">
        <v>1754</v>
      </c>
      <c r="R392" s="205"/>
      <c r="S392" s="205"/>
      <c r="T392" s="205"/>
      <c r="U392" s="205"/>
      <c r="V392" s="205"/>
      <c r="W392" s="205"/>
      <c r="X392" s="205"/>
      <c r="Y392" s="205"/>
      <c r="Z392" s="205"/>
    </row>
    <row r="393" spans="1:26" ht="15.75" hidden="1" customHeight="1" x14ac:dyDescent="0.35">
      <c r="A393" s="88"/>
      <c r="B393" s="196"/>
      <c r="C393" s="246"/>
      <c r="D393" s="197" t="s">
        <v>1751</v>
      </c>
      <c r="E393" s="198" t="s">
        <v>1752</v>
      </c>
      <c r="F393" s="198" t="s">
        <v>1755</v>
      </c>
      <c r="G393" s="203"/>
      <c r="H393" s="204"/>
      <c r="I393" s="204"/>
      <c r="J393" s="248"/>
      <c r="K393" s="204"/>
      <c r="L393" s="204"/>
      <c r="M393" s="204"/>
      <c r="N393" s="204"/>
      <c r="O393" s="204"/>
      <c r="P393" s="204"/>
      <c r="Q393" s="202" t="s">
        <v>1754</v>
      </c>
      <c r="R393" s="205"/>
      <c r="S393" s="205"/>
      <c r="T393" s="205"/>
      <c r="U393" s="205"/>
      <c r="V393" s="205"/>
      <c r="W393" s="205"/>
      <c r="X393" s="205"/>
      <c r="Y393" s="205"/>
      <c r="Z393" s="205"/>
    </row>
    <row r="394" spans="1:26" ht="15.75" hidden="1" customHeight="1" x14ac:dyDescent="0.35">
      <c r="A394" s="88"/>
      <c r="B394" s="196"/>
      <c r="C394" s="246"/>
      <c r="D394" s="197" t="s">
        <v>1751</v>
      </c>
      <c r="E394" s="198" t="s">
        <v>1752</v>
      </c>
      <c r="F394" s="198" t="s">
        <v>1755</v>
      </c>
      <c r="G394" s="203"/>
      <c r="H394" s="204"/>
      <c r="I394" s="204"/>
      <c r="J394" s="248"/>
      <c r="K394" s="204"/>
      <c r="L394" s="204"/>
      <c r="M394" s="204"/>
      <c r="N394" s="204"/>
      <c r="O394" s="204"/>
      <c r="P394" s="204"/>
      <c r="Q394" s="202" t="s">
        <v>1754</v>
      </c>
      <c r="R394" s="205"/>
      <c r="S394" s="205"/>
      <c r="T394" s="205"/>
      <c r="U394" s="205"/>
      <c r="V394" s="205"/>
      <c r="W394" s="205"/>
      <c r="X394" s="205"/>
      <c r="Y394" s="205"/>
      <c r="Z394" s="205"/>
    </row>
    <row r="395" spans="1:26" ht="15.75" hidden="1" customHeight="1" x14ac:dyDescent="0.35">
      <c r="A395" s="88"/>
      <c r="B395" s="196"/>
      <c r="C395" s="246"/>
      <c r="D395" s="197" t="s">
        <v>1751</v>
      </c>
      <c r="E395" s="198" t="s">
        <v>1752</v>
      </c>
      <c r="F395" s="198" t="s">
        <v>1755</v>
      </c>
      <c r="G395" s="203"/>
      <c r="H395" s="204"/>
      <c r="I395" s="204"/>
      <c r="J395" s="248"/>
      <c r="K395" s="204"/>
      <c r="L395" s="204"/>
      <c r="M395" s="204"/>
      <c r="N395" s="204"/>
      <c r="O395" s="204"/>
      <c r="P395" s="204"/>
      <c r="Q395" s="202" t="s">
        <v>1754</v>
      </c>
      <c r="R395" s="205"/>
      <c r="S395" s="205"/>
      <c r="T395" s="205"/>
      <c r="U395" s="205"/>
      <c r="V395" s="205"/>
      <c r="W395" s="205"/>
      <c r="X395" s="205"/>
      <c r="Y395" s="205"/>
      <c r="Z395" s="205"/>
    </row>
    <row r="396" spans="1:26" ht="15.75" hidden="1" customHeight="1" x14ac:dyDescent="0.35">
      <c r="A396" s="88"/>
      <c r="B396" s="196"/>
      <c r="C396" s="246"/>
      <c r="D396" s="197" t="s">
        <v>1751</v>
      </c>
      <c r="E396" s="198" t="s">
        <v>1752</v>
      </c>
      <c r="F396" s="198" t="s">
        <v>1755</v>
      </c>
      <c r="G396" s="203"/>
      <c r="H396" s="204"/>
      <c r="I396" s="204"/>
      <c r="J396" s="248"/>
      <c r="K396" s="204"/>
      <c r="L396" s="204"/>
      <c r="M396" s="204"/>
      <c r="N396" s="204"/>
      <c r="O396" s="204"/>
      <c r="P396" s="204"/>
      <c r="Q396" s="202" t="s">
        <v>1754</v>
      </c>
      <c r="R396" s="205"/>
      <c r="S396" s="205"/>
      <c r="T396" s="205"/>
      <c r="U396" s="205"/>
      <c r="V396" s="205"/>
      <c r="W396" s="205"/>
      <c r="X396" s="205"/>
      <c r="Y396" s="205"/>
      <c r="Z396" s="205"/>
    </row>
    <row r="397" spans="1:26" ht="15.75" hidden="1" customHeight="1" x14ac:dyDescent="0.35">
      <c r="A397" s="88"/>
      <c r="B397" s="196"/>
      <c r="C397" s="246"/>
      <c r="D397" s="197" t="s">
        <v>1751</v>
      </c>
      <c r="E397" s="198" t="s">
        <v>1752</v>
      </c>
      <c r="F397" s="198" t="s">
        <v>1755</v>
      </c>
      <c r="G397" s="203"/>
      <c r="H397" s="204"/>
      <c r="I397" s="204"/>
      <c r="J397" s="248"/>
      <c r="K397" s="204"/>
      <c r="L397" s="204"/>
      <c r="M397" s="204"/>
      <c r="N397" s="204"/>
      <c r="O397" s="204"/>
      <c r="P397" s="204"/>
      <c r="Q397" s="202" t="s">
        <v>1754</v>
      </c>
      <c r="R397" s="205"/>
      <c r="S397" s="205"/>
      <c r="T397" s="205"/>
      <c r="U397" s="205"/>
      <c r="V397" s="205"/>
      <c r="W397" s="205"/>
      <c r="X397" s="205"/>
      <c r="Y397" s="205"/>
      <c r="Z397" s="205"/>
    </row>
    <row r="398" spans="1:26" ht="15.75" hidden="1" customHeight="1" x14ac:dyDescent="0.35">
      <c r="A398" s="88"/>
      <c r="B398" s="196"/>
      <c r="C398" s="246"/>
      <c r="D398" s="197" t="s">
        <v>1751</v>
      </c>
      <c r="E398" s="198" t="s">
        <v>1752</v>
      </c>
      <c r="F398" s="198" t="s">
        <v>1755</v>
      </c>
      <c r="G398" s="203"/>
      <c r="H398" s="204"/>
      <c r="I398" s="204"/>
      <c r="J398" s="248"/>
      <c r="K398" s="204"/>
      <c r="L398" s="204"/>
      <c r="M398" s="204"/>
      <c r="N398" s="204"/>
      <c r="O398" s="204"/>
      <c r="P398" s="204"/>
      <c r="Q398" s="202" t="s">
        <v>1754</v>
      </c>
      <c r="R398" s="205"/>
      <c r="S398" s="205"/>
      <c r="T398" s="205"/>
      <c r="U398" s="205"/>
      <c r="V398" s="205"/>
      <c r="W398" s="205"/>
      <c r="X398" s="205"/>
      <c r="Y398" s="205"/>
      <c r="Z398" s="205"/>
    </row>
    <row r="399" spans="1:26" ht="15.75" hidden="1" customHeight="1" x14ac:dyDescent="0.35">
      <c r="A399" s="88"/>
      <c r="B399" s="196"/>
      <c r="C399" s="246"/>
      <c r="D399" s="197" t="s">
        <v>1751</v>
      </c>
      <c r="E399" s="198" t="s">
        <v>1752</v>
      </c>
      <c r="F399" s="198" t="s">
        <v>1755</v>
      </c>
      <c r="G399" s="203"/>
      <c r="H399" s="204"/>
      <c r="I399" s="204"/>
      <c r="J399" s="248"/>
      <c r="K399" s="204"/>
      <c r="L399" s="204"/>
      <c r="M399" s="204"/>
      <c r="N399" s="204"/>
      <c r="O399" s="204"/>
      <c r="P399" s="204"/>
      <c r="Q399" s="202" t="s">
        <v>1754</v>
      </c>
      <c r="R399" s="205"/>
      <c r="S399" s="205"/>
      <c r="T399" s="205"/>
      <c r="U399" s="205"/>
      <c r="V399" s="205"/>
      <c r="W399" s="205"/>
      <c r="X399" s="205"/>
      <c r="Y399" s="205"/>
      <c r="Z399" s="205"/>
    </row>
    <row r="400" spans="1:26" ht="15.75" hidden="1" customHeight="1" x14ac:dyDescent="0.35">
      <c r="A400" s="88"/>
      <c r="B400" s="196"/>
      <c r="C400" s="246"/>
      <c r="D400" s="197" t="s">
        <v>1751</v>
      </c>
      <c r="E400" s="198" t="s">
        <v>1752</v>
      </c>
      <c r="F400" s="198" t="s">
        <v>1755</v>
      </c>
      <c r="G400" s="203"/>
      <c r="H400" s="204"/>
      <c r="I400" s="204"/>
      <c r="J400" s="248"/>
      <c r="K400" s="204"/>
      <c r="L400" s="204"/>
      <c r="M400" s="204"/>
      <c r="N400" s="204"/>
      <c r="O400" s="204"/>
      <c r="P400" s="204"/>
      <c r="Q400" s="202" t="s">
        <v>1754</v>
      </c>
      <c r="R400" s="205"/>
      <c r="S400" s="205"/>
      <c r="T400" s="205"/>
      <c r="U400" s="205"/>
      <c r="V400" s="205"/>
      <c r="W400" s="205"/>
      <c r="X400" s="205"/>
      <c r="Y400" s="205"/>
      <c r="Z400" s="205"/>
    </row>
    <row r="401" spans="1:26" ht="15.75" hidden="1" customHeight="1" x14ac:dyDescent="0.35">
      <c r="A401" s="88"/>
      <c r="B401" s="196"/>
      <c r="C401" s="246"/>
      <c r="D401" s="197" t="s">
        <v>1751</v>
      </c>
      <c r="E401" s="198" t="s">
        <v>1752</v>
      </c>
      <c r="F401" s="198" t="s">
        <v>1755</v>
      </c>
      <c r="G401" s="203"/>
      <c r="H401" s="204"/>
      <c r="I401" s="204"/>
      <c r="J401" s="248"/>
      <c r="K401" s="204"/>
      <c r="L401" s="204"/>
      <c r="M401" s="204"/>
      <c r="N401" s="204"/>
      <c r="O401" s="204"/>
      <c r="P401" s="204"/>
      <c r="Q401" s="202" t="s">
        <v>1754</v>
      </c>
      <c r="R401" s="205"/>
      <c r="S401" s="205"/>
      <c r="T401" s="205"/>
      <c r="U401" s="205"/>
      <c r="V401" s="205"/>
      <c r="W401" s="205"/>
      <c r="X401" s="205"/>
      <c r="Y401" s="205"/>
      <c r="Z401" s="205"/>
    </row>
    <row r="402" spans="1:26" ht="15.75" hidden="1" customHeight="1" x14ac:dyDescent="0.35">
      <c r="A402" s="88"/>
      <c r="B402" s="196"/>
      <c r="C402" s="246"/>
      <c r="D402" s="197" t="s">
        <v>1751</v>
      </c>
      <c r="E402" s="198" t="s">
        <v>1752</v>
      </c>
      <c r="F402" s="198" t="s">
        <v>1755</v>
      </c>
      <c r="G402" s="203"/>
      <c r="H402" s="204"/>
      <c r="I402" s="204"/>
      <c r="J402" s="248"/>
      <c r="K402" s="204"/>
      <c r="L402" s="204"/>
      <c r="M402" s="204"/>
      <c r="N402" s="204"/>
      <c r="O402" s="204"/>
      <c r="P402" s="204"/>
      <c r="Q402" s="202" t="s">
        <v>1754</v>
      </c>
      <c r="R402" s="205"/>
      <c r="S402" s="205"/>
      <c r="T402" s="205"/>
      <c r="U402" s="205"/>
      <c r="V402" s="205"/>
      <c r="W402" s="205"/>
      <c r="X402" s="205"/>
      <c r="Y402" s="205"/>
      <c r="Z402" s="205"/>
    </row>
    <row r="403" spans="1:26" ht="15.75" hidden="1" customHeight="1" x14ac:dyDescent="0.35">
      <c r="A403" s="88"/>
      <c r="B403" s="196"/>
      <c r="C403" s="246"/>
      <c r="D403" s="197" t="s">
        <v>1751</v>
      </c>
      <c r="E403" s="198" t="s">
        <v>1752</v>
      </c>
      <c r="F403" s="198" t="s">
        <v>1755</v>
      </c>
      <c r="G403" s="203"/>
      <c r="H403" s="204"/>
      <c r="I403" s="204"/>
      <c r="J403" s="248"/>
      <c r="K403" s="204"/>
      <c r="L403" s="204"/>
      <c r="M403" s="204"/>
      <c r="N403" s="204"/>
      <c r="O403" s="204"/>
      <c r="P403" s="204"/>
      <c r="Q403" s="202" t="s">
        <v>1754</v>
      </c>
      <c r="R403" s="205"/>
      <c r="S403" s="205"/>
      <c r="T403" s="205"/>
      <c r="U403" s="205"/>
      <c r="V403" s="205"/>
      <c r="W403" s="205"/>
      <c r="X403" s="205"/>
      <c r="Y403" s="205"/>
      <c r="Z403" s="205"/>
    </row>
    <row r="404" spans="1:26" ht="15.75" hidden="1" customHeight="1" x14ac:dyDescent="0.35">
      <c r="A404" s="88"/>
      <c r="B404" s="196"/>
      <c r="C404" s="246"/>
      <c r="D404" s="197" t="s">
        <v>1751</v>
      </c>
      <c r="E404" s="198" t="s">
        <v>1752</v>
      </c>
      <c r="F404" s="198" t="s">
        <v>1755</v>
      </c>
      <c r="G404" s="203"/>
      <c r="H404" s="204"/>
      <c r="I404" s="204"/>
      <c r="J404" s="248"/>
      <c r="K404" s="204"/>
      <c r="L404" s="204"/>
      <c r="M404" s="204"/>
      <c r="N404" s="204"/>
      <c r="O404" s="204"/>
      <c r="P404" s="204"/>
      <c r="Q404" s="202" t="s">
        <v>1754</v>
      </c>
      <c r="R404" s="205"/>
      <c r="S404" s="205"/>
      <c r="T404" s="205"/>
      <c r="U404" s="205"/>
      <c r="V404" s="205"/>
      <c r="W404" s="205"/>
      <c r="X404" s="205"/>
      <c r="Y404" s="205"/>
      <c r="Z404" s="205"/>
    </row>
    <row r="405" spans="1:26" ht="15.75" hidden="1" customHeight="1" x14ac:dyDescent="0.35">
      <c r="A405" s="88"/>
      <c r="B405" s="196"/>
      <c r="C405" s="246"/>
      <c r="D405" s="197" t="s">
        <v>1751</v>
      </c>
      <c r="E405" s="198" t="s">
        <v>1752</v>
      </c>
      <c r="F405" s="198" t="s">
        <v>1755</v>
      </c>
      <c r="G405" s="203"/>
      <c r="H405" s="204"/>
      <c r="I405" s="204"/>
      <c r="J405" s="248"/>
      <c r="K405" s="204"/>
      <c r="L405" s="204"/>
      <c r="M405" s="204"/>
      <c r="N405" s="204"/>
      <c r="O405" s="204"/>
      <c r="P405" s="204"/>
      <c r="Q405" s="202" t="s">
        <v>1754</v>
      </c>
      <c r="R405" s="205"/>
      <c r="S405" s="205"/>
      <c r="T405" s="205"/>
      <c r="U405" s="205"/>
      <c r="V405" s="205"/>
      <c r="W405" s="205"/>
      <c r="X405" s="205"/>
      <c r="Y405" s="205"/>
      <c r="Z405" s="205"/>
    </row>
    <row r="406" spans="1:26" ht="15.75" hidden="1" customHeight="1" x14ac:dyDescent="0.35">
      <c r="A406" s="88"/>
      <c r="B406" s="196"/>
      <c r="C406" s="246"/>
      <c r="D406" s="197" t="s">
        <v>1751</v>
      </c>
      <c r="E406" s="198" t="s">
        <v>1752</v>
      </c>
      <c r="F406" s="198" t="s">
        <v>1755</v>
      </c>
      <c r="G406" s="203"/>
      <c r="H406" s="204"/>
      <c r="I406" s="204"/>
      <c r="J406" s="248"/>
      <c r="K406" s="204"/>
      <c r="L406" s="204"/>
      <c r="M406" s="204"/>
      <c r="N406" s="204"/>
      <c r="O406" s="204"/>
      <c r="P406" s="204"/>
      <c r="Q406" s="202" t="s">
        <v>1754</v>
      </c>
      <c r="R406" s="205"/>
      <c r="S406" s="205"/>
      <c r="T406" s="205"/>
      <c r="U406" s="205"/>
      <c r="V406" s="205"/>
      <c r="W406" s="205"/>
      <c r="X406" s="205"/>
      <c r="Y406" s="205"/>
      <c r="Z406" s="205"/>
    </row>
    <row r="407" spans="1:26" ht="14.5" x14ac:dyDescent="0.35">
      <c r="A407" s="88">
        <v>2</v>
      </c>
      <c r="B407" s="196" t="s">
        <v>1907</v>
      </c>
      <c r="C407" s="246">
        <v>2.861730000000001</v>
      </c>
      <c r="D407" s="197" t="s">
        <v>1751</v>
      </c>
      <c r="E407" s="198" t="s">
        <v>1752</v>
      </c>
      <c r="F407" s="198" t="s">
        <v>1753</v>
      </c>
      <c r="G407" s="206">
        <v>0.41499999999999998</v>
      </c>
      <c r="H407" s="204"/>
      <c r="I407" s="207">
        <v>0.41499999999999998</v>
      </c>
      <c r="J407" s="207">
        <v>2.485995</v>
      </c>
      <c r="K407" s="204"/>
      <c r="L407" s="204"/>
      <c r="M407" s="204"/>
      <c r="N407" s="204"/>
      <c r="O407" s="204"/>
      <c r="P407" s="204"/>
      <c r="Q407" s="202" t="s">
        <v>1754</v>
      </c>
      <c r="R407" s="205"/>
      <c r="S407" s="205"/>
      <c r="T407" s="205"/>
      <c r="U407" s="205"/>
      <c r="V407" s="205"/>
      <c r="W407" s="205"/>
      <c r="X407" s="205"/>
      <c r="Y407" s="205"/>
      <c r="Z407" s="205"/>
    </row>
    <row r="408" spans="1:26" ht="15.75" customHeight="1" x14ac:dyDescent="0.35">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row>
    <row r="409" spans="1:26" ht="15.75" customHeight="1" x14ac:dyDescent="0.35">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row>
    <row r="410" spans="1:26" ht="15.75" customHeight="1" x14ac:dyDescent="0.35">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row>
    <row r="411" spans="1:26" ht="15.75" customHeight="1" x14ac:dyDescent="0.35">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row>
    <row r="412" spans="1:26" ht="15.75" customHeight="1" x14ac:dyDescent="0.35">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row>
    <row r="413" spans="1:26" ht="15.75" customHeight="1" x14ac:dyDescent="0.35">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row>
    <row r="414" spans="1:26" ht="15.75" customHeight="1" x14ac:dyDescent="0.35">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row>
    <row r="415" spans="1:26" ht="15.75" customHeight="1" x14ac:dyDescent="0.35">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row>
    <row r="416" spans="1:26" ht="15.75" customHeight="1" x14ac:dyDescent="0.35">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row>
    <row r="417" spans="1:26" ht="15.75" customHeight="1" x14ac:dyDescent="0.35">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row>
    <row r="418" spans="1:26" ht="15.75" customHeight="1" x14ac:dyDescent="0.35">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row>
    <row r="419" spans="1:26" ht="15.75" customHeight="1" x14ac:dyDescent="0.35">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row>
    <row r="420" spans="1:26" ht="15.75" customHeight="1" x14ac:dyDescent="0.35">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row>
    <row r="421" spans="1:26" ht="15.75" customHeight="1" x14ac:dyDescent="0.35">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row>
    <row r="422" spans="1:26" ht="15.75" customHeight="1" x14ac:dyDescent="0.35">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row>
    <row r="423" spans="1:26" ht="15.75" customHeight="1" x14ac:dyDescent="0.35">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row>
    <row r="424" spans="1:26" ht="15.75" customHeight="1" x14ac:dyDescent="0.35">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row>
    <row r="425" spans="1:26" ht="15.75" customHeight="1" x14ac:dyDescent="0.35">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row>
    <row r="426" spans="1:26" ht="15.75" customHeight="1" x14ac:dyDescent="0.35">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row>
    <row r="427" spans="1:26" ht="15.75" customHeight="1" x14ac:dyDescent="0.35">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row>
    <row r="428" spans="1:26" ht="15.75" customHeight="1" x14ac:dyDescent="0.35">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row>
    <row r="429" spans="1:26" ht="15.75" customHeight="1" x14ac:dyDescent="0.35">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row>
    <row r="430" spans="1:26" ht="15.75" customHeight="1" x14ac:dyDescent="0.35">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row>
    <row r="431" spans="1:26" ht="15.75" customHeight="1" x14ac:dyDescent="0.35">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row>
    <row r="432" spans="1:26" ht="15.75" customHeight="1" x14ac:dyDescent="0.35">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row>
    <row r="433" spans="1:26" ht="15.75" customHeight="1" x14ac:dyDescent="0.35">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row>
    <row r="434" spans="1:26" ht="15.75" customHeight="1" x14ac:dyDescent="0.35">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row>
    <row r="435" spans="1:26" ht="15.75" customHeight="1" x14ac:dyDescent="0.35">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row>
    <row r="436" spans="1:26" ht="15.75" customHeight="1" x14ac:dyDescent="0.35">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row>
    <row r="437" spans="1:26" ht="15.75" customHeight="1" x14ac:dyDescent="0.35">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row>
    <row r="438" spans="1:26" ht="15.75" customHeight="1" x14ac:dyDescent="0.35">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row>
    <row r="439" spans="1:26" ht="15.75" customHeight="1" x14ac:dyDescent="0.35">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row>
    <row r="440" spans="1:26" ht="15.75" customHeight="1" x14ac:dyDescent="0.35">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row>
    <row r="441" spans="1:26" ht="15.75" customHeight="1" x14ac:dyDescent="0.35">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row>
    <row r="442" spans="1:26" ht="15.75" customHeight="1" x14ac:dyDescent="0.35">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row>
    <row r="443" spans="1:26" ht="15.75" customHeight="1" x14ac:dyDescent="0.35">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row>
    <row r="444" spans="1:26" ht="15.75" customHeight="1" x14ac:dyDescent="0.35">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row>
    <row r="445" spans="1:26" ht="15.75" customHeight="1" x14ac:dyDescent="0.35">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row>
    <row r="446" spans="1:26" ht="15.75" customHeight="1" x14ac:dyDescent="0.35">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row>
    <row r="447" spans="1:26" ht="15.75" customHeight="1" x14ac:dyDescent="0.35">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row>
    <row r="448" spans="1:26" ht="15.75" customHeight="1" x14ac:dyDescent="0.35">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row>
    <row r="449" spans="1:26" ht="15.75" customHeight="1" x14ac:dyDescent="0.35">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row>
    <row r="450" spans="1:26" ht="15.75" customHeight="1" x14ac:dyDescent="0.35">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row>
    <row r="451" spans="1:26" ht="15.75" customHeight="1" x14ac:dyDescent="0.35">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row>
    <row r="452" spans="1:26" ht="15.75" customHeight="1" x14ac:dyDescent="0.35">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row>
    <row r="453" spans="1:26" ht="15.75" customHeight="1" x14ac:dyDescent="0.35">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row>
    <row r="454" spans="1:26" ht="15.75" customHeight="1" x14ac:dyDescent="0.35">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row>
    <row r="455" spans="1:26" ht="15.75" customHeight="1" x14ac:dyDescent="0.35">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row>
    <row r="456" spans="1:26" ht="15.75" customHeight="1" x14ac:dyDescent="0.35">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row>
    <row r="457" spans="1:26" ht="15.75" customHeight="1" x14ac:dyDescent="0.35">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row>
    <row r="458" spans="1:26" ht="15.75" customHeight="1" x14ac:dyDescent="0.35">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row>
    <row r="459" spans="1:26" ht="15.75" customHeight="1" x14ac:dyDescent="0.35">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row>
    <row r="460" spans="1:26" ht="15.75" customHeight="1" x14ac:dyDescent="0.35">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row>
    <row r="461" spans="1:26" ht="15.75" customHeight="1" x14ac:dyDescent="0.35">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row>
    <row r="462" spans="1:26" ht="15.75" customHeight="1" x14ac:dyDescent="0.35">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row>
    <row r="463" spans="1:26" ht="15.75" customHeight="1" x14ac:dyDescent="0.35">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row>
    <row r="464" spans="1:26" ht="15.75" customHeight="1" x14ac:dyDescent="0.35">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row>
    <row r="465" spans="1:26" ht="15.75" customHeight="1" x14ac:dyDescent="0.35">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row>
    <row r="466" spans="1:26" ht="15.75" customHeight="1" x14ac:dyDescent="0.35">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row>
    <row r="467" spans="1:26" ht="15.75" customHeight="1" x14ac:dyDescent="0.35">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row>
    <row r="468" spans="1:26" ht="15.75" customHeight="1" x14ac:dyDescent="0.35">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row>
    <row r="469" spans="1:26" ht="15.75" customHeight="1" x14ac:dyDescent="0.35">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row>
    <row r="470" spans="1:26" ht="15.75" customHeight="1" x14ac:dyDescent="0.35">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row>
    <row r="471" spans="1:26" ht="15.75" customHeight="1" x14ac:dyDescent="0.35">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row>
    <row r="472" spans="1:26" ht="15.75" customHeight="1" x14ac:dyDescent="0.35">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row>
    <row r="473" spans="1:26" ht="15.75" customHeight="1" x14ac:dyDescent="0.35">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row>
    <row r="474" spans="1:26" ht="15.75" customHeight="1" x14ac:dyDescent="0.35">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row>
    <row r="475" spans="1:26" ht="15.75" customHeight="1" x14ac:dyDescent="0.35">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row>
    <row r="476" spans="1:26" ht="15.75" customHeight="1" x14ac:dyDescent="0.35">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row>
    <row r="477" spans="1:26" ht="15.75" customHeight="1" x14ac:dyDescent="0.35">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row>
    <row r="478" spans="1:26" ht="15.75" customHeight="1" x14ac:dyDescent="0.35">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row>
    <row r="479" spans="1:26" ht="15.75" customHeight="1" x14ac:dyDescent="0.35">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row>
    <row r="480" spans="1:26" ht="15.75" customHeight="1" x14ac:dyDescent="0.35">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row>
    <row r="481" spans="1:26" ht="15.75" customHeight="1" x14ac:dyDescent="0.35">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row>
    <row r="482" spans="1:26" ht="15.75" customHeight="1" x14ac:dyDescent="0.35">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row>
    <row r="483" spans="1:26" ht="15.75" customHeight="1" x14ac:dyDescent="0.35">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row>
    <row r="484" spans="1:26" ht="15.75" customHeight="1" x14ac:dyDescent="0.35">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row>
    <row r="485" spans="1:26" ht="15.75" customHeight="1" x14ac:dyDescent="0.35">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row>
    <row r="486" spans="1:26" ht="15.75" customHeight="1" x14ac:dyDescent="0.35">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row>
    <row r="487" spans="1:26" ht="15.75" customHeight="1" x14ac:dyDescent="0.35">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row>
    <row r="488" spans="1:26" ht="15.75" customHeight="1" x14ac:dyDescent="0.35">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row>
    <row r="489" spans="1:26" ht="15.75" customHeight="1" x14ac:dyDescent="0.35">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row>
    <row r="490" spans="1:26" ht="15.75" customHeight="1" x14ac:dyDescent="0.35">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row>
    <row r="491" spans="1:26" ht="15.75" customHeight="1" x14ac:dyDescent="0.35">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row>
    <row r="492" spans="1:26" ht="15.75" customHeight="1" x14ac:dyDescent="0.35">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row>
    <row r="493" spans="1:26" ht="15.75" customHeight="1" x14ac:dyDescent="0.35">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row>
    <row r="494" spans="1:26" ht="15.75" customHeight="1" x14ac:dyDescent="0.35">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row>
    <row r="495" spans="1:26" ht="15.75" customHeight="1" x14ac:dyDescent="0.35">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row>
    <row r="496" spans="1:26" ht="15.75" customHeight="1" x14ac:dyDescent="0.35">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row>
    <row r="497" spans="1:26" ht="15.75" customHeight="1" x14ac:dyDescent="0.35">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row>
    <row r="498" spans="1:26" ht="15.75" customHeight="1" x14ac:dyDescent="0.35">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row>
    <row r="499" spans="1:26" ht="15.75" customHeight="1" x14ac:dyDescent="0.35">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row>
    <row r="500" spans="1:26" ht="15.75" customHeight="1" x14ac:dyDescent="0.35">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row>
    <row r="501" spans="1:26" ht="15.75" customHeight="1" x14ac:dyDescent="0.35">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row>
    <row r="502" spans="1:26" ht="15.75" customHeight="1" x14ac:dyDescent="0.35">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row>
    <row r="503" spans="1:26" ht="15.75" customHeight="1" x14ac:dyDescent="0.35">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row>
    <row r="504" spans="1:26" ht="15.75" customHeight="1" x14ac:dyDescent="0.35">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row>
    <row r="505" spans="1:26" ht="15.75" customHeight="1" x14ac:dyDescent="0.35">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row>
    <row r="506" spans="1:26" ht="15.75" customHeight="1" x14ac:dyDescent="0.35">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row>
    <row r="507" spans="1:26" ht="15.75" customHeight="1" x14ac:dyDescent="0.35">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row>
    <row r="508" spans="1:26" ht="15.75" customHeight="1" x14ac:dyDescent="0.35">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row>
    <row r="509" spans="1:26" ht="15.75" customHeight="1" x14ac:dyDescent="0.35">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row>
    <row r="510" spans="1:26" ht="15.75" customHeight="1" x14ac:dyDescent="0.35">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row>
    <row r="511" spans="1:26" ht="15.75" customHeight="1" x14ac:dyDescent="0.35">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row>
    <row r="512" spans="1:26" ht="15.75" customHeight="1" x14ac:dyDescent="0.35">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row>
    <row r="513" spans="1:26" ht="15.75" customHeight="1" x14ac:dyDescent="0.35">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row>
    <row r="514" spans="1:26" ht="15.75" customHeight="1" x14ac:dyDescent="0.35">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row>
    <row r="515" spans="1:26" ht="15.75" customHeight="1" x14ac:dyDescent="0.35">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row>
    <row r="516" spans="1:26" ht="15.75" customHeight="1" x14ac:dyDescent="0.35">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row>
    <row r="517" spans="1:26" ht="15.75" customHeight="1" x14ac:dyDescent="0.35">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row>
    <row r="518" spans="1:26" ht="15.75" customHeight="1" x14ac:dyDescent="0.35">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row>
    <row r="519" spans="1:26" ht="15.75" customHeight="1" x14ac:dyDescent="0.35">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row>
    <row r="520" spans="1:26" ht="15.75" customHeight="1" x14ac:dyDescent="0.35">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row>
    <row r="521" spans="1:26" ht="15.75" customHeight="1" x14ac:dyDescent="0.35">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row>
    <row r="522" spans="1:26" ht="15.75" customHeight="1" x14ac:dyDescent="0.35">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row>
    <row r="523" spans="1:26" ht="15.75" customHeight="1" x14ac:dyDescent="0.35">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row>
    <row r="524" spans="1:26" ht="15.75" customHeight="1" x14ac:dyDescent="0.35">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row>
    <row r="525" spans="1:26" ht="15.75" customHeight="1" x14ac:dyDescent="0.35">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row>
    <row r="526" spans="1:26" ht="15.75" customHeight="1" x14ac:dyDescent="0.35">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row>
    <row r="527" spans="1:26" ht="15.75" customHeight="1" x14ac:dyDescent="0.35">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row>
    <row r="528" spans="1:26" ht="15.75" customHeight="1" x14ac:dyDescent="0.35">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row>
    <row r="529" spans="1:26" ht="15.75" customHeight="1" x14ac:dyDescent="0.35">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row>
    <row r="530" spans="1:26" ht="15.75" customHeight="1" x14ac:dyDescent="0.35">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row>
    <row r="531" spans="1:26" ht="15.75" customHeight="1" x14ac:dyDescent="0.35">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row>
    <row r="532" spans="1:26" ht="15.75" customHeight="1" x14ac:dyDescent="0.35">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row>
    <row r="533" spans="1:26" ht="15.75" customHeight="1" x14ac:dyDescent="0.35">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row>
    <row r="534" spans="1:26" ht="15.75" customHeight="1" x14ac:dyDescent="0.35">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row>
    <row r="535" spans="1:26" ht="15.75" customHeight="1" x14ac:dyDescent="0.35">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row>
    <row r="536" spans="1:26" ht="15.75" customHeight="1" x14ac:dyDescent="0.35">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row>
    <row r="537" spans="1:26" ht="15.75" customHeight="1" x14ac:dyDescent="0.35">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row>
    <row r="538" spans="1:26" ht="15.75" customHeight="1" x14ac:dyDescent="0.35">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row>
    <row r="539" spans="1:26" ht="15.75" customHeight="1" x14ac:dyDescent="0.35">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row>
    <row r="540" spans="1:26" ht="15.75" customHeight="1" x14ac:dyDescent="0.35">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row>
    <row r="541" spans="1:26" ht="15.75" customHeight="1" x14ac:dyDescent="0.35">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row>
    <row r="542" spans="1:26" ht="15.75" customHeight="1" x14ac:dyDescent="0.35">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row>
    <row r="543" spans="1:26" ht="15.75" customHeight="1" x14ac:dyDescent="0.35">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row>
    <row r="544" spans="1:26" ht="15.75" customHeight="1" x14ac:dyDescent="0.35">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row>
    <row r="545" spans="1:26" ht="15.75" customHeight="1" x14ac:dyDescent="0.35">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row>
    <row r="546" spans="1:26" ht="15.75" customHeight="1" x14ac:dyDescent="0.35">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row>
    <row r="547" spans="1:26" ht="15.75" customHeight="1" x14ac:dyDescent="0.35">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row>
    <row r="548" spans="1:26" ht="15.75" customHeight="1" x14ac:dyDescent="0.35">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row>
    <row r="549" spans="1:26" ht="15.75" customHeight="1" x14ac:dyDescent="0.35">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row>
    <row r="550" spans="1:26" ht="15.75" customHeight="1" x14ac:dyDescent="0.35">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row>
    <row r="551" spans="1:26" ht="15.75" customHeight="1" x14ac:dyDescent="0.35">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row>
    <row r="552" spans="1:26" ht="15.75" customHeight="1" x14ac:dyDescent="0.35">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row>
    <row r="553" spans="1:26" ht="15.75" customHeight="1" x14ac:dyDescent="0.35">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row>
    <row r="554" spans="1:26" ht="15.75" customHeight="1" x14ac:dyDescent="0.35">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row>
    <row r="555" spans="1:26" ht="15.75" customHeight="1" x14ac:dyDescent="0.35">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row>
    <row r="556" spans="1:26" ht="15.75" customHeight="1" x14ac:dyDescent="0.35">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row>
    <row r="557" spans="1:26" ht="15.75" customHeight="1" x14ac:dyDescent="0.35">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row>
    <row r="558" spans="1:26" ht="15.75" customHeight="1" x14ac:dyDescent="0.35">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row>
    <row r="559" spans="1:26" ht="15.75" customHeight="1" x14ac:dyDescent="0.35">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row>
    <row r="560" spans="1:26" ht="15.75" customHeight="1" x14ac:dyDescent="0.35">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row>
    <row r="561" spans="1:26" ht="15.75" customHeight="1" x14ac:dyDescent="0.35">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row>
    <row r="562" spans="1:26" ht="15.75" customHeight="1" x14ac:dyDescent="0.35">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row>
    <row r="563" spans="1:26" ht="15.75" customHeight="1" x14ac:dyDescent="0.35">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row>
    <row r="564" spans="1:26" ht="15.75" customHeight="1" x14ac:dyDescent="0.35">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row>
    <row r="565" spans="1:26" ht="15.75" customHeight="1" x14ac:dyDescent="0.35">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row>
    <row r="566" spans="1:26" ht="15.75" customHeight="1" x14ac:dyDescent="0.35">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row>
    <row r="567" spans="1:26" ht="15.75" customHeight="1" x14ac:dyDescent="0.35">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row>
    <row r="568" spans="1:26" ht="15.75" customHeight="1" x14ac:dyDescent="0.35">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row>
    <row r="569" spans="1:26" ht="15.75" customHeight="1" x14ac:dyDescent="0.35">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row>
    <row r="570" spans="1:26" ht="15.75" customHeight="1" x14ac:dyDescent="0.35">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row>
    <row r="571" spans="1:26" ht="15.75" customHeight="1" x14ac:dyDescent="0.35">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row>
    <row r="572" spans="1:26" ht="15.75" customHeight="1" x14ac:dyDescent="0.35">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row>
    <row r="573" spans="1:26" ht="15.75" customHeight="1" x14ac:dyDescent="0.35">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row>
    <row r="574" spans="1:26" ht="15.75" customHeight="1" x14ac:dyDescent="0.35">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row>
    <row r="575" spans="1:26" ht="15.75" customHeight="1" x14ac:dyDescent="0.35">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row>
    <row r="576" spans="1:26" ht="15.75" customHeight="1" x14ac:dyDescent="0.35">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row>
    <row r="577" spans="1:26" ht="15.75" customHeight="1" x14ac:dyDescent="0.35">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row>
    <row r="578" spans="1:26" ht="15.75" customHeight="1" x14ac:dyDescent="0.35">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row>
    <row r="579" spans="1:26" ht="15.75" customHeight="1" x14ac:dyDescent="0.35">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row>
    <row r="580" spans="1:26" ht="15.75" customHeight="1" x14ac:dyDescent="0.35">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row>
    <row r="581" spans="1:26" ht="15.75" customHeight="1" x14ac:dyDescent="0.35">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row>
    <row r="582" spans="1:26" ht="15.75" customHeight="1" x14ac:dyDescent="0.35">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row>
    <row r="583" spans="1:26" ht="15.75" customHeight="1" x14ac:dyDescent="0.35">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row>
    <row r="584" spans="1:26" ht="15.75" customHeight="1" x14ac:dyDescent="0.35">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row>
    <row r="585" spans="1:26" ht="15.75" customHeight="1" x14ac:dyDescent="0.35">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row>
    <row r="586" spans="1:26" ht="15.75" customHeight="1" x14ac:dyDescent="0.35">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row>
    <row r="587" spans="1:26" ht="15.75" customHeight="1" x14ac:dyDescent="0.35">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row>
    <row r="588" spans="1:26" ht="15.75" customHeight="1" x14ac:dyDescent="0.35">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row>
    <row r="589" spans="1:26" ht="15.75" customHeight="1" x14ac:dyDescent="0.35">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row>
    <row r="590" spans="1:26" ht="15.75" customHeight="1" x14ac:dyDescent="0.35">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row>
    <row r="591" spans="1:26" ht="15.75" customHeight="1" x14ac:dyDescent="0.35">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row>
    <row r="592" spans="1:26" ht="15.75" customHeight="1" x14ac:dyDescent="0.35">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row>
    <row r="593" spans="1:26" ht="15.75" customHeight="1" x14ac:dyDescent="0.35">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row>
    <row r="594" spans="1:26" ht="15.75" customHeight="1" x14ac:dyDescent="0.35">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row>
    <row r="595" spans="1:26" ht="15.75" customHeight="1" x14ac:dyDescent="0.35">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row>
    <row r="596" spans="1:26" ht="15.75" customHeight="1" x14ac:dyDescent="0.35">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row>
    <row r="597" spans="1:26" ht="15.75" customHeight="1" x14ac:dyDescent="0.35">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row>
    <row r="598" spans="1:26" ht="15.75" customHeight="1" x14ac:dyDescent="0.35">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row>
    <row r="599" spans="1:26" ht="15.75" customHeight="1" x14ac:dyDescent="0.35">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row>
    <row r="600" spans="1:26" ht="15.75" customHeight="1" x14ac:dyDescent="0.35">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row>
    <row r="601" spans="1:26" ht="15.75" customHeight="1" x14ac:dyDescent="0.35">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row>
    <row r="602" spans="1:26" ht="15.75" customHeight="1" x14ac:dyDescent="0.35">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row>
    <row r="603" spans="1:26" ht="15.75" customHeight="1" x14ac:dyDescent="0.35">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row>
    <row r="604" spans="1:26" ht="15.75" customHeight="1" x14ac:dyDescent="0.35">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row>
    <row r="605" spans="1:26" ht="15.75" customHeight="1" x14ac:dyDescent="0.35">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row>
    <row r="606" spans="1:26" ht="15.75" customHeight="1" x14ac:dyDescent="0.35">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row>
    <row r="607" spans="1:26" ht="15.75" customHeight="1" x14ac:dyDescent="0.35">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row>
    <row r="608" spans="1:26"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4">
    <mergeCell ref="A1:I1"/>
    <mergeCell ref="A2:I2"/>
    <mergeCell ref="A3:I3"/>
    <mergeCell ref="A206:Q206"/>
  </mergeCells>
  <dataValidations count="1">
    <dataValidation type="list" allowBlank="1" showErrorMessage="1" sqref="F208:F407" xr:uid="{00000000-0002-0000-0500-000000000000}">
      <formula1>"National Grid,State Grid,Renewable Source,Self generate source"</formula1>
    </dataValidation>
  </dataValidations>
  <pageMargins left="0.23622047244094491" right="0.23622047244094491" top="0.74803149606299213" bottom="0.74803149606299213" header="0.31496062992125984" footer="0.31496062992125984"/>
  <pageSetup paperSize="9" scale="4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958"/>
  <sheetViews>
    <sheetView topLeftCell="A22" zoomScaleNormal="100" workbookViewId="0">
      <selection activeCell="F26" sqref="F26:F31"/>
    </sheetView>
  </sheetViews>
  <sheetFormatPr defaultColWidth="14.453125" defaultRowHeight="15" customHeight="1" x14ac:dyDescent="0.35"/>
  <cols>
    <col min="1" max="1" width="3.81640625" customWidth="1"/>
    <col min="2" max="2" width="44.81640625" customWidth="1"/>
    <col min="3" max="3" width="18.1796875" customWidth="1"/>
    <col min="4" max="4" width="11.1796875" customWidth="1"/>
    <col min="5" max="5" width="11.453125" style="278" customWidth="1"/>
    <col min="6" max="6" width="13.54296875" style="282" customWidth="1"/>
    <col min="7" max="7" width="24.54296875" customWidth="1"/>
  </cols>
  <sheetData>
    <row r="1" spans="1:26" ht="14.5" x14ac:dyDescent="0.35">
      <c r="A1" s="414" t="s">
        <v>1756</v>
      </c>
      <c r="B1" s="299"/>
      <c r="C1" s="299"/>
      <c r="D1" s="299"/>
      <c r="E1" s="299"/>
      <c r="F1" s="299"/>
      <c r="G1" s="300"/>
      <c r="H1" s="208"/>
      <c r="I1" s="208"/>
      <c r="J1" s="208"/>
      <c r="K1" s="208"/>
      <c r="L1" s="208"/>
      <c r="M1" s="208"/>
      <c r="N1" s="208"/>
      <c r="O1" s="208"/>
      <c r="P1" s="208"/>
      <c r="Q1" s="208"/>
      <c r="R1" s="208"/>
      <c r="S1" s="208"/>
      <c r="T1" s="208"/>
      <c r="U1" s="208"/>
      <c r="V1" s="208"/>
      <c r="W1" s="208"/>
      <c r="X1" s="208"/>
      <c r="Y1" s="208"/>
      <c r="Z1" s="208"/>
    </row>
    <row r="2" spans="1:26" ht="15" customHeight="1" x14ac:dyDescent="0.35">
      <c r="A2" s="414" t="s">
        <v>1757</v>
      </c>
      <c r="B2" s="299"/>
      <c r="C2" s="299"/>
      <c r="D2" s="299"/>
      <c r="E2" s="299"/>
      <c r="F2" s="299"/>
      <c r="G2" s="300"/>
      <c r="H2" s="208"/>
      <c r="I2" s="208"/>
      <c r="J2" s="208"/>
      <c r="K2" s="208"/>
      <c r="L2" s="208"/>
      <c r="M2" s="208"/>
      <c r="N2" s="208"/>
      <c r="O2" s="208"/>
      <c r="P2" s="208"/>
      <c r="Q2" s="208"/>
      <c r="R2" s="208"/>
      <c r="S2" s="208"/>
      <c r="T2" s="208"/>
      <c r="U2" s="208"/>
      <c r="V2" s="208"/>
      <c r="W2" s="208"/>
      <c r="X2" s="208"/>
      <c r="Y2" s="208"/>
      <c r="Z2" s="208"/>
    </row>
    <row r="3" spans="1:26" ht="15" customHeight="1" x14ac:dyDescent="0.35">
      <c r="A3" s="414" t="s">
        <v>1915</v>
      </c>
      <c r="B3" s="299"/>
      <c r="C3" s="299"/>
      <c r="D3" s="299"/>
      <c r="E3" s="299"/>
      <c r="F3" s="299"/>
      <c r="G3" s="300"/>
      <c r="H3" s="208"/>
      <c r="I3" s="208"/>
      <c r="J3" s="208"/>
      <c r="K3" s="208"/>
      <c r="L3" s="208"/>
      <c r="M3" s="208"/>
      <c r="N3" s="208"/>
      <c r="O3" s="208"/>
      <c r="P3" s="208"/>
      <c r="Q3" s="208"/>
      <c r="R3" s="208"/>
      <c r="S3" s="208"/>
      <c r="T3" s="208"/>
      <c r="U3" s="208"/>
      <c r="V3" s="208"/>
      <c r="W3" s="208"/>
      <c r="X3" s="208"/>
      <c r="Y3" s="208"/>
      <c r="Z3" s="208"/>
    </row>
    <row r="4" spans="1:26" ht="54" customHeight="1" x14ac:dyDescent="0.35">
      <c r="A4" s="209" t="s">
        <v>196</v>
      </c>
      <c r="B4" s="209" t="s">
        <v>1758</v>
      </c>
      <c r="C4" s="209" t="s">
        <v>1759</v>
      </c>
      <c r="D4" s="209" t="s">
        <v>1760</v>
      </c>
      <c r="E4" s="273" t="s">
        <v>1761</v>
      </c>
      <c r="F4" s="279" t="s">
        <v>1762</v>
      </c>
      <c r="G4" s="209" t="s">
        <v>81</v>
      </c>
      <c r="H4" s="208"/>
      <c r="I4" s="208"/>
      <c r="J4" s="208"/>
      <c r="K4" s="208"/>
      <c r="L4" s="208"/>
      <c r="M4" s="208"/>
      <c r="N4" s="208"/>
      <c r="O4" s="208"/>
      <c r="P4" s="208"/>
      <c r="Q4" s="208"/>
      <c r="R4" s="208"/>
      <c r="S4" s="208"/>
      <c r="T4" s="208"/>
      <c r="U4" s="208"/>
      <c r="V4" s="208"/>
      <c r="W4" s="208"/>
      <c r="X4" s="208"/>
      <c r="Y4" s="208"/>
      <c r="Z4" s="208"/>
    </row>
    <row r="5" spans="1:26" ht="14.5" x14ac:dyDescent="0.35">
      <c r="A5" s="210">
        <v>1</v>
      </c>
      <c r="B5" s="211" t="s">
        <v>1763</v>
      </c>
      <c r="C5" s="211" t="s">
        <v>91</v>
      </c>
      <c r="D5" s="211">
        <v>0.41499999999999998</v>
      </c>
      <c r="E5" s="275">
        <v>23411</v>
      </c>
      <c r="F5" s="292">
        <v>40.665159000000003</v>
      </c>
      <c r="G5" s="283" t="s">
        <v>1904</v>
      </c>
      <c r="H5" s="208"/>
      <c r="I5" s="208"/>
      <c r="J5" s="208"/>
      <c r="K5" s="208"/>
      <c r="L5" s="208"/>
      <c r="M5" s="208"/>
      <c r="N5" s="208"/>
      <c r="O5" s="208"/>
      <c r="P5" s="208"/>
      <c r="Q5" s="208"/>
      <c r="R5" s="208"/>
      <c r="S5" s="208"/>
      <c r="T5" s="208"/>
      <c r="U5" s="208"/>
      <c r="V5" s="208"/>
      <c r="W5" s="208"/>
      <c r="X5" s="208"/>
      <c r="Y5" s="208"/>
      <c r="Z5" s="208"/>
    </row>
    <row r="6" spans="1:26" ht="14.5" x14ac:dyDescent="0.35">
      <c r="A6" s="210">
        <v>2</v>
      </c>
      <c r="B6" s="211" t="s">
        <v>1764</v>
      </c>
      <c r="C6" s="211" t="s">
        <v>91</v>
      </c>
      <c r="D6" s="211">
        <v>0.41499999999999998</v>
      </c>
      <c r="E6" s="275">
        <v>18360</v>
      </c>
      <c r="F6" s="292">
        <f>72.414154-F22</f>
        <v>69.762416999999999</v>
      </c>
      <c r="G6" s="212"/>
      <c r="H6" s="208"/>
      <c r="I6" s="208"/>
      <c r="J6" s="208"/>
      <c r="K6" s="208"/>
      <c r="L6" s="208"/>
      <c r="M6" s="208"/>
      <c r="N6" s="208"/>
      <c r="O6" s="208"/>
      <c r="P6" s="208"/>
      <c r="Q6" s="208"/>
      <c r="R6" s="208"/>
      <c r="S6" s="208"/>
      <c r="T6" s="208"/>
      <c r="U6" s="208"/>
      <c r="V6" s="208"/>
      <c r="W6" s="208"/>
      <c r="X6" s="208"/>
      <c r="Y6" s="208"/>
      <c r="Z6" s="208"/>
    </row>
    <row r="7" spans="1:26" ht="14.5" x14ac:dyDescent="0.35">
      <c r="A7" s="210">
        <v>3</v>
      </c>
      <c r="B7" s="211" t="s">
        <v>1765</v>
      </c>
      <c r="C7" s="211"/>
      <c r="D7" s="211"/>
      <c r="E7" s="275"/>
      <c r="F7" s="292"/>
      <c r="G7" s="212"/>
      <c r="H7" s="208"/>
      <c r="I7" s="208"/>
      <c r="J7" s="208"/>
      <c r="K7" s="208"/>
      <c r="L7" s="208"/>
      <c r="M7" s="208"/>
      <c r="N7" s="208"/>
      <c r="O7" s="208"/>
      <c r="P7" s="208"/>
      <c r="Q7" s="208"/>
      <c r="R7" s="208"/>
      <c r="S7" s="208"/>
      <c r="T7" s="208"/>
      <c r="U7" s="208"/>
      <c r="V7" s="208"/>
      <c r="W7" s="208"/>
      <c r="X7" s="208"/>
      <c r="Y7" s="208"/>
      <c r="Z7" s="208"/>
    </row>
    <row r="8" spans="1:26" ht="14.5" x14ac:dyDescent="0.35">
      <c r="A8" s="210">
        <v>4</v>
      </c>
      <c r="B8" s="211" t="s">
        <v>1766</v>
      </c>
      <c r="C8" s="211"/>
      <c r="D8" s="211"/>
      <c r="E8" s="275"/>
      <c r="F8" s="292"/>
      <c r="G8" s="212"/>
      <c r="H8" s="208"/>
      <c r="I8" s="208"/>
      <c r="J8" s="208"/>
      <c r="K8" s="208"/>
      <c r="L8" s="208"/>
      <c r="M8" s="208"/>
      <c r="N8" s="208"/>
      <c r="O8" s="208"/>
      <c r="P8" s="208"/>
      <c r="Q8" s="208"/>
      <c r="R8" s="208"/>
      <c r="S8" s="208"/>
      <c r="T8" s="208"/>
      <c r="U8" s="208"/>
      <c r="V8" s="208"/>
      <c r="W8" s="208"/>
      <c r="X8" s="208"/>
      <c r="Y8" s="208"/>
      <c r="Z8" s="208"/>
    </row>
    <row r="9" spans="1:26" ht="14.5" x14ac:dyDescent="0.35">
      <c r="A9" s="210">
        <v>5</v>
      </c>
      <c r="B9" s="211" t="s">
        <v>1767</v>
      </c>
      <c r="C9" s="211"/>
      <c r="D9" s="211"/>
      <c r="E9" s="275"/>
      <c r="F9" s="292"/>
      <c r="G9" s="212"/>
      <c r="H9" s="208"/>
      <c r="I9" s="208"/>
      <c r="J9" s="208"/>
      <c r="K9" s="208"/>
      <c r="L9" s="208"/>
      <c r="M9" s="208"/>
      <c r="N9" s="208"/>
      <c r="O9" s="208"/>
      <c r="P9" s="208"/>
      <c r="Q9" s="208"/>
      <c r="R9" s="208"/>
      <c r="S9" s="208"/>
      <c r="T9" s="208"/>
      <c r="U9" s="208"/>
      <c r="V9" s="208"/>
      <c r="W9" s="208"/>
      <c r="X9" s="208"/>
      <c r="Y9" s="208"/>
      <c r="Z9" s="208"/>
    </row>
    <row r="10" spans="1:26" ht="14.5" x14ac:dyDescent="0.35">
      <c r="A10" s="210">
        <v>6</v>
      </c>
      <c r="B10" s="211" t="s">
        <v>1768</v>
      </c>
      <c r="C10" s="211"/>
      <c r="D10" s="211"/>
      <c r="E10" s="275"/>
      <c r="F10" s="292"/>
      <c r="G10" s="212"/>
      <c r="H10" s="208"/>
      <c r="I10" s="208"/>
      <c r="J10" s="208"/>
      <c r="K10" s="208"/>
      <c r="L10" s="208"/>
      <c r="M10" s="208"/>
      <c r="N10" s="208"/>
      <c r="O10" s="208"/>
      <c r="P10" s="208"/>
      <c r="Q10" s="208"/>
      <c r="R10" s="208"/>
      <c r="S10" s="208"/>
      <c r="T10" s="208"/>
      <c r="U10" s="208"/>
      <c r="V10" s="208"/>
      <c r="W10" s="208"/>
      <c r="X10" s="208"/>
      <c r="Y10" s="208"/>
      <c r="Z10" s="208"/>
    </row>
    <row r="11" spans="1:26" ht="14.5" x14ac:dyDescent="0.35">
      <c r="A11" s="210">
        <v>7</v>
      </c>
      <c r="B11" s="211" t="s">
        <v>1769</v>
      </c>
      <c r="C11" s="211"/>
      <c r="D11" s="211"/>
      <c r="E11" s="275"/>
      <c r="F11" s="292"/>
      <c r="G11" s="212"/>
      <c r="H11" s="208"/>
      <c r="I11" s="208"/>
      <c r="J11" s="208"/>
      <c r="K11" s="208"/>
      <c r="L11" s="208"/>
      <c r="M11" s="208"/>
      <c r="N11" s="208"/>
      <c r="O11" s="208"/>
      <c r="P11" s="208"/>
      <c r="Q11" s="208"/>
      <c r="R11" s="208"/>
      <c r="S11" s="208"/>
      <c r="T11" s="208"/>
      <c r="U11" s="208"/>
      <c r="V11" s="208"/>
      <c r="W11" s="208"/>
      <c r="X11" s="208"/>
      <c r="Y11" s="208"/>
      <c r="Z11" s="208"/>
    </row>
    <row r="12" spans="1:26" ht="14.5" x14ac:dyDescent="0.35">
      <c r="A12" s="210">
        <v>8</v>
      </c>
      <c r="B12" s="211" t="s">
        <v>1770</v>
      </c>
      <c r="C12" s="211" t="s">
        <v>91</v>
      </c>
      <c r="D12" s="211">
        <v>0.41499999999999998</v>
      </c>
      <c r="E12" s="275">
        <v>388</v>
      </c>
      <c r="F12" s="292">
        <v>1.2590779999999999</v>
      </c>
      <c r="G12" s="213" t="s">
        <v>1771</v>
      </c>
      <c r="H12" s="208"/>
      <c r="I12" s="208"/>
      <c r="J12" s="208"/>
      <c r="K12" s="208"/>
      <c r="L12" s="208"/>
      <c r="M12" s="208"/>
      <c r="N12" s="208"/>
      <c r="O12" s="208"/>
      <c r="P12" s="208"/>
      <c r="Q12" s="208"/>
      <c r="R12" s="208"/>
      <c r="S12" s="208"/>
      <c r="T12" s="208"/>
      <c r="U12" s="208"/>
      <c r="V12" s="208"/>
      <c r="W12" s="208"/>
      <c r="X12" s="208"/>
      <c r="Y12" s="208"/>
      <c r="Z12" s="208"/>
    </row>
    <row r="13" spans="1:26" ht="14.5" x14ac:dyDescent="0.35">
      <c r="A13" s="210">
        <v>9</v>
      </c>
      <c r="B13" s="211" t="s">
        <v>1772</v>
      </c>
      <c r="C13" s="211"/>
      <c r="D13" s="211"/>
      <c r="E13" s="275"/>
      <c r="F13" s="292"/>
      <c r="G13" s="213"/>
      <c r="H13" s="208"/>
      <c r="I13" s="208"/>
      <c r="J13" s="208"/>
      <c r="K13" s="208"/>
      <c r="L13" s="208"/>
      <c r="M13" s="208"/>
      <c r="N13" s="208"/>
      <c r="O13" s="208"/>
      <c r="P13" s="208"/>
      <c r="Q13" s="208"/>
      <c r="R13" s="208"/>
      <c r="S13" s="208"/>
      <c r="T13" s="208"/>
      <c r="U13" s="208"/>
      <c r="V13" s="208"/>
      <c r="W13" s="208"/>
      <c r="X13" s="208"/>
      <c r="Y13" s="208"/>
      <c r="Z13" s="208"/>
    </row>
    <row r="14" spans="1:26" ht="14.5" x14ac:dyDescent="0.35">
      <c r="A14" s="210">
        <v>10</v>
      </c>
      <c r="B14" s="211" t="s">
        <v>1773</v>
      </c>
      <c r="C14" s="211" t="s">
        <v>1774</v>
      </c>
      <c r="D14" s="211">
        <v>11</v>
      </c>
      <c r="E14" s="275">
        <v>5</v>
      </c>
      <c r="F14" s="292">
        <v>0.96317600000000003</v>
      </c>
      <c r="G14" s="213" t="s">
        <v>1775</v>
      </c>
      <c r="H14" s="208"/>
      <c r="I14" s="208"/>
      <c r="J14" s="208"/>
      <c r="K14" s="208"/>
      <c r="L14" s="208"/>
      <c r="M14" s="208"/>
      <c r="N14" s="208"/>
      <c r="O14" s="208"/>
      <c r="P14" s="208"/>
      <c r="Q14" s="208"/>
      <c r="R14" s="208"/>
      <c r="S14" s="208"/>
      <c r="T14" s="208"/>
      <c r="U14" s="208"/>
      <c r="V14" s="208"/>
      <c r="W14" s="208"/>
      <c r="X14" s="208"/>
      <c r="Y14" s="208"/>
      <c r="Z14" s="208"/>
    </row>
    <row r="15" spans="1:26" ht="14.5" x14ac:dyDescent="0.35">
      <c r="A15" s="210">
        <v>11</v>
      </c>
      <c r="B15" s="211" t="s">
        <v>1776</v>
      </c>
      <c r="C15" s="211" t="s">
        <v>91</v>
      </c>
      <c r="D15" s="211">
        <v>0.41499999999999998</v>
      </c>
      <c r="E15" s="275">
        <v>465</v>
      </c>
      <c r="F15" s="292">
        <v>3.6489419999999999</v>
      </c>
      <c r="G15" s="213" t="s">
        <v>1777</v>
      </c>
      <c r="H15" s="208"/>
      <c r="I15" s="208"/>
      <c r="J15" s="208"/>
      <c r="K15" s="208"/>
      <c r="L15" s="208"/>
      <c r="M15" s="208"/>
      <c r="N15" s="208"/>
      <c r="O15" s="208"/>
      <c r="P15" s="208"/>
      <c r="Q15" s="208"/>
      <c r="R15" s="208"/>
      <c r="S15" s="208"/>
      <c r="T15" s="208"/>
      <c r="U15" s="208"/>
      <c r="V15" s="208"/>
      <c r="W15" s="208"/>
      <c r="X15" s="208"/>
      <c r="Y15" s="208"/>
      <c r="Z15" s="208"/>
    </row>
    <row r="16" spans="1:26" ht="14.5" x14ac:dyDescent="0.35">
      <c r="A16" s="210">
        <v>12</v>
      </c>
      <c r="B16" s="211" t="s">
        <v>1778</v>
      </c>
      <c r="C16" s="211"/>
      <c r="D16" s="211"/>
      <c r="E16" s="275"/>
      <c r="F16" s="292"/>
      <c r="G16" s="213"/>
      <c r="H16" s="208"/>
      <c r="I16" s="208"/>
      <c r="K16" s="208"/>
      <c r="L16" s="208"/>
      <c r="M16" s="208"/>
      <c r="N16" s="208"/>
      <c r="O16" s="208"/>
      <c r="P16" s="208"/>
      <c r="Q16" s="208"/>
      <c r="R16" s="208"/>
      <c r="S16" s="208"/>
      <c r="T16" s="208"/>
      <c r="U16" s="208"/>
      <c r="V16" s="208"/>
      <c r="W16" s="208"/>
      <c r="X16" s="208"/>
      <c r="Y16" s="208"/>
      <c r="Z16" s="208"/>
    </row>
    <row r="17" spans="1:26" ht="14.5" x14ac:dyDescent="0.35">
      <c r="A17" s="210">
        <v>13</v>
      </c>
      <c r="B17" s="211" t="s">
        <v>1779</v>
      </c>
      <c r="C17" s="211" t="s">
        <v>1774</v>
      </c>
      <c r="D17" s="211">
        <v>11</v>
      </c>
      <c r="E17" s="275">
        <v>97</v>
      </c>
      <c r="F17" s="292">
        <v>28.202233</v>
      </c>
      <c r="G17" s="213" t="s">
        <v>1780</v>
      </c>
      <c r="H17" s="208"/>
      <c r="I17" s="208"/>
      <c r="K17" s="208"/>
      <c r="L17" s="208"/>
      <c r="M17" s="208"/>
      <c r="N17" s="208"/>
      <c r="O17" s="208"/>
      <c r="P17" s="208"/>
      <c r="Q17" s="208"/>
      <c r="R17" s="208"/>
      <c r="S17" s="208"/>
      <c r="T17" s="208"/>
      <c r="U17" s="208"/>
      <c r="V17" s="208"/>
      <c r="W17" s="208"/>
      <c r="X17" s="208"/>
      <c r="Y17" s="208"/>
      <c r="Z17" s="208"/>
    </row>
    <row r="18" spans="1:26" ht="14.5" x14ac:dyDescent="0.35">
      <c r="A18" s="210">
        <v>14</v>
      </c>
      <c r="B18" s="211" t="s">
        <v>1781</v>
      </c>
      <c r="C18" s="211"/>
      <c r="D18" s="211"/>
      <c r="E18" s="275"/>
      <c r="F18" s="292"/>
      <c r="G18" s="213"/>
      <c r="H18" s="208"/>
      <c r="I18" s="208"/>
      <c r="J18" s="208"/>
      <c r="K18" s="208"/>
      <c r="L18" s="208"/>
      <c r="M18" s="208"/>
      <c r="N18" s="208"/>
      <c r="O18" s="208"/>
      <c r="P18" s="208"/>
      <c r="Q18" s="208"/>
      <c r="R18" s="208"/>
      <c r="S18" s="208"/>
      <c r="T18" s="208"/>
      <c r="U18" s="208"/>
      <c r="V18" s="208"/>
      <c r="W18" s="208"/>
      <c r="X18" s="208"/>
      <c r="Y18" s="208"/>
      <c r="Z18" s="208"/>
    </row>
    <row r="19" spans="1:26" ht="14.5" x14ac:dyDescent="0.35">
      <c r="A19" s="210">
        <v>15</v>
      </c>
      <c r="B19" s="211" t="s">
        <v>1782</v>
      </c>
      <c r="C19" s="211"/>
      <c r="D19" s="211"/>
      <c r="E19" s="275"/>
      <c r="F19" s="292"/>
      <c r="G19" s="213"/>
      <c r="H19" s="208"/>
      <c r="I19" s="208"/>
      <c r="J19" s="208"/>
      <c r="K19" s="208"/>
      <c r="L19" s="208"/>
      <c r="M19" s="208"/>
      <c r="N19" s="208"/>
      <c r="O19" s="208"/>
      <c r="P19" s="208"/>
      <c r="Q19" s="208"/>
      <c r="R19" s="208"/>
      <c r="S19" s="208"/>
      <c r="T19" s="208"/>
      <c r="U19" s="208"/>
      <c r="V19" s="208"/>
      <c r="W19" s="208"/>
      <c r="X19" s="208"/>
      <c r="Y19" s="208"/>
      <c r="Z19" s="208"/>
    </row>
    <row r="20" spans="1:26" ht="14.5" x14ac:dyDescent="0.35">
      <c r="A20" s="210">
        <v>16</v>
      </c>
      <c r="B20" s="211" t="s">
        <v>1783</v>
      </c>
      <c r="C20" s="211"/>
      <c r="D20" s="211"/>
      <c r="E20" s="275"/>
      <c r="F20" s="292"/>
      <c r="G20" s="213"/>
      <c r="H20" s="208"/>
      <c r="I20" s="208"/>
      <c r="J20" s="208"/>
      <c r="K20" s="208"/>
      <c r="L20" s="208"/>
      <c r="M20" s="208"/>
      <c r="N20" s="208"/>
      <c r="O20" s="208"/>
      <c r="P20" s="208"/>
      <c r="Q20" s="208"/>
      <c r="R20" s="208"/>
      <c r="S20" s="208"/>
      <c r="T20" s="208"/>
      <c r="U20" s="208"/>
      <c r="V20" s="208"/>
      <c r="W20" s="208"/>
      <c r="X20" s="208"/>
      <c r="Y20" s="208"/>
      <c r="Z20" s="208"/>
    </row>
    <row r="21" spans="1:26" ht="15.75" customHeight="1" x14ac:dyDescent="0.35">
      <c r="A21" s="210">
        <v>17</v>
      </c>
      <c r="B21" s="211" t="s">
        <v>1887</v>
      </c>
      <c r="C21" s="211"/>
      <c r="D21" s="211"/>
      <c r="E21" s="275"/>
      <c r="F21" s="292"/>
      <c r="G21" s="213"/>
      <c r="H21" s="208"/>
      <c r="I21" s="208"/>
      <c r="J21" s="208"/>
      <c r="K21" s="208"/>
      <c r="L21" s="208"/>
      <c r="M21" s="208"/>
      <c r="N21" s="208"/>
      <c r="O21" s="208"/>
      <c r="P21" s="208"/>
      <c r="Q21" s="208"/>
      <c r="R21" s="208"/>
      <c r="S21" s="208"/>
      <c r="T21" s="208"/>
      <c r="U21" s="208"/>
      <c r="V21" s="208"/>
      <c r="W21" s="208"/>
      <c r="X21" s="208"/>
      <c r="Y21" s="208"/>
      <c r="Z21" s="208"/>
    </row>
    <row r="22" spans="1:26" ht="15.75" customHeight="1" x14ac:dyDescent="0.35">
      <c r="A22" s="210">
        <v>18</v>
      </c>
      <c r="B22" s="214" t="s">
        <v>1784</v>
      </c>
      <c r="C22" s="211" t="s">
        <v>91</v>
      </c>
      <c r="D22" s="211">
        <v>0.41499999999999998</v>
      </c>
      <c r="E22" s="275">
        <v>453</v>
      </c>
      <c r="F22" s="292">
        <v>2.6517369999999998</v>
      </c>
      <c r="G22" s="213"/>
      <c r="H22" s="208"/>
      <c r="I22" s="208"/>
      <c r="J22" s="208"/>
      <c r="K22" s="208"/>
      <c r="L22" s="208"/>
      <c r="M22" s="208"/>
      <c r="N22" s="208"/>
      <c r="O22" s="208"/>
      <c r="P22" s="208"/>
      <c r="Q22" s="208"/>
      <c r="R22" s="208"/>
      <c r="S22" s="208"/>
      <c r="T22" s="208"/>
      <c r="U22" s="208"/>
      <c r="V22" s="208"/>
      <c r="W22" s="208"/>
      <c r="X22" s="208"/>
      <c r="Y22" s="208"/>
      <c r="Z22" s="208"/>
    </row>
    <row r="23" spans="1:26" ht="15.75" customHeight="1" x14ac:dyDescent="0.35">
      <c r="A23" s="210">
        <v>19</v>
      </c>
      <c r="B23" s="211" t="s">
        <v>1785</v>
      </c>
      <c r="C23" s="211" t="s">
        <v>1774</v>
      </c>
      <c r="D23" s="211">
        <v>11</v>
      </c>
      <c r="E23" s="275">
        <v>31</v>
      </c>
      <c r="F23" s="292">
        <v>18.112525000000002</v>
      </c>
      <c r="G23" s="213" t="s">
        <v>1786</v>
      </c>
      <c r="H23" s="208"/>
      <c r="I23" s="208"/>
      <c r="J23" s="247"/>
      <c r="K23" s="208"/>
      <c r="L23" s="208"/>
      <c r="M23" s="208"/>
      <c r="N23" s="208"/>
      <c r="O23" s="208"/>
      <c r="P23" s="208"/>
      <c r="Q23" s="208"/>
      <c r="R23" s="208"/>
      <c r="S23" s="208"/>
      <c r="T23" s="208"/>
      <c r="U23" s="208"/>
      <c r="V23" s="208"/>
      <c r="W23" s="208"/>
      <c r="X23" s="208"/>
      <c r="Y23" s="208"/>
      <c r="Z23" s="208"/>
    </row>
    <row r="24" spans="1:26" ht="15.75" customHeight="1" x14ac:dyDescent="0.35">
      <c r="A24" s="210">
        <v>20</v>
      </c>
      <c r="B24" s="211" t="s">
        <v>1787</v>
      </c>
      <c r="C24" s="211" t="s">
        <v>91</v>
      </c>
      <c r="D24" s="211">
        <v>0.41499999999999998</v>
      </c>
      <c r="E24" s="275">
        <v>174</v>
      </c>
      <c r="F24" s="292">
        <v>4.5623999999999998E-2</v>
      </c>
      <c r="G24" s="213" t="s">
        <v>1788</v>
      </c>
      <c r="H24" s="208"/>
      <c r="I24" s="208"/>
      <c r="N24" s="208"/>
      <c r="O24" s="208"/>
      <c r="P24" s="208"/>
      <c r="Q24" s="208"/>
      <c r="R24" s="208"/>
      <c r="S24" s="208"/>
      <c r="T24" s="208"/>
      <c r="U24" s="208"/>
      <c r="V24" s="208"/>
      <c r="W24" s="208"/>
      <c r="X24" s="208"/>
      <c r="Y24" s="208"/>
      <c r="Z24" s="208"/>
    </row>
    <row r="25" spans="1:26" ht="15.75" customHeight="1" x14ac:dyDescent="0.35">
      <c r="A25" s="210">
        <v>21</v>
      </c>
      <c r="B25" s="214" t="s">
        <v>1784</v>
      </c>
      <c r="C25" s="211" t="s">
        <v>1774</v>
      </c>
      <c r="D25" s="211">
        <v>11</v>
      </c>
      <c r="E25" s="275">
        <v>8</v>
      </c>
      <c r="F25" s="292">
        <v>2.7666780000000002</v>
      </c>
      <c r="G25" s="212"/>
      <c r="H25" s="208"/>
      <c r="I25" s="208"/>
      <c r="N25" s="208"/>
      <c r="O25" s="208"/>
      <c r="P25" s="208"/>
      <c r="Q25" s="208"/>
      <c r="R25" s="208"/>
      <c r="S25" s="208"/>
      <c r="T25" s="208"/>
      <c r="U25" s="208"/>
      <c r="V25" s="208"/>
      <c r="W25" s="208"/>
      <c r="X25" s="208"/>
      <c r="Y25" s="208"/>
      <c r="Z25" s="208"/>
    </row>
    <row r="26" spans="1:26" ht="15.75" customHeight="1" x14ac:dyDescent="0.35">
      <c r="A26" s="210">
        <v>22</v>
      </c>
      <c r="B26" s="211" t="s">
        <v>1789</v>
      </c>
      <c r="C26" s="211"/>
      <c r="D26" s="211"/>
      <c r="E26" s="275"/>
      <c r="F26" s="275"/>
      <c r="G26" s="293"/>
      <c r="H26" s="208"/>
      <c r="I26" s="208"/>
      <c r="N26" s="208"/>
      <c r="O26" s="208"/>
      <c r="P26" s="208"/>
      <c r="Q26" s="208"/>
      <c r="R26" s="208"/>
      <c r="S26" s="208"/>
      <c r="T26" s="208"/>
      <c r="U26" s="208"/>
      <c r="V26" s="208"/>
      <c r="W26" s="208"/>
      <c r="X26" s="208"/>
      <c r="Y26" s="208"/>
      <c r="Z26" s="208"/>
    </row>
    <row r="27" spans="1:26" ht="15.75" customHeight="1" x14ac:dyDescent="0.35">
      <c r="A27" s="210">
        <v>23</v>
      </c>
      <c r="B27" s="211" t="s">
        <v>1789</v>
      </c>
      <c r="C27" s="215"/>
      <c r="D27" s="215"/>
      <c r="E27" s="275"/>
      <c r="F27" s="275"/>
      <c r="G27" s="212"/>
      <c r="H27" s="208"/>
      <c r="I27" s="208"/>
      <c r="J27" s="208"/>
      <c r="K27" s="208"/>
      <c r="L27" s="208"/>
      <c r="M27" s="208"/>
      <c r="N27" s="208"/>
      <c r="O27" s="208"/>
      <c r="P27" s="208"/>
      <c r="Q27" s="208"/>
      <c r="R27" s="208"/>
      <c r="S27" s="208"/>
      <c r="T27" s="208"/>
      <c r="U27" s="208"/>
      <c r="V27" s="208"/>
      <c r="W27" s="208"/>
      <c r="X27" s="208"/>
      <c r="Y27" s="208"/>
      <c r="Z27" s="208"/>
    </row>
    <row r="28" spans="1:26" ht="15.75" customHeight="1" x14ac:dyDescent="0.35">
      <c r="A28" s="210">
        <v>24</v>
      </c>
      <c r="B28" s="211"/>
      <c r="C28" s="215"/>
      <c r="D28" s="215"/>
      <c r="E28" s="275"/>
      <c r="F28" s="275"/>
      <c r="G28" s="212"/>
      <c r="H28" s="208"/>
      <c r="I28" s="208"/>
      <c r="J28" s="208"/>
      <c r="K28" s="208"/>
      <c r="L28" s="208"/>
      <c r="M28" s="208"/>
      <c r="N28" s="208"/>
      <c r="O28" s="208"/>
      <c r="P28" s="208"/>
      <c r="Q28" s="208"/>
      <c r="R28" s="208"/>
      <c r="S28" s="208"/>
      <c r="T28" s="208"/>
      <c r="U28" s="208"/>
      <c r="V28" s="208"/>
      <c r="W28" s="208"/>
      <c r="X28" s="208"/>
      <c r="Y28" s="208"/>
      <c r="Z28" s="208"/>
    </row>
    <row r="29" spans="1:26" ht="15.75" customHeight="1" x14ac:dyDescent="0.35">
      <c r="A29" s="210">
        <v>25</v>
      </c>
      <c r="B29" s="211"/>
      <c r="C29" s="215"/>
      <c r="D29" s="215"/>
      <c r="E29" s="275"/>
      <c r="F29" s="275"/>
      <c r="G29" s="212"/>
      <c r="H29" s="208"/>
      <c r="I29" s="208"/>
      <c r="J29" s="208"/>
      <c r="K29" s="208"/>
      <c r="L29" s="208"/>
      <c r="M29" s="208"/>
      <c r="N29" s="208"/>
      <c r="O29" s="208"/>
      <c r="P29" s="208"/>
      <c r="Q29" s="208"/>
      <c r="R29" s="208"/>
      <c r="S29" s="208"/>
      <c r="T29" s="208"/>
      <c r="U29" s="208"/>
      <c r="V29" s="208"/>
      <c r="W29" s="208"/>
      <c r="X29" s="208"/>
      <c r="Y29" s="208"/>
      <c r="Z29" s="208"/>
    </row>
    <row r="30" spans="1:26" ht="15.75" customHeight="1" x14ac:dyDescent="0.35">
      <c r="A30" s="213"/>
      <c r="B30" s="211"/>
      <c r="C30" s="215"/>
      <c r="D30" s="215"/>
      <c r="E30" s="275"/>
      <c r="F30" s="275"/>
      <c r="G30" s="212"/>
      <c r="H30" s="208"/>
      <c r="I30" s="208"/>
      <c r="J30" s="208"/>
      <c r="K30" s="208"/>
      <c r="L30" s="208"/>
      <c r="M30" s="208"/>
      <c r="N30" s="208"/>
      <c r="O30" s="208"/>
      <c r="P30" s="208"/>
      <c r="Q30" s="208"/>
      <c r="R30" s="208"/>
      <c r="S30" s="208"/>
      <c r="T30" s="208"/>
      <c r="U30" s="208"/>
      <c r="V30" s="208"/>
      <c r="W30" s="208"/>
      <c r="X30" s="208"/>
      <c r="Y30" s="208"/>
      <c r="Z30" s="208"/>
    </row>
    <row r="31" spans="1:26" ht="15.75" customHeight="1" x14ac:dyDescent="0.35">
      <c r="A31" s="213"/>
      <c r="B31" s="211"/>
      <c r="C31" s="215"/>
      <c r="D31" s="215"/>
      <c r="E31" s="275"/>
      <c r="F31" s="275"/>
      <c r="G31" s="212"/>
      <c r="H31" s="208"/>
      <c r="I31" s="208"/>
      <c r="J31" s="208"/>
      <c r="K31" s="208"/>
      <c r="L31" s="208"/>
      <c r="M31" s="208"/>
      <c r="N31" s="208"/>
      <c r="O31" s="208"/>
      <c r="P31" s="208"/>
      <c r="Q31" s="208"/>
      <c r="R31" s="208"/>
      <c r="S31" s="208"/>
      <c r="T31" s="208"/>
      <c r="U31" s="208"/>
      <c r="V31" s="208"/>
      <c r="W31" s="208"/>
      <c r="X31" s="208"/>
      <c r="Y31" s="208"/>
      <c r="Z31" s="208"/>
    </row>
    <row r="32" spans="1:26" ht="15.75" customHeight="1" x14ac:dyDescent="0.35">
      <c r="A32" s="213"/>
      <c r="B32" s="415" t="s">
        <v>78</v>
      </c>
      <c r="C32" s="416"/>
      <c r="D32" s="417"/>
      <c r="E32" s="276">
        <f>SUM(E5:E25)</f>
        <v>43392</v>
      </c>
      <c r="F32" s="294">
        <f>SUM(F5:F25)</f>
        <v>168.07756900000004</v>
      </c>
      <c r="G32" s="213"/>
      <c r="H32" s="208"/>
      <c r="I32" s="208"/>
      <c r="J32" s="208"/>
      <c r="K32" s="208"/>
      <c r="L32" s="208"/>
      <c r="M32" s="208"/>
      <c r="N32" s="208"/>
      <c r="O32" s="208"/>
      <c r="P32" s="208"/>
      <c r="Q32" s="208"/>
      <c r="R32" s="208"/>
      <c r="S32" s="208"/>
      <c r="T32" s="208"/>
      <c r="U32" s="208"/>
      <c r="V32" s="208"/>
      <c r="W32" s="208"/>
      <c r="X32" s="208"/>
      <c r="Y32" s="208"/>
      <c r="Z32" s="208"/>
    </row>
    <row r="33" spans="1:26" ht="15.75" customHeight="1" x14ac:dyDescent="0.35">
      <c r="A33" s="213"/>
      <c r="B33" s="211"/>
      <c r="C33" s="211"/>
      <c r="D33" s="211"/>
      <c r="E33" s="274"/>
      <c r="F33" s="280"/>
      <c r="G33" s="213"/>
      <c r="H33" s="208"/>
      <c r="I33" s="208"/>
      <c r="J33" s="208"/>
      <c r="K33" s="208"/>
      <c r="L33" s="208"/>
      <c r="M33" s="208"/>
      <c r="N33" s="208"/>
      <c r="O33" s="208"/>
      <c r="P33" s="208"/>
      <c r="Q33" s="208"/>
      <c r="R33" s="208"/>
      <c r="S33" s="208"/>
      <c r="T33" s="208"/>
      <c r="U33" s="208"/>
      <c r="V33" s="208"/>
      <c r="W33" s="208"/>
      <c r="X33" s="208"/>
      <c r="Y33" s="208"/>
      <c r="Z33" s="208"/>
    </row>
    <row r="34" spans="1:26" ht="15.75" hidden="1" customHeight="1" x14ac:dyDescent="0.35">
      <c r="A34" s="213"/>
      <c r="B34" s="211"/>
      <c r="C34" s="211"/>
      <c r="D34" s="211"/>
      <c r="E34" s="274"/>
      <c r="F34" s="280"/>
      <c r="G34" s="213"/>
      <c r="H34" s="208"/>
      <c r="I34" s="208"/>
      <c r="J34" s="208"/>
      <c r="K34" s="208"/>
      <c r="L34" s="208"/>
      <c r="M34" s="208"/>
      <c r="N34" s="208"/>
      <c r="O34" s="208"/>
      <c r="P34" s="208"/>
      <c r="Q34" s="208"/>
      <c r="R34" s="208"/>
      <c r="S34" s="208"/>
      <c r="T34" s="208"/>
      <c r="U34" s="208"/>
      <c r="V34" s="208"/>
      <c r="W34" s="208"/>
      <c r="X34" s="208"/>
      <c r="Y34" s="208"/>
      <c r="Z34" s="208"/>
    </row>
    <row r="35" spans="1:26" ht="15.75" hidden="1" customHeight="1" x14ac:dyDescent="0.35">
      <c r="A35" s="213"/>
      <c r="B35" s="211"/>
      <c r="C35" s="211"/>
      <c r="D35" s="211"/>
      <c r="E35" s="274"/>
      <c r="F35" s="280"/>
      <c r="G35" s="213"/>
      <c r="H35" s="208"/>
      <c r="I35" s="208"/>
      <c r="J35" s="208"/>
      <c r="K35" s="208"/>
      <c r="L35" s="208"/>
      <c r="M35" s="208"/>
      <c r="N35" s="208"/>
      <c r="O35" s="208"/>
      <c r="P35" s="208"/>
      <c r="Q35" s="208"/>
      <c r="R35" s="208"/>
      <c r="S35" s="208"/>
      <c r="T35" s="208"/>
      <c r="U35" s="208"/>
      <c r="V35" s="208"/>
      <c r="W35" s="208"/>
      <c r="X35" s="208"/>
      <c r="Y35" s="208"/>
      <c r="Z35" s="208"/>
    </row>
    <row r="36" spans="1:26" ht="15.75" hidden="1" customHeight="1" x14ac:dyDescent="0.35">
      <c r="A36" s="213"/>
      <c r="B36" s="211"/>
      <c r="C36" s="211"/>
      <c r="D36" s="211"/>
      <c r="E36" s="274"/>
      <c r="F36" s="280"/>
      <c r="G36" s="213"/>
      <c r="H36" s="208"/>
      <c r="I36" s="208"/>
      <c r="J36" s="208"/>
      <c r="K36" s="208"/>
      <c r="L36" s="208"/>
      <c r="M36" s="208"/>
      <c r="N36" s="208"/>
      <c r="O36" s="208"/>
      <c r="P36" s="208"/>
      <c r="Q36" s="208"/>
      <c r="R36" s="208"/>
      <c r="S36" s="208"/>
      <c r="T36" s="208"/>
      <c r="U36" s="208"/>
      <c r="V36" s="208"/>
      <c r="W36" s="208"/>
      <c r="X36" s="208"/>
      <c r="Y36" s="208"/>
      <c r="Z36" s="208"/>
    </row>
    <row r="37" spans="1:26" ht="15.75" hidden="1" customHeight="1" x14ac:dyDescent="0.35">
      <c r="A37" s="213"/>
      <c r="B37" s="211"/>
      <c r="C37" s="211"/>
      <c r="D37" s="211"/>
      <c r="E37" s="274"/>
      <c r="F37" s="280"/>
      <c r="G37" s="213"/>
      <c r="H37" s="208"/>
      <c r="I37" s="208"/>
      <c r="J37" s="208"/>
      <c r="K37" s="208"/>
      <c r="L37" s="208"/>
      <c r="M37" s="208"/>
      <c r="N37" s="208"/>
      <c r="O37" s="208"/>
      <c r="P37" s="208"/>
      <c r="Q37" s="208"/>
      <c r="R37" s="208"/>
      <c r="S37" s="208"/>
      <c r="T37" s="208"/>
      <c r="U37" s="208"/>
      <c r="V37" s="208"/>
      <c r="W37" s="208"/>
      <c r="X37" s="208"/>
      <c r="Y37" s="208"/>
      <c r="Z37" s="208"/>
    </row>
    <row r="38" spans="1:26" ht="15.75" hidden="1" customHeight="1" x14ac:dyDescent="0.35">
      <c r="A38" s="213"/>
      <c r="B38" s="211"/>
      <c r="C38" s="211"/>
      <c r="D38" s="211"/>
      <c r="E38" s="274"/>
      <c r="F38" s="280"/>
      <c r="G38" s="213"/>
      <c r="H38" s="208"/>
      <c r="I38" s="208"/>
      <c r="J38" s="208"/>
      <c r="K38" s="208"/>
      <c r="L38" s="208"/>
      <c r="M38" s="208"/>
      <c r="N38" s="208"/>
      <c r="O38" s="208"/>
      <c r="P38" s="208"/>
      <c r="Q38" s="208"/>
      <c r="R38" s="208"/>
      <c r="S38" s="208"/>
      <c r="T38" s="208"/>
      <c r="U38" s="208"/>
      <c r="V38" s="208"/>
      <c r="W38" s="208"/>
      <c r="X38" s="208"/>
      <c r="Y38" s="208"/>
      <c r="Z38" s="208"/>
    </row>
    <row r="39" spans="1:26" ht="15.75" hidden="1" customHeight="1" x14ac:dyDescent="0.35">
      <c r="A39" s="213"/>
      <c r="B39" s="211"/>
      <c r="C39" s="211"/>
      <c r="D39" s="211"/>
      <c r="E39" s="274"/>
      <c r="F39" s="280"/>
      <c r="G39" s="213"/>
      <c r="H39" s="208"/>
      <c r="I39" s="208"/>
      <c r="J39" s="208"/>
      <c r="K39" s="208"/>
      <c r="L39" s="208"/>
      <c r="M39" s="208"/>
      <c r="N39" s="208"/>
      <c r="O39" s="208"/>
      <c r="P39" s="208"/>
      <c r="Q39" s="208"/>
      <c r="R39" s="208"/>
      <c r="S39" s="208"/>
      <c r="T39" s="208"/>
      <c r="U39" s="208"/>
      <c r="V39" s="208"/>
      <c r="W39" s="208"/>
      <c r="X39" s="208"/>
      <c r="Y39" s="208"/>
      <c r="Z39" s="208"/>
    </row>
    <row r="40" spans="1:26" ht="15.75" hidden="1" customHeight="1" x14ac:dyDescent="0.35">
      <c r="A40" s="213"/>
      <c r="B40" s="211"/>
      <c r="C40" s="211"/>
      <c r="D40" s="211"/>
      <c r="E40" s="274"/>
      <c r="F40" s="280"/>
      <c r="G40" s="213"/>
      <c r="H40" s="208"/>
      <c r="I40" s="208"/>
      <c r="J40" s="208"/>
      <c r="K40" s="208"/>
      <c r="L40" s="208"/>
      <c r="M40" s="208"/>
      <c r="N40" s="208"/>
      <c r="O40" s="208"/>
      <c r="P40" s="208"/>
      <c r="Q40" s="208"/>
      <c r="R40" s="208"/>
      <c r="S40" s="208"/>
      <c r="T40" s="208"/>
      <c r="U40" s="208"/>
      <c r="V40" s="208"/>
      <c r="W40" s="208"/>
      <c r="X40" s="208"/>
      <c r="Y40" s="208"/>
      <c r="Z40" s="208"/>
    </row>
    <row r="41" spans="1:26" ht="15.75" hidden="1" customHeight="1" x14ac:dyDescent="0.35">
      <c r="A41" s="213"/>
      <c r="B41" s="211"/>
      <c r="C41" s="211"/>
      <c r="D41" s="211"/>
      <c r="E41" s="274"/>
      <c r="F41" s="280"/>
      <c r="G41" s="213"/>
      <c r="H41" s="208"/>
      <c r="I41" s="208"/>
      <c r="J41" s="208"/>
      <c r="K41" s="208"/>
      <c r="L41" s="208"/>
      <c r="M41" s="208"/>
      <c r="N41" s="208"/>
      <c r="O41" s="208"/>
      <c r="P41" s="208"/>
      <c r="Q41" s="208"/>
      <c r="R41" s="208"/>
      <c r="S41" s="208"/>
      <c r="T41" s="208"/>
      <c r="U41" s="208"/>
      <c r="V41" s="208"/>
      <c r="W41" s="208"/>
      <c r="X41" s="208"/>
      <c r="Y41" s="208"/>
      <c r="Z41" s="208"/>
    </row>
    <row r="42" spans="1:26" ht="15.75" hidden="1" customHeight="1" x14ac:dyDescent="0.35">
      <c r="A42" s="213"/>
      <c r="B42" s="211"/>
      <c r="C42" s="211"/>
      <c r="D42" s="211"/>
      <c r="E42" s="274"/>
      <c r="F42" s="280"/>
      <c r="G42" s="213"/>
      <c r="H42" s="208"/>
      <c r="I42" s="208"/>
      <c r="J42" s="208"/>
      <c r="K42" s="208"/>
      <c r="L42" s="208"/>
      <c r="M42" s="208"/>
      <c r="N42" s="208"/>
      <c r="O42" s="208"/>
      <c r="P42" s="208"/>
      <c r="Q42" s="208"/>
      <c r="R42" s="208"/>
      <c r="S42" s="208"/>
      <c r="T42" s="208"/>
      <c r="U42" s="208"/>
      <c r="V42" s="208"/>
      <c r="W42" s="208"/>
      <c r="X42" s="208"/>
      <c r="Y42" s="208"/>
      <c r="Z42" s="208"/>
    </row>
    <row r="43" spans="1:26" ht="15.75" hidden="1" customHeight="1" x14ac:dyDescent="0.35">
      <c r="A43" s="213"/>
      <c r="B43" s="211"/>
      <c r="C43" s="211"/>
      <c r="D43" s="211"/>
      <c r="E43" s="274"/>
      <c r="F43" s="280"/>
      <c r="G43" s="213"/>
      <c r="H43" s="208"/>
      <c r="I43" s="208"/>
      <c r="J43" s="208"/>
      <c r="K43" s="208"/>
      <c r="L43" s="208"/>
      <c r="M43" s="208"/>
      <c r="N43" s="208"/>
      <c r="O43" s="208"/>
      <c r="P43" s="208"/>
      <c r="Q43" s="208"/>
      <c r="R43" s="208"/>
      <c r="S43" s="208"/>
      <c r="T43" s="208"/>
      <c r="U43" s="208"/>
      <c r="V43" s="208"/>
      <c r="W43" s="208"/>
      <c r="X43" s="208"/>
      <c r="Y43" s="208"/>
      <c r="Z43" s="208"/>
    </row>
    <row r="44" spans="1:26" ht="15.75" hidden="1" customHeight="1" x14ac:dyDescent="0.35">
      <c r="A44" s="213"/>
      <c r="B44" s="211"/>
      <c r="C44" s="211"/>
      <c r="D44" s="211"/>
      <c r="E44" s="274"/>
      <c r="F44" s="280"/>
      <c r="G44" s="213"/>
      <c r="H44" s="208"/>
      <c r="I44" s="208"/>
      <c r="J44" s="208"/>
      <c r="K44" s="208"/>
      <c r="L44" s="208"/>
      <c r="M44" s="208"/>
      <c r="N44" s="208"/>
      <c r="O44" s="208"/>
      <c r="P44" s="208"/>
      <c r="Q44" s="208"/>
      <c r="R44" s="208"/>
      <c r="S44" s="208"/>
      <c r="T44" s="208"/>
      <c r="U44" s="208"/>
      <c r="V44" s="208"/>
      <c r="W44" s="208"/>
      <c r="X44" s="208"/>
      <c r="Y44" s="208"/>
      <c r="Z44" s="208"/>
    </row>
    <row r="45" spans="1:26" ht="15.75" hidden="1" customHeight="1" x14ac:dyDescent="0.35">
      <c r="A45" s="213"/>
      <c r="B45" s="211"/>
      <c r="C45" s="211"/>
      <c r="D45" s="211"/>
      <c r="E45" s="274"/>
      <c r="F45" s="280"/>
      <c r="G45" s="213"/>
      <c r="H45" s="208"/>
      <c r="I45" s="208"/>
      <c r="J45" s="208"/>
      <c r="K45" s="208"/>
      <c r="L45" s="208"/>
      <c r="M45" s="208"/>
      <c r="N45" s="208"/>
      <c r="O45" s="208"/>
      <c r="P45" s="208"/>
      <c r="Q45" s="208"/>
      <c r="R45" s="208"/>
      <c r="S45" s="208"/>
      <c r="T45" s="208"/>
      <c r="U45" s="208"/>
      <c r="V45" s="208"/>
      <c r="W45" s="208"/>
      <c r="X45" s="208"/>
      <c r="Y45" s="208"/>
      <c r="Z45" s="208"/>
    </row>
    <row r="46" spans="1:26" ht="15.75" hidden="1" customHeight="1" x14ac:dyDescent="0.35">
      <c r="A46" s="213"/>
      <c r="B46" s="211"/>
      <c r="C46" s="211"/>
      <c r="D46" s="211"/>
      <c r="E46" s="274"/>
      <c r="F46" s="280"/>
      <c r="G46" s="213"/>
      <c r="H46" s="208"/>
      <c r="I46" s="208"/>
      <c r="J46" s="208"/>
      <c r="K46" s="208"/>
      <c r="L46" s="208"/>
      <c r="M46" s="208"/>
      <c r="N46" s="208"/>
      <c r="O46" s="208"/>
      <c r="P46" s="208"/>
      <c r="Q46" s="208"/>
      <c r="R46" s="208"/>
      <c r="S46" s="208"/>
      <c r="T46" s="208"/>
      <c r="U46" s="208"/>
      <c r="V46" s="208"/>
      <c r="W46" s="208"/>
      <c r="X46" s="208"/>
      <c r="Y46" s="208"/>
      <c r="Z46" s="208"/>
    </row>
    <row r="47" spans="1:26" ht="15.75" hidden="1" customHeight="1" x14ac:dyDescent="0.35">
      <c r="A47" s="213"/>
      <c r="B47" s="211"/>
      <c r="C47" s="211"/>
      <c r="D47" s="211"/>
      <c r="E47" s="274"/>
      <c r="F47" s="280"/>
      <c r="G47" s="213"/>
      <c r="H47" s="208"/>
      <c r="I47" s="208"/>
      <c r="J47" s="208"/>
      <c r="K47" s="208"/>
      <c r="L47" s="208"/>
      <c r="M47" s="208"/>
      <c r="N47" s="208"/>
      <c r="O47" s="208"/>
      <c r="P47" s="208"/>
      <c r="Q47" s="208"/>
      <c r="R47" s="208"/>
      <c r="S47" s="208"/>
      <c r="T47" s="208"/>
      <c r="U47" s="208"/>
      <c r="V47" s="208"/>
      <c r="W47" s="208"/>
      <c r="X47" s="208"/>
      <c r="Y47" s="208"/>
      <c r="Z47" s="208"/>
    </row>
    <row r="48" spans="1:26" ht="15.75" hidden="1" customHeight="1" x14ac:dyDescent="0.35">
      <c r="A48" s="213"/>
      <c r="B48" s="211"/>
      <c r="C48" s="211"/>
      <c r="D48" s="211"/>
      <c r="E48" s="274"/>
      <c r="F48" s="280"/>
      <c r="G48" s="213"/>
      <c r="H48" s="208"/>
      <c r="I48" s="208"/>
      <c r="J48" s="208"/>
      <c r="K48" s="208"/>
      <c r="L48" s="208"/>
      <c r="M48" s="208"/>
      <c r="N48" s="208"/>
      <c r="O48" s="208"/>
      <c r="P48" s="208"/>
      <c r="Q48" s="208"/>
      <c r="R48" s="208"/>
      <c r="S48" s="208"/>
      <c r="T48" s="208"/>
      <c r="U48" s="208"/>
      <c r="V48" s="208"/>
      <c r="W48" s="208"/>
      <c r="X48" s="208"/>
      <c r="Y48" s="208"/>
      <c r="Z48" s="208"/>
    </row>
    <row r="49" spans="1:26" ht="15.75" hidden="1" customHeight="1" x14ac:dyDescent="0.35">
      <c r="A49" s="213"/>
      <c r="B49" s="211"/>
      <c r="C49" s="211"/>
      <c r="D49" s="211"/>
      <c r="E49" s="274"/>
      <c r="F49" s="280"/>
      <c r="G49" s="213"/>
      <c r="H49" s="208"/>
      <c r="I49" s="208"/>
      <c r="J49" s="208"/>
      <c r="K49" s="208"/>
      <c r="L49" s="208"/>
      <c r="M49" s="208"/>
      <c r="N49" s="208"/>
      <c r="O49" s="208"/>
      <c r="P49" s="208"/>
      <c r="Q49" s="208"/>
      <c r="R49" s="208"/>
      <c r="S49" s="208"/>
      <c r="T49" s="208"/>
      <c r="U49" s="208"/>
      <c r="V49" s="208"/>
      <c r="W49" s="208"/>
      <c r="X49" s="208"/>
      <c r="Y49" s="208"/>
      <c r="Z49" s="208"/>
    </row>
    <row r="50" spans="1:26" ht="15.75" hidden="1" customHeight="1" x14ac:dyDescent="0.35">
      <c r="A50" s="213"/>
      <c r="B50" s="211"/>
      <c r="C50" s="211"/>
      <c r="D50" s="211"/>
      <c r="E50" s="274"/>
      <c r="F50" s="280"/>
      <c r="G50" s="213"/>
      <c r="H50" s="208"/>
      <c r="I50" s="208"/>
      <c r="J50" s="208"/>
      <c r="K50" s="208"/>
      <c r="L50" s="208"/>
      <c r="M50" s="208"/>
      <c r="N50" s="208"/>
      <c r="O50" s="208"/>
      <c r="P50" s="208"/>
      <c r="Q50" s="208"/>
      <c r="R50" s="208"/>
      <c r="S50" s="208"/>
      <c r="T50" s="208"/>
      <c r="U50" s="208"/>
      <c r="V50" s="208"/>
      <c r="W50" s="208"/>
      <c r="X50" s="208"/>
      <c r="Y50" s="208"/>
      <c r="Z50" s="208"/>
    </row>
    <row r="51" spans="1:26" ht="15.75" hidden="1" customHeight="1" x14ac:dyDescent="0.35">
      <c r="A51" s="213"/>
      <c r="B51" s="211"/>
      <c r="C51" s="211"/>
      <c r="D51" s="211"/>
      <c r="E51" s="274"/>
      <c r="F51" s="280"/>
      <c r="G51" s="213"/>
      <c r="H51" s="208"/>
      <c r="I51" s="208"/>
      <c r="J51" s="208"/>
      <c r="K51" s="208"/>
      <c r="L51" s="208"/>
      <c r="M51" s="208"/>
      <c r="N51" s="208"/>
      <c r="O51" s="208"/>
      <c r="P51" s="208"/>
      <c r="Q51" s="208"/>
      <c r="R51" s="208"/>
      <c r="S51" s="208"/>
      <c r="T51" s="208"/>
      <c r="U51" s="208"/>
      <c r="V51" s="208"/>
      <c r="W51" s="208"/>
      <c r="X51" s="208"/>
      <c r="Y51" s="208"/>
      <c r="Z51" s="208"/>
    </row>
    <row r="52" spans="1:26" ht="15.75" hidden="1" customHeight="1" x14ac:dyDescent="0.35">
      <c r="A52" s="213"/>
      <c r="B52" s="211"/>
      <c r="C52" s="211"/>
      <c r="D52" s="211"/>
      <c r="E52" s="274"/>
      <c r="F52" s="280"/>
      <c r="G52" s="213"/>
      <c r="H52" s="208"/>
      <c r="I52" s="208"/>
      <c r="J52" s="208"/>
      <c r="K52" s="208"/>
      <c r="L52" s="208"/>
      <c r="M52" s="208"/>
      <c r="N52" s="208"/>
      <c r="O52" s="208"/>
      <c r="P52" s="208"/>
      <c r="Q52" s="208"/>
      <c r="R52" s="208"/>
      <c r="S52" s="208"/>
      <c r="T52" s="208"/>
      <c r="U52" s="208"/>
      <c r="V52" s="208"/>
      <c r="W52" s="208"/>
      <c r="X52" s="208"/>
      <c r="Y52" s="208"/>
      <c r="Z52" s="208"/>
    </row>
    <row r="53" spans="1:26" ht="15.75" hidden="1" customHeight="1" x14ac:dyDescent="0.35">
      <c r="A53" s="213"/>
      <c r="B53" s="211"/>
      <c r="C53" s="211"/>
      <c r="D53" s="211"/>
      <c r="E53" s="274"/>
      <c r="F53" s="280"/>
      <c r="G53" s="213"/>
      <c r="H53" s="208"/>
      <c r="I53" s="208"/>
      <c r="J53" s="208"/>
      <c r="K53" s="208"/>
      <c r="L53" s="208"/>
      <c r="M53" s="208"/>
      <c r="N53" s="208"/>
      <c r="O53" s="208"/>
      <c r="P53" s="208"/>
      <c r="Q53" s="208"/>
      <c r="R53" s="208"/>
      <c r="S53" s="208"/>
      <c r="T53" s="208"/>
      <c r="U53" s="208"/>
      <c r="V53" s="208"/>
      <c r="W53" s="208"/>
      <c r="X53" s="208"/>
      <c r="Y53" s="208"/>
      <c r="Z53" s="208"/>
    </row>
    <row r="54" spans="1:26" ht="15.75" hidden="1" customHeight="1" x14ac:dyDescent="0.35">
      <c r="A54" s="213"/>
      <c r="B54" s="211"/>
      <c r="C54" s="211"/>
      <c r="D54" s="211"/>
      <c r="E54" s="274"/>
      <c r="F54" s="280"/>
      <c r="G54" s="213"/>
      <c r="H54" s="208"/>
      <c r="I54" s="208"/>
      <c r="J54" s="208"/>
      <c r="K54" s="208"/>
      <c r="L54" s="208"/>
      <c r="M54" s="208"/>
      <c r="N54" s="208"/>
      <c r="O54" s="208"/>
      <c r="P54" s="208"/>
      <c r="Q54" s="208"/>
      <c r="R54" s="208"/>
      <c r="S54" s="208"/>
      <c r="T54" s="208"/>
      <c r="U54" s="208"/>
      <c r="V54" s="208"/>
      <c r="W54" s="208"/>
      <c r="X54" s="208"/>
      <c r="Y54" s="208"/>
      <c r="Z54" s="208"/>
    </row>
    <row r="55" spans="1:26" ht="15.75" hidden="1" customHeight="1" x14ac:dyDescent="0.35">
      <c r="A55" s="213"/>
      <c r="B55" s="211"/>
      <c r="C55" s="211"/>
      <c r="D55" s="211"/>
      <c r="E55" s="274"/>
      <c r="F55" s="280"/>
      <c r="G55" s="213"/>
      <c r="H55" s="208"/>
      <c r="I55" s="208"/>
      <c r="J55" s="208"/>
      <c r="K55" s="208"/>
      <c r="L55" s="208"/>
      <c r="M55" s="208"/>
      <c r="N55" s="208"/>
      <c r="O55" s="208"/>
      <c r="P55" s="208"/>
      <c r="Q55" s="208"/>
      <c r="R55" s="208"/>
      <c r="S55" s="208"/>
      <c r="T55" s="208"/>
      <c r="U55" s="208"/>
      <c r="V55" s="208"/>
      <c r="W55" s="208"/>
      <c r="X55" s="208"/>
      <c r="Y55" s="208"/>
      <c r="Z55" s="208"/>
    </row>
    <row r="56" spans="1:26" ht="15.75" hidden="1" customHeight="1" x14ac:dyDescent="0.35">
      <c r="A56" s="213"/>
      <c r="B56" s="211"/>
      <c r="C56" s="211"/>
      <c r="D56" s="211"/>
      <c r="E56" s="274"/>
      <c r="F56" s="280"/>
      <c r="G56" s="213"/>
      <c r="H56" s="208"/>
      <c r="I56" s="208"/>
      <c r="J56" s="208"/>
      <c r="K56" s="208"/>
      <c r="L56" s="208"/>
      <c r="M56" s="208"/>
      <c r="N56" s="208"/>
      <c r="O56" s="208"/>
      <c r="P56" s="208"/>
      <c r="Q56" s="208"/>
      <c r="R56" s="208"/>
      <c r="S56" s="208"/>
      <c r="T56" s="208"/>
      <c r="U56" s="208"/>
      <c r="V56" s="208"/>
      <c r="W56" s="208"/>
      <c r="X56" s="208"/>
      <c r="Y56" s="208"/>
      <c r="Z56" s="208"/>
    </row>
    <row r="57" spans="1:26" ht="15.75" hidden="1" customHeight="1" x14ac:dyDescent="0.35">
      <c r="A57" s="213"/>
      <c r="B57" s="211"/>
      <c r="C57" s="211"/>
      <c r="D57" s="211"/>
      <c r="E57" s="274"/>
      <c r="F57" s="280"/>
      <c r="G57" s="213"/>
      <c r="H57" s="208"/>
      <c r="I57" s="208"/>
      <c r="J57" s="208"/>
      <c r="K57" s="208"/>
      <c r="L57" s="208"/>
      <c r="M57" s="208"/>
      <c r="N57" s="208"/>
      <c r="O57" s="208"/>
      <c r="P57" s="208"/>
      <c r="Q57" s="208"/>
      <c r="R57" s="208"/>
      <c r="S57" s="208"/>
      <c r="T57" s="208"/>
      <c r="U57" s="208"/>
      <c r="V57" s="208"/>
      <c r="W57" s="208"/>
      <c r="X57" s="208"/>
      <c r="Y57" s="208"/>
      <c r="Z57" s="208"/>
    </row>
    <row r="58" spans="1:26" ht="15.75" hidden="1" customHeight="1" x14ac:dyDescent="0.35">
      <c r="A58" s="213"/>
      <c r="B58" s="211"/>
      <c r="C58" s="211"/>
      <c r="D58" s="211"/>
      <c r="E58" s="274"/>
      <c r="F58" s="280"/>
      <c r="G58" s="213"/>
      <c r="H58" s="208"/>
      <c r="I58" s="208"/>
      <c r="J58" s="208"/>
      <c r="K58" s="208"/>
      <c r="L58" s="208"/>
      <c r="M58" s="208"/>
      <c r="N58" s="208"/>
      <c r="O58" s="208"/>
      <c r="P58" s="208"/>
      <c r="Q58" s="208"/>
      <c r="R58" s="208"/>
      <c r="S58" s="208"/>
      <c r="T58" s="208"/>
      <c r="U58" s="208"/>
      <c r="V58" s="208"/>
      <c r="W58" s="208"/>
      <c r="X58" s="208"/>
      <c r="Y58" s="208"/>
      <c r="Z58" s="208"/>
    </row>
    <row r="59" spans="1:26" ht="15.75" hidden="1" customHeight="1" x14ac:dyDescent="0.35">
      <c r="A59" s="213"/>
      <c r="B59" s="211"/>
      <c r="C59" s="211"/>
      <c r="D59" s="211"/>
      <c r="E59" s="274"/>
      <c r="F59" s="280"/>
      <c r="G59" s="213"/>
      <c r="H59" s="208"/>
      <c r="I59" s="208"/>
      <c r="J59" s="208"/>
      <c r="K59" s="208"/>
      <c r="L59" s="208"/>
      <c r="M59" s="208"/>
      <c r="N59" s="208"/>
      <c r="O59" s="208"/>
      <c r="P59" s="208"/>
      <c r="Q59" s="208"/>
      <c r="R59" s="208"/>
      <c r="S59" s="208"/>
      <c r="T59" s="208"/>
      <c r="U59" s="208"/>
      <c r="V59" s="208"/>
      <c r="W59" s="208"/>
      <c r="X59" s="208"/>
      <c r="Y59" s="208"/>
      <c r="Z59" s="208"/>
    </row>
    <row r="60" spans="1:26" ht="15.75" hidden="1" customHeight="1" x14ac:dyDescent="0.35">
      <c r="A60" s="213"/>
      <c r="B60" s="211"/>
      <c r="C60" s="211"/>
      <c r="D60" s="211"/>
      <c r="E60" s="274"/>
      <c r="F60" s="280"/>
      <c r="G60" s="213"/>
      <c r="H60" s="208"/>
      <c r="I60" s="208"/>
      <c r="J60" s="208"/>
      <c r="K60" s="208"/>
      <c r="L60" s="208"/>
      <c r="M60" s="208"/>
      <c r="N60" s="208"/>
      <c r="O60" s="208"/>
      <c r="P60" s="208"/>
      <c r="Q60" s="208"/>
      <c r="R60" s="208"/>
      <c r="S60" s="208"/>
      <c r="T60" s="208"/>
      <c r="U60" s="208"/>
      <c r="V60" s="208"/>
      <c r="W60" s="208"/>
      <c r="X60" s="208"/>
      <c r="Y60" s="208"/>
      <c r="Z60" s="208"/>
    </row>
    <row r="61" spans="1:26" ht="15.75" hidden="1" customHeight="1" x14ac:dyDescent="0.35">
      <c r="A61" s="213"/>
      <c r="B61" s="211"/>
      <c r="C61" s="211"/>
      <c r="D61" s="211"/>
      <c r="E61" s="274"/>
      <c r="F61" s="280"/>
      <c r="G61" s="213"/>
      <c r="H61" s="208"/>
      <c r="I61" s="208"/>
      <c r="J61" s="208"/>
      <c r="K61" s="208"/>
      <c r="L61" s="208"/>
      <c r="M61" s="208"/>
      <c r="N61" s="208"/>
      <c r="O61" s="208"/>
      <c r="P61" s="208"/>
      <c r="Q61" s="208"/>
      <c r="R61" s="208"/>
      <c r="S61" s="208"/>
      <c r="T61" s="208"/>
      <c r="U61" s="208"/>
      <c r="V61" s="208"/>
      <c r="W61" s="208"/>
      <c r="X61" s="208"/>
      <c r="Y61" s="208"/>
      <c r="Z61" s="208"/>
    </row>
    <row r="62" spans="1:26" ht="15.75" hidden="1" customHeight="1" x14ac:dyDescent="0.35">
      <c r="A62" s="213"/>
      <c r="B62" s="211"/>
      <c r="C62" s="211"/>
      <c r="D62" s="211"/>
      <c r="E62" s="274"/>
      <c r="F62" s="280"/>
      <c r="G62" s="213"/>
      <c r="H62" s="208"/>
      <c r="I62" s="208"/>
      <c r="J62" s="208"/>
      <c r="K62" s="208"/>
      <c r="L62" s="208"/>
      <c r="M62" s="208"/>
      <c r="N62" s="208"/>
      <c r="O62" s="208"/>
      <c r="P62" s="208"/>
      <c r="Q62" s="208"/>
      <c r="R62" s="208"/>
      <c r="S62" s="208"/>
      <c r="T62" s="208"/>
      <c r="U62" s="208"/>
      <c r="V62" s="208"/>
      <c r="W62" s="208"/>
      <c r="X62" s="208"/>
      <c r="Y62" s="208"/>
      <c r="Z62" s="208"/>
    </row>
    <row r="63" spans="1:26" ht="15.75" hidden="1" customHeight="1" x14ac:dyDescent="0.35">
      <c r="A63" s="213"/>
      <c r="B63" s="211"/>
      <c r="C63" s="211"/>
      <c r="D63" s="211"/>
      <c r="E63" s="274"/>
      <c r="F63" s="280"/>
      <c r="G63" s="213"/>
      <c r="H63" s="208"/>
      <c r="I63" s="208"/>
      <c r="J63" s="208"/>
      <c r="K63" s="208"/>
      <c r="L63" s="208"/>
      <c r="M63" s="208"/>
      <c r="N63" s="208"/>
      <c r="O63" s="208"/>
      <c r="P63" s="208"/>
      <c r="Q63" s="208"/>
      <c r="R63" s="208"/>
      <c r="S63" s="208"/>
      <c r="T63" s="208"/>
      <c r="U63" s="208"/>
      <c r="V63" s="208"/>
      <c r="W63" s="208"/>
      <c r="X63" s="208"/>
      <c r="Y63" s="208"/>
      <c r="Z63" s="208"/>
    </row>
    <row r="64" spans="1:26" ht="15.75" hidden="1" customHeight="1" x14ac:dyDescent="0.35">
      <c r="A64" s="213"/>
      <c r="B64" s="211"/>
      <c r="C64" s="211"/>
      <c r="D64" s="211"/>
      <c r="E64" s="274"/>
      <c r="F64" s="280"/>
      <c r="G64" s="213"/>
      <c r="H64" s="208"/>
      <c r="I64" s="208"/>
      <c r="J64" s="208"/>
      <c r="K64" s="208"/>
      <c r="L64" s="208"/>
      <c r="M64" s="208"/>
      <c r="N64" s="208"/>
      <c r="O64" s="208"/>
      <c r="P64" s="208"/>
      <c r="Q64" s="208"/>
      <c r="R64" s="208"/>
      <c r="S64" s="208"/>
      <c r="T64" s="208"/>
      <c r="U64" s="208"/>
      <c r="V64" s="208"/>
      <c r="W64" s="208"/>
      <c r="X64" s="208"/>
      <c r="Y64" s="208"/>
      <c r="Z64" s="208"/>
    </row>
    <row r="65" spans="1:26" ht="15.75" hidden="1" customHeight="1" x14ac:dyDescent="0.35">
      <c r="A65" s="213"/>
      <c r="B65" s="211"/>
      <c r="C65" s="211"/>
      <c r="D65" s="211"/>
      <c r="E65" s="274"/>
      <c r="F65" s="280"/>
      <c r="G65" s="213"/>
      <c r="H65" s="208"/>
      <c r="I65" s="208"/>
      <c r="J65" s="208"/>
      <c r="K65" s="208"/>
      <c r="L65" s="208"/>
      <c r="M65" s="208"/>
      <c r="N65" s="208"/>
      <c r="O65" s="208"/>
      <c r="P65" s="208"/>
      <c r="Q65" s="208"/>
      <c r="R65" s="208"/>
      <c r="S65" s="208"/>
      <c r="T65" s="208"/>
      <c r="U65" s="208"/>
      <c r="V65" s="208"/>
      <c r="W65" s="208"/>
      <c r="X65" s="208"/>
      <c r="Y65" s="208"/>
      <c r="Z65" s="208"/>
    </row>
    <row r="66" spans="1:26" ht="15.75" hidden="1" customHeight="1" x14ac:dyDescent="0.35">
      <c r="A66" s="213"/>
      <c r="B66" s="211"/>
      <c r="C66" s="211"/>
      <c r="D66" s="211"/>
      <c r="E66" s="274"/>
      <c r="F66" s="280"/>
      <c r="G66" s="213"/>
      <c r="H66" s="208"/>
      <c r="I66" s="208"/>
      <c r="J66" s="208"/>
      <c r="K66" s="208"/>
      <c r="L66" s="208"/>
      <c r="M66" s="208"/>
      <c r="N66" s="208"/>
      <c r="O66" s="208"/>
      <c r="P66" s="208"/>
      <c r="Q66" s="208"/>
      <c r="R66" s="208"/>
      <c r="S66" s="208"/>
      <c r="T66" s="208"/>
      <c r="U66" s="208"/>
      <c r="V66" s="208"/>
      <c r="W66" s="208"/>
      <c r="X66" s="208"/>
      <c r="Y66" s="208"/>
      <c r="Z66" s="208"/>
    </row>
    <row r="67" spans="1:26" ht="15.75" hidden="1" customHeight="1" x14ac:dyDescent="0.35">
      <c r="A67" s="213"/>
      <c r="B67" s="211"/>
      <c r="C67" s="211"/>
      <c r="D67" s="211"/>
      <c r="E67" s="274"/>
      <c r="F67" s="280"/>
      <c r="G67" s="213"/>
      <c r="H67" s="208"/>
      <c r="I67" s="208"/>
      <c r="J67" s="208"/>
      <c r="K67" s="208"/>
      <c r="L67" s="208"/>
      <c r="M67" s="208"/>
      <c r="N67" s="208"/>
      <c r="O67" s="208"/>
      <c r="P67" s="208"/>
      <c r="Q67" s="208"/>
      <c r="R67" s="208"/>
      <c r="S67" s="208"/>
      <c r="T67" s="208"/>
      <c r="U67" s="208"/>
      <c r="V67" s="208"/>
      <c r="W67" s="208"/>
      <c r="X67" s="208"/>
      <c r="Y67" s="208"/>
      <c r="Z67" s="208"/>
    </row>
    <row r="68" spans="1:26" ht="15.75" hidden="1" customHeight="1" x14ac:dyDescent="0.35">
      <c r="A68" s="213"/>
      <c r="B68" s="211"/>
      <c r="C68" s="211"/>
      <c r="D68" s="211"/>
      <c r="E68" s="274"/>
      <c r="F68" s="280"/>
      <c r="G68" s="213"/>
      <c r="H68" s="208"/>
      <c r="I68" s="208"/>
      <c r="J68" s="208"/>
      <c r="K68" s="208"/>
      <c r="L68" s="208"/>
      <c r="M68" s="208"/>
      <c r="N68" s="208"/>
      <c r="O68" s="208"/>
      <c r="P68" s="208"/>
      <c r="Q68" s="208"/>
      <c r="R68" s="208"/>
      <c r="S68" s="208"/>
      <c r="T68" s="208"/>
      <c r="U68" s="208"/>
      <c r="V68" s="208"/>
      <c r="W68" s="208"/>
      <c r="X68" s="208"/>
      <c r="Y68" s="208"/>
      <c r="Z68" s="208"/>
    </row>
    <row r="69" spans="1:26" ht="15.75" hidden="1" customHeight="1" x14ac:dyDescent="0.35">
      <c r="A69" s="213"/>
      <c r="B69" s="211"/>
      <c r="C69" s="211"/>
      <c r="D69" s="211"/>
      <c r="E69" s="274"/>
      <c r="F69" s="280"/>
      <c r="G69" s="213"/>
      <c r="H69" s="208"/>
      <c r="I69" s="208"/>
      <c r="J69" s="208"/>
      <c r="K69" s="208"/>
      <c r="L69" s="208"/>
      <c r="M69" s="208"/>
      <c r="N69" s="208"/>
      <c r="O69" s="208"/>
      <c r="P69" s="208"/>
      <c r="Q69" s="208"/>
      <c r="R69" s="208"/>
      <c r="S69" s="208"/>
      <c r="T69" s="208"/>
      <c r="U69" s="208"/>
      <c r="V69" s="208"/>
      <c r="W69" s="208"/>
      <c r="X69" s="208"/>
      <c r="Y69" s="208"/>
      <c r="Z69" s="208"/>
    </row>
    <row r="70" spans="1:26" ht="15.75" hidden="1" customHeight="1" x14ac:dyDescent="0.35">
      <c r="A70" s="213"/>
      <c r="B70" s="211"/>
      <c r="C70" s="211"/>
      <c r="D70" s="211"/>
      <c r="E70" s="274"/>
      <c r="F70" s="280"/>
      <c r="G70" s="213"/>
      <c r="H70" s="208"/>
      <c r="I70" s="208"/>
      <c r="J70" s="208"/>
      <c r="K70" s="208"/>
      <c r="L70" s="208"/>
      <c r="M70" s="208"/>
      <c r="N70" s="208"/>
      <c r="O70" s="208"/>
      <c r="P70" s="208"/>
      <c r="Q70" s="208"/>
      <c r="R70" s="208"/>
      <c r="S70" s="208"/>
      <c r="T70" s="208"/>
      <c r="U70" s="208"/>
      <c r="V70" s="208"/>
      <c r="W70" s="208"/>
      <c r="X70" s="208"/>
      <c r="Y70" s="208"/>
      <c r="Z70" s="208"/>
    </row>
    <row r="71" spans="1:26" ht="15.75" hidden="1" customHeight="1" x14ac:dyDescent="0.35">
      <c r="A71" s="213"/>
      <c r="B71" s="211"/>
      <c r="C71" s="211"/>
      <c r="D71" s="211"/>
      <c r="E71" s="274"/>
      <c r="F71" s="280"/>
      <c r="G71" s="213"/>
      <c r="H71" s="208"/>
      <c r="I71" s="208"/>
      <c r="J71" s="208"/>
      <c r="K71" s="208"/>
      <c r="L71" s="208"/>
      <c r="M71" s="208"/>
      <c r="N71" s="208"/>
      <c r="O71" s="208"/>
      <c r="P71" s="208"/>
      <c r="Q71" s="208"/>
      <c r="R71" s="208"/>
      <c r="S71" s="208"/>
      <c r="T71" s="208"/>
      <c r="U71" s="208"/>
      <c r="V71" s="208"/>
      <c r="W71" s="208"/>
      <c r="X71" s="208"/>
      <c r="Y71" s="208"/>
      <c r="Z71" s="208"/>
    </row>
    <row r="72" spans="1:26" ht="15.75" hidden="1" customHeight="1" x14ac:dyDescent="0.35">
      <c r="A72" s="213"/>
      <c r="B72" s="211"/>
      <c r="C72" s="211"/>
      <c r="D72" s="211"/>
      <c r="E72" s="274"/>
      <c r="F72" s="280"/>
      <c r="G72" s="213"/>
      <c r="H72" s="208"/>
      <c r="I72" s="208"/>
      <c r="J72" s="208"/>
      <c r="K72" s="208"/>
      <c r="L72" s="208"/>
      <c r="M72" s="208"/>
      <c r="N72" s="208"/>
      <c r="O72" s="208"/>
      <c r="P72" s="208"/>
      <c r="Q72" s="208"/>
      <c r="R72" s="208"/>
      <c r="S72" s="208"/>
      <c r="T72" s="208"/>
      <c r="U72" s="208"/>
      <c r="V72" s="208"/>
      <c r="W72" s="208"/>
      <c r="X72" s="208"/>
      <c r="Y72" s="208"/>
      <c r="Z72" s="208"/>
    </row>
    <row r="73" spans="1:26" ht="15.75" hidden="1" customHeight="1" x14ac:dyDescent="0.35">
      <c r="A73" s="213"/>
      <c r="B73" s="211"/>
      <c r="C73" s="211"/>
      <c r="D73" s="211"/>
      <c r="E73" s="274"/>
      <c r="F73" s="280"/>
      <c r="G73" s="213"/>
      <c r="H73" s="208"/>
      <c r="I73" s="208"/>
      <c r="J73" s="208"/>
      <c r="K73" s="208"/>
      <c r="L73" s="208"/>
      <c r="M73" s="208"/>
      <c r="N73" s="208"/>
      <c r="O73" s="208"/>
      <c r="P73" s="208"/>
      <c r="Q73" s="208"/>
      <c r="R73" s="208"/>
      <c r="S73" s="208"/>
      <c r="T73" s="208"/>
      <c r="U73" s="208"/>
      <c r="V73" s="208"/>
      <c r="W73" s="208"/>
      <c r="X73" s="208"/>
      <c r="Y73" s="208"/>
      <c r="Z73" s="208"/>
    </row>
    <row r="74" spans="1:26" ht="15.75" hidden="1" customHeight="1" x14ac:dyDescent="0.35">
      <c r="A74" s="213"/>
      <c r="B74" s="211"/>
      <c r="C74" s="211"/>
      <c r="D74" s="211"/>
      <c r="E74" s="274"/>
      <c r="F74" s="280"/>
      <c r="G74" s="213"/>
      <c r="H74" s="208"/>
      <c r="I74" s="208"/>
      <c r="J74" s="208"/>
      <c r="K74" s="208"/>
      <c r="L74" s="208"/>
      <c r="M74" s="208"/>
      <c r="N74" s="208"/>
      <c r="O74" s="208"/>
      <c r="P74" s="208"/>
      <c r="Q74" s="208"/>
      <c r="R74" s="208"/>
      <c r="S74" s="208"/>
      <c r="T74" s="208"/>
      <c r="U74" s="208"/>
      <c r="V74" s="208"/>
      <c r="W74" s="208"/>
      <c r="X74" s="208"/>
      <c r="Y74" s="208"/>
      <c r="Z74" s="208"/>
    </row>
    <row r="75" spans="1:26" ht="15.75" hidden="1" customHeight="1" x14ac:dyDescent="0.35">
      <c r="A75" s="213"/>
      <c r="B75" s="211"/>
      <c r="C75" s="211"/>
      <c r="D75" s="211"/>
      <c r="E75" s="274"/>
      <c r="F75" s="280"/>
      <c r="G75" s="213"/>
      <c r="H75" s="208"/>
      <c r="I75" s="208"/>
      <c r="J75" s="208"/>
      <c r="K75" s="208"/>
      <c r="L75" s="208"/>
      <c r="M75" s="208"/>
      <c r="N75" s="208"/>
      <c r="O75" s="208"/>
      <c r="P75" s="208"/>
      <c r="Q75" s="208"/>
      <c r="R75" s="208"/>
      <c r="S75" s="208"/>
      <c r="T75" s="208"/>
      <c r="U75" s="208"/>
      <c r="V75" s="208"/>
      <c r="W75" s="208"/>
      <c r="X75" s="208"/>
      <c r="Y75" s="208"/>
      <c r="Z75" s="208"/>
    </row>
    <row r="76" spans="1:26" ht="15.75" hidden="1" customHeight="1" x14ac:dyDescent="0.35">
      <c r="A76" s="213"/>
      <c r="B76" s="211"/>
      <c r="C76" s="211"/>
      <c r="D76" s="211"/>
      <c r="E76" s="274"/>
      <c r="F76" s="280"/>
      <c r="G76" s="213"/>
      <c r="H76" s="208"/>
      <c r="I76" s="208"/>
      <c r="J76" s="208"/>
      <c r="K76" s="208"/>
      <c r="L76" s="208"/>
      <c r="M76" s="208"/>
      <c r="N76" s="208"/>
      <c r="O76" s="208"/>
      <c r="P76" s="208"/>
      <c r="Q76" s="208"/>
      <c r="R76" s="208"/>
      <c r="S76" s="208"/>
      <c r="T76" s="208"/>
      <c r="U76" s="208"/>
      <c r="V76" s="208"/>
      <c r="W76" s="208"/>
      <c r="X76" s="208"/>
      <c r="Y76" s="208"/>
      <c r="Z76" s="208"/>
    </row>
    <row r="77" spans="1:26" ht="15.75" hidden="1" customHeight="1" x14ac:dyDescent="0.35">
      <c r="A77" s="213"/>
      <c r="B77" s="211"/>
      <c r="C77" s="211"/>
      <c r="D77" s="211"/>
      <c r="E77" s="274"/>
      <c r="F77" s="280"/>
      <c r="G77" s="213"/>
      <c r="H77" s="208"/>
      <c r="I77" s="208"/>
      <c r="J77" s="208"/>
      <c r="K77" s="208"/>
      <c r="L77" s="208"/>
      <c r="M77" s="208"/>
      <c r="N77" s="208"/>
      <c r="O77" s="208"/>
      <c r="P77" s="208"/>
      <c r="Q77" s="208"/>
      <c r="R77" s="208"/>
      <c r="S77" s="208"/>
      <c r="T77" s="208"/>
      <c r="U77" s="208"/>
      <c r="V77" s="208"/>
      <c r="W77" s="208"/>
      <c r="X77" s="208"/>
      <c r="Y77" s="208"/>
      <c r="Z77" s="208"/>
    </row>
    <row r="78" spans="1:26" ht="15.75" hidden="1" customHeight="1" x14ac:dyDescent="0.35">
      <c r="A78" s="213"/>
      <c r="B78" s="211"/>
      <c r="C78" s="211"/>
      <c r="D78" s="211"/>
      <c r="E78" s="274"/>
      <c r="F78" s="280"/>
      <c r="G78" s="213"/>
      <c r="H78" s="208"/>
      <c r="I78" s="208"/>
      <c r="J78" s="208"/>
      <c r="K78" s="208"/>
      <c r="L78" s="208"/>
      <c r="M78" s="208"/>
      <c r="N78" s="208"/>
      <c r="O78" s="208"/>
      <c r="P78" s="208"/>
      <c r="Q78" s="208"/>
      <c r="R78" s="208"/>
      <c r="S78" s="208"/>
      <c r="T78" s="208"/>
      <c r="U78" s="208"/>
      <c r="V78" s="208"/>
      <c r="W78" s="208"/>
      <c r="X78" s="208"/>
      <c r="Y78" s="208"/>
      <c r="Z78" s="208"/>
    </row>
    <row r="79" spans="1:26" ht="15.75" hidden="1" customHeight="1" x14ac:dyDescent="0.35">
      <c r="A79" s="213"/>
      <c r="B79" s="211"/>
      <c r="C79" s="211"/>
      <c r="D79" s="211"/>
      <c r="E79" s="274"/>
      <c r="F79" s="280"/>
      <c r="G79" s="213"/>
      <c r="H79" s="208"/>
      <c r="I79" s="208"/>
      <c r="J79" s="208"/>
      <c r="K79" s="208"/>
      <c r="L79" s="208"/>
      <c r="M79" s="208"/>
      <c r="N79" s="208"/>
      <c r="O79" s="208"/>
      <c r="P79" s="208"/>
      <c r="Q79" s="208"/>
      <c r="R79" s="208"/>
      <c r="S79" s="208"/>
      <c r="T79" s="208"/>
      <c r="U79" s="208"/>
      <c r="V79" s="208"/>
      <c r="W79" s="208"/>
      <c r="X79" s="208"/>
      <c r="Y79" s="208"/>
      <c r="Z79" s="208"/>
    </row>
    <row r="80" spans="1:26" ht="15.75" hidden="1" customHeight="1" x14ac:dyDescent="0.35">
      <c r="A80" s="213"/>
      <c r="B80" s="211"/>
      <c r="C80" s="211"/>
      <c r="D80" s="211"/>
      <c r="E80" s="274"/>
      <c r="F80" s="280"/>
      <c r="G80" s="213"/>
      <c r="H80" s="208"/>
      <c r="I80" s="208"/>
      <c r="J80" s="208"/>
      <c r="K80" s="208"/>
      <c r="L80" s="208"/>
      <c r="M80" s="208"/>
      <c r="N80" s="208"/>
      <c r="O80" s="208"/>
      <c r="P80" s="208"/>
      <c r="Q80" s="208"/>
      <c r="R80" s="208"/>
      <c r="S80" s="208"/>
      <c r="T80" s="208"/>
      <c r="U80" s="208"/>
      <c r="V80" s="208"/>
      <c r="W80" s="208"/>
      <c r="X80" s="208"/>
      <c r="Y80" s="208"/>
      <c r="Z80" s="208"/>
    </row>
    <row r="81" spans="1:26" ht="15.75" hidden="1" customHeight="1" x14ac:dyDescent="0.35">
      <c r="A81" s="213"/>
      <c r="B81" s="211"/>
      <c r="C81" s="211"/>
      <c r="D81" s="211"/>
      <c r="E81" s="274"/>
      <c r="F81" s="280"/>
      <c r="G81" s="213"/>
      <c r="H81" s="208"/>
      <c r="I81" s="208"/>
      <c r="J81" s="208"/>
      <c r="K81" s="208"/>
      <c r="L81" s="208"/>
      <c r="M81" s="208"/>
      <c r="N81" s="208"/>
      <c r="O81" s="208"/>
      <c r="P81" s="208"/>
      <c r="Q81" s="208"/>
      <c r="R81" s="208"/>
      <c r="S81" s="208"/>
      <c r="T81" s="208"/>
      <c r="U81" s="208"/>
      <c r="V81" s="208"/>
      <c r="W81" s="208"/>
      <c r="X81" s="208"/>
      <c r="Y81" s="208"/>
      <c r="Z81" s="208"/>
    </row>
    <row r="82" spans="1:26" ht="15.75" hidden="1" customHeight="1" x14ac:dyDescent="0.35">
      <c r="A82" s="213"/>
      <c r="B82" s="211"/>
      <c r="C82" s="211"/>
      <c r="D82" s="211"/>
      <c r="E82" s="274"/>
      <c r="F82" s="280"/>
      <c r="G82" s="213"/>
      <c r="H82" s="208"/>
      <c r="I82" s="208"/>
      <c r="J82" s="208"/>
      <c r="K82" s="208"/>
      <c r="L82" s="208"/>
      <c r="M82" s="208"/>
      <c r="N82" s="208"/>
      <c r="O82" s="208"/>
      <c r="P82" s="208"/>
      <c r="Q82" s="208"/>
      <c r="R82" s="208"/>
      <c r="S82" s="208"/>
      <c r="T82" s="208"/>
      <c r="U82" s="208"/>
      <c r="V82" s="208"/>
      <c r="W82" s="208"/>
      <c r="X82" s="208"/>
      <c r="Y82" s="208"/>
      <c r="Z82" s="208"/>
    </row>
    <row r="83" spans="1:26" ht="15.75" hidden="1" customHeight="1" x14ac:dyDescent="0.35">
      <c r="A83" s="213"/>
      <c r="B83" s="211"/>
      <c r="C83" s="211"/>
      <c r="D83" s="211"/>
      <c r="E83" s="274"/>
      <c r="F83" s="280"/>
      <c r="G83" s="213"/>
      <c r="H83" s="208"/>
      <c r="I83" s="208"/>
      <c r="J83" s="208"/>
      <c r="K83" s="208"/>
      <c r="L83" s="208"/>
      <c r="M83" s="208"/>
      <c r="N83" s="208"/>
      <c r="O83" s="208"/>
      <c r="P83" s="208"/>
      <c r="Q83" s="208"/>
      <c r="R83" s="208"/>
      <c r="S83" s="208"/>
      <c r="T83" s="208"/>
      <c r="U83" s="208"/>
      <c r="V83" s="208"/>
      <c r="W83" s="208"/>
      <c r="X83" s="208"/>
      <c r="Y83" s="208"/>
      <c r="Z83" s="208"/>
    </row>
    <row r="84" spans="1:26" ht="15.75" hidden="1" customHeight="1" x14ac:dyDescent="0.35">
      <c r="A84" s="213"/>
      <c r="B84" s="211"/>
      <c r="C84" s="211"/>
      <c r="D84" s="211"/>
      <c r="E84" s="274"/>
      <c r="F84" s="280"/>
      <c r="G84" s="213"/>
      <c r="H84" s="208"/>
      <c r="I84" s="208"/>
      <c r="J84" s="208"/>
      <c r="K84" s="208"/>
      <c r="L84" s="208"/>
      <c r="M84" s="208"/>
      <c r="N84" s="208"/>
      <c r="O84" s="208"/>
      <c r="P84" s="208"/>
      <c r="Q84" s="208"/>
      <c r="R84" s="208"/>
      <c r="S84" s="208"/>
      <c r="T84" s="208"/>
      <c r="U84" s="208"/>
      <c r="V84" s="208"/>
      <c r="W84" s="208"/>
      <c r="X84" s="208"/>
      <c r="Y84" s="208"/>
      <c r="Z84" s="208"/>
    </row>
    <row r="85" spans="1:26" ht="15.75" hidden="1" customHeight="1" x14ac:dyDescent="0.35">
      <c r="A85" s="213"/>
      <c r="B85" s="211"/>
      <c r="C85" s="211"/>
      <c r="D85" s="211"/>
      <c r="E85" s="274"/>
      <c r="F85" s="280"/>
      <c r="G85" s="213"/>
      <c r="H85" s="208"/>
      <c r="I85" s="208"/>
      <c r="J85" s="208"/>
      <c r="K85" s="208"/>
      <c r="L85" s="208"/>
      <c r="M85" s="208"/>
      <c r="N85" s="208"/>
      <c r="O85" s="208"/>
      <c r="P85" s="208"/>
      <c r="Q85" s="208"/>
      <c r="R85" s="208"/>
      <c r="S85" s="208"/>
      <c r="T85" s="208"/>
      <c r="U85" s="208"/>
      <c r="V85" s="208"/>
      <c r="W85" s="208"/>
      <c r="X85" s="208"/>
      <c r="Y85" s="208"/>
      <c r="Z85" s="208"/>
    </row>
    <row r="86" spans="1:26" ht="15.75" hidden="1" customHeight="1" x14ac:dyDescent="0.35">
      <c r="A86" s="213"/>
      <c r="B86" s="211"/>
      <c r="C86" s="211"/>
      <c r="D86" s="211"/>
      <c r="E86" s="274"/>
      <c r="F86" s="280"/>
      <c r="G86" s="213"/>
      <c r="H86" s="208"/>
      <c r="I86" s="208"/>
      <c r="J86" s="208"/>
      <c r="K86" s="208"/>
      <c r="L86" s="208"/>
      <c r="M86" s="208"/>
      <c r="N86" s="208"/>
      <c r="O86" s="208"/>
      <c r="P86" s="208"/>
      <c r="Q86" s="208"/>
      <c r="R86" s="208"/>
      <c r="S86" s="208"/>
      <c r="T86" s="208"/>
      <c r="U86" s="208"/>
      <c r="V86" s="208"/>
      <c r="W86" s="208"/>
      <c r="X86" s="208"/>
      <c r="Y86" s="208"/>
      <c r="Z86" s="208"/>
    </row>
    <row r="87" spans="1:26" ht="15.75" hidden="1" customHeight="1" x14ac:dyDescent="0.35">
      <c r="A87" s="213"/>
      <c r="B87" s="211"/>
      <c r="C87" s="211"/>
      <c r="D87" s="211"/>
      <c r="E87" s="274"/>
      <c r="F87" s="280"/>
      <c r="G87" s="213"/>
      <c r="H87" s="208"/>
      <c r="I87" s="208"/>
      <c r="J87" s="208"/>
      <c r="K87" s="208"/>
      <c r="L87" s="208"/>
      <c r="M87" s="208"/>
      <c r="N87" s="208"/>
      <c r="O87" s="208"/>
      <c r="P87" s="208"/>
      <c r="Q87" s="208"/>
      <c r="R87" s="208"/>
      <c r="S87" s="208"/>
      <c r="T87" s="208"/>
      <c r="U87" s="208"/>
      <c r="V87" s="208"/>
      <c r="W87" s="208"/>
      <c r="X87" s="208"/>
      <c r="Y87" s="208"/>
      <c r="Z87" s="208"/>
    </row>
    <row r="88" spans="1:26" ht="15.75" hidden="1" customHeight="1" x14ac:dyDescent="0.35">
      <c r="A88" s="213"/>
      <c r="B88" s="211"/>
      <c r="C88" s="211"/>
      <c r="D88" s="211"/>
      <c r="E88" s="274"/>
      <c r="F88" s="280"/>
      <c r="G88" s="213"/>
      <c r="H88" s="208"/>
      <c r="I88" s="208"/>
      <c r="J88" s="208"/>
      <c r="K88" s="208"/>
      <c r="L88" s="208"/>
      <c r="M88" s="208"/>
      <c r="N88" s="208"/>
      <c r="O88" s="208"/>
      <c r="P88" s="208"/>
      <c r="Q88" s="208"/>
      <c r="R88" s="208"/>
      <c r="S88" s="208"/>
      <c r="T88" s="208"/>
      <c r="U88" s="208"/>
      <c r="V88" s="208"/>
      <c r="W88" s="208"/>
      <c r="X88" s="208"/>
      <c r="Y88" s="208"/>
      <c r="Z88" s="208"/>
    </row>
    <row r="89" spans="1:26" ht="15.75" hidden="1" customHeight="1" x14ac:dyDescent="0.35">
      <c r="A89" s="213"/>
      <c r="B89" s="211"/>
      <c r="C89" s="211"/>
      <c r="D89" s="211"/>
      <c r="E89" s="274"/>
      <c r="F89" s="280"/>
      <c r="G89" s="213"/>
      <c r="H89" s="208"/>
      <c r="I89" s="208"/>
      <c r="J89" s="208"/>
      <c r="K89" s="208"/>
      <c r="L89" s="208"/>
      <c r="M89" s="208"/>
      <c r="N89" s="208"/>
      <c r="O89" s="208"/>
      <c r="P89" s="208"/>
      <c r="Q89" s="208"/>
      <c r="R89" s="208"/>
      <c r="S89" s="208"/>
      <c r="T89" s="208"/>
      <c r="U89" s="208"/>
      <c r="V89" s="208"/>
      <c r="W89" s="208"/>
      <c r="X89" s="208"/>
      <c r="Y89" s="208"/>
      <c r="Z89" s="208"/>
    </row>
    <row r="90" spans="1:26" ht="15.75" hidden="1" customHeight="1" x14ac:dyDescent="0.35">
      <c r="A90" s="213"/>
      <c r="B90" s="211"/>
      <c r="C90" s="211"/>
      <c r="D90" s="211"/>
      <c r="E90" s="274"/>
      <c r="F90" s="280"/>
      <c r="G90" s="213"/>
      <c r="H90" s="208"/>
      <c r="I90" s="208"/>
      <c r="J90" s="208"/>
      <c r="K90" s="208"/>
      <c r="L90" s="208"/>
      <c r="M90" s="208"/>
      <c r="N90" s="208"/>
      <c r="O90" s="208"/>
      <c r="P90" s="208"/>
      <c r="Q90" s="208"/>
      <c r="R90" s="208"/>
      <c r="S90" s="208"/>
      <c r="T90" s="208"/>
      <c r="U90" s="208"/>
      <c r="V90" s="208"/>
      <c r="W90" s="208"/>
      <c r="X90" s="208"/>
      <c r="Y90" s="208"/>
      <c r="Z90" s="208"/>
    </row>
    <row r="91" spans="1:26" ht="15.75" hidden="1" customHeight="1" x14ac:dyDescent="0.35">
      <c r="A91" s="213"/>
      <c r="B91" s="211"/>
      <c r="C91" s="211"/>
      <c r="D91" s="211"/>
      <c r="E91" s="274"/>
      <c r="F91" s="280"/>
      <c r="G91" s="213"/>
      <c r="H91" s="208"/>
      <c r="I91" s="208"/>
      <c r="J91" s="208"/>
      <c r="K91" s="208"/>
      <c r="L91" s="208"/>
      <c r="M91" s="208"/>
      <c r="N91" s="208"/>
      <c r="O91" s="208"/>
      <c r="P91" s="208"/>
      <c r="Q91" s="208"/>
      <c r="R91" s="208"/>
      <c r="S91" s="208"/>
      <c r="T91" s="208"/>
      <c r="U91" s="208"/>
      <c r="V91" s="208"/>
      <c r="W91" s="208"/>
      <c r="X91" s="208"/>
      <c r="Y91" s="208"/>
      <c r="Z91" s="208"/>
    </row>
    <row r="92" spans="1:26" ht="15.75" hidden="1" customHeight="1" x14ac:dyDescent="0.35">
      <c r="A92" s="213"/>
      <c r="B92" s="211"/>
      <c r="C92" s="211"/>
      <c r="D92" s="211"/>
      <c r="E92" s="274"/>
      <c r="F92" s="280"/>
      <c r="G92" s="213"/>
      <c r="H92" s="208"/>
      <c r="I92" s="208"/>
      <c r="J92" s="208"/>
      <c r="K92" s="208"/>
      <c r="L92" s="208"/>
      <c r="M92" s="208"/>
      <c r="N92" s="208"/>
      <c r="O92" s="208"/>
      <c r="P92" s="208"/>
      <c r="Q92" s="208"/>
      <c r="R92" s="208"/>
      <c r="S92" s="208"/>
      <c r="T92" s="208"/>
      <c r="U92" s="208"/>
      <c r="V92" s="208"/>
      <c r="W92" s="208"/>
      <c r="X92" s="208"/>
      <c r="Y92" s="208"/>
      <c r="Z92" s="208"/>
    </row>
    <row r="93" spans="1:26" ht="15.75" hidden="1" customHeight="1" x14ac:dyDescent="0.35">
      <c r="A93" s="213"/>
      <c r="B93" s="211"/>
      <c r="C93" s="211"/>
      <c r="D93" s="211"/>
      <c r="E93" s="274"/>
      <c r="F93" s="280"/>
      <c r="G93" s="213"/>
      <c r="H93" s="208"/>
      <c r="I93" s="208"/>
      <c r="J93" s="208"/>
      <c r="K93" s="208"/>
      <c r="L93" s="208"/>
      <c r="M93" s="208"/>
      <c r="N93" s="208"/>
      <c r="O93" s="208"/>
      <c r="P93" s="208"/>
      <c r="Q93" s="208"/>
      <c r="R93" s="208"/>
      <c r="S93" s="208"/>
      <c r="T93" s="208"/>
      <c r="U93" s="208"/>
      <c r="V93" s="208"/>
      <c r="W93" s="208"/>
      <c r="X93" s="208"/>
      <c r="Y93" s="208"/>
      <c r="Z93" s="208"/>
    </row>
    <row r="94" spans="1:26" ht="15.75" hidden="1" customHeight="1" x14ac:dyDescent="0.35">
      <c r="A94" s="213"/>
      <c r="B94" s="211"/>
      <c r="C94" s="211"/>
      <c r="D94" s="211"/>
      <c r="E94" s="274"/>
      <c r="F94" s="280"/>
      <c r="G94" s="213"/>
      <c r="H94" s="208"/>
      <c r="I94" s="208"/>
      <c r="J94" s="208"/>
      <c r="K94" s="208"/>
      <c r="L94" s="208"/>
      <c r="M94" s="208"/>
      <c r="N94" s="208"/>
      <c r="O94" s="208"/>
      <c r="P94" s="208"/>
      <c r="Q94" s="208"/>
      <c r="R94" s="208"/>
      <c r="S94" s="208"/>
      <c r="T94" s="208"/>
      <c r="U94" s="208"/>
      <c r="V94" s="208"/>
      <c r="W94" s="208"/>
      <c r="X94" s="208"/>
      <c r="Y94" s="208"/>
      <c r="Z94" s="208"/>
    </row>
    <row r="95" spans="1:26" ht="15.75" hidden="1" customHeight="1" x14ac:dyDescent="0.35">
      <c r="A95" s="213"/>
      <c r="B95" s="211"/>
      <c r="C95" s="211"/>
      <c r="D95" s="211"/>
      <c r="E95" s="274"/>
      <c r="F95" s="280"/>
      <c r="G95" s="213"/>
      <c r="H95" s="208"/>
      <c r="I95" s="208"/>
      <c r="J95" s="208"/>
      <c r="K95" s="208"/>
      <c r="L95" s="208"/>
      <c r="M95" s="208"/>
      <c r="N95" s="208"/>
      <c r="O95" s="208"/>
      <c r="P95" s="208"/>
      <c r="Q95" s="208"/>
      <c r="R95" s="208"/>
      <c r="S95" s="208"/>
      <c r="T95" s="208"/>
      <c r="U95" s="208"/>
      <c r="V95" s="208"/>
      <c r="W95" s="208"/>
      <c r="X95" s="208"/>
      <c r="Y95" s="208"/>
      <c r="Z95" s="208"/>
    </row>
    <row r="96" spans="1:26" ht="15.75" hidden="1" customHeight="1" x14ac:dyDescent="0.35">
      <c r="A96" s="213"/>
      <c r="B96" s="211"/>
      <c r="C96" s="211"/>
      <c r="D96" s="211"/>
      <c r="E96" s="274"/>
      <c r="F96" s="280"/>
      <c r="G96" s="213"/>
      <c r="H96" s="208"/>
      <c r="I96" s="208"/>
      <c r="J96" s="208"/>
      <c r="K96" s="208"/>
      <c r="L96" s="208"/>
      <c r="M96" s="208"/>
      <c r="N96" s="208"/>
      <c r="O96" s="208"/>
      <c r="P96" s="208"/>
      <c r="Q96" s="208"/>
      <c r="R96" s="208"/>
      <c r="S96" s="208"/>
      <c r="T96" s="208"/>
      <c r="U96" s="208"/>
      <c r="V96" s="208"/>
      <c r="W96" s="208"/>
      <c r="X96" s="208"/>
      <c r="Y96" s="208"/>
      <c r="Z96" s="208"/>
    </row>
    <row r="97" spans="1:26" ht="15.75" hidden="1" customHeight="1" x14ac:dyDescent="0.35">
      <c r="A97" s="213"/>
      <c r="B97" s="211"/>
      <c r="C97" s="211"/>
      <c r="D97" s="211"/>
      <c r="E97" s="274"/>
      <c r="F97" s="280"/>
      <c r="G97" s="213"/>
      <c r="H97" s="208"/>
      <c r="I97" s="208"/>
      <c r="J97" s="208"/>
      <c r="K97" s="208"/>
      <c r="L97" s="208"/>
      <c r="M97" s="208"/>
      <c r="N97" s="208"/>
      <c r="O97" s="208"/>
      <c r="P97" s="208"/>
      <c r="Q97" s="208"/>
      <c r="R97" s="208"/>
      <c r="S97" s="208"/>
      <c r="T97" s="208"/>
      <c r="U97" s="208"/>
      <c r="V97" s="208"/>
      <c r="W97" s="208"/>
      <c r="X97" s="208"/>
      <c r="Y97" s="208"/>
      <c r="Z97" s="208"/>
    </row>
    <row r="98" spans="1:26" ht="15.75" hidden="1" customHeight="1" x14ac:dyDescent="0.35">
      <c r="A98" s="213"/>
      <c r="B98" s="211"/>
      <c r="C98" s="211"/>
      <c r="D98" s="211"/>
      <c r="E98" s="274"/>
      <c r="F98" s="280"/>
      <c r="G98" s="213"/>
      <c r="H98" s="208"/>
      <c r="I98" s="208"/>
      <c r="J98" s="208"/>
      <c r="K98" s="208"/>
      <c r="L98" s="208"/>
      <c r="M98" s="208"/>
      <c r="N98" s="208"/>
      <c r="O98" s="208"/>
      <c r="P98" s="208"/>
      <c r="Q98" s="208"/>
      <c r="R98" s="208"/>
      <c r="S98" s="208"/>
      <c r="T98" s="208"/>
      <c r="U98" s="208"/>
      <c r="V98" s="208"/>
      <c r="W98" s="208"/>
      <c r="X98" s="208"/>
      <c r="Y98" s="208"/>
      <c r="Z98" s="208"/>
    </row>
    <row r="99" spans="1:26" ht="15.75" hidden="1" customHeight="1" x14ac:dyDescent="0.35">
      <c r="A99" s="213"/>
      <c r="B99" s="211"/>
      <c r="C99" s="211"/>
      <c r="D99" s="211"/>
      <c r="E99" s="274"/>
      <c r="F99" s="280"/>
      <c r="G99" s="213"/>
      <c r="H99" s="208"/>
      <c r="I99" s="208"/>
      <c r="J99" s="208"/>
      <c r="K99" s="208"/>
      <c r="L99" s="208"/>
      <c r="M99" s="208"/>
      <c r="N99" s="208"/>
      <c r="O99" s="208"/>
      <c r="P99" s="208"/>
      <c r="Q99" s="208"/>
      <c r="R99" s="208"/>
      <c r="S99" s="208"/>
      <c r="T99" s="208"/>
      <c r="U99" s="208"/>
      <c r="V99" s="208"/>
      <c r="W99" s="208"/>
      <c r="X99" s="208"/>
      <c r="Y99" s="208"/>
      <c r="Z99" s="208"/>
    </row>
    <row r="100" spans="1:26" ht="15.75" hidden="1" customHeight="1" x14ac:dyDescent="0.35">
      <c r="A100" s="213"/>
      <c r="B100" s="211"/>
      <c r="C100" s="211"/>
      <c r="D100" s="211"/>
      <c r="E100" s="274"/>
      <c r="F100" s="280"/>
      <c r="G100" s="213"/>
      <c r="H100" s="208"/>
      <c r="I100" s="208"/>
      <c r="J100" s="208"/>
      <c r="K100" s="208"/>
      <c r="L100" s="208"/>
      <c r="M100" s="208"/>
      <c r="N100" s="208"/>
      <c r="O100" s="208"/>
      <c r="P100" s="208"/>
      <c r="Q100" s="208"/>
      <c r="R100" s="208"/>
      <c r="S100" s="208"/>
      <c r="T100" s="208"/>
      <c r="U100" s="208"/>
      <c r="V100" s="208"/>
      <c r="W100" s="208"/>
      <c r="X100" s="208"/>
      <c r="Y100" s="208"/>
      <c r="Z100" s="208"/>
    </row>
    <row r="101" spans="1:26" ht="15.75" hidden="1" customHeight="1" x14ac:dyDescent="0.35">
      <c r="A101" s="213"/>
      <c r="B101" s="211"/>
      <c r="C101" s="211"/>
      <c r="D101" s="211"/>
      <c r="E101" s="274"/>
      <c r="F101" s="280"/>
      <c r="G101" s="213"/>
      <c r="H101" s="208"/>
      <c r="I101" s="208"/>
      <c r="J101" s="208"/>
      <c r="K101" s="208"/>
      <c r="L101" s="208"/>
      <c r="M101" s="208"/>
      <c r="N101" s="208"/>
      <c r="O101" s="208"/>
      <c r="P101" s="208"/>
      <c r="Q101" s="208"/>
      <c r="R101" s="208"/>
      <c r="S101" s="208"/>
      <c r="T101" s="208"/>
      <c r="U101" s="208"/>
      <c r="V101" s="208"/>
      <c r="W101" s="208"/>
      <c r="X101" s="208"/>
      <c r="Y101" s="208"/>
      <c r="Z101" s="208"/>
    </row>
    <row r="102" spans="1:26" ht="15.75" hidden="1" customHeight="1" x14ac:dyDescent="0.35">
      <c r="A102" s="213"/>
      <c r="B102" s="211"/>
      <c r="C102" s="211"/>
      <c r="D102" s="211"/>
      <c r="E102" s="274"/>
      <c r="F102" s="280"/>
      <c r="G102" s="213"/>
      <c r="H102" s="208"/>
      <c r="I102" s="208"/>
      <c r="J102" s="208"/>
      <c r="K102" s="208"/>
      <c r="L102" s="208"/>
      <c r="M102" s="208"/>
      <c r="N102" s="208"/>
      <c r="O102" s="208"/>
      <c r="P102" s="208"/>
      <c r="Q102" s="208"/>
      <c r="R102" s="208"/>
      <c r="S102" s="208"/>
      <c r="T102" s="208"/>
      <c r="U102" s="208"/>
      <c r="V102" s="208"/>
      <c r="W102" s="208"/>
      <c r="X102" s="208"/>
      <c r="Y102" s="208"/>
      <c r="Z102" s="208"/>
    </row>
    <row r="103" spans="1:26" ht="15.75" hidden="1" customHeight="1" x14ac:dyDescent="0.35">
      <c r="A103" s="213"/>
      <c r="B103" s="211"/>
      <c r="C103" s="211"/>
      <c r="D103" s="211"/>
      <c r="E103" s="274"/>
      <c r="F103" s="280"/>
      <c r="G103" s="213"/>
      <c r="H103" s="208"/>
      <c r="I103" s="208"/>
      <c r="J103" s="208"/>
      <c r="K103" s="208"/>
      <c r="L103" s="208"/>
      <c r="M103" s="208"/>
      <c r="N103" s="208"/>
      <c r="O103" s="208"/>
      <c r="P103" s="208"/>
      <c r="Q103" s="208"/>
      <c r="R103" s="208"/>
      <c r="S103" s="208"/>
      <c r="T103" s="208"/>
      <c r="U103" s="208"/>
      <c r="V103" s="208"/>
      <c r="W103" s="208"/>
      <c r="X103" s="208"/>
      <c r="Y103" s="208"/>
      <c r="Z103" s="208"/>
    </row>
    <row r="104" spans="1:26" ht="15.75" hidden="1" customHeight="1" x14ac:dyDescent="0.35">
      <c r="A104" s="213"/>
      <c r="B104" s="211"/>
      <c r="C104" s="211"/>
      <c r="D104" s="211"/>
      <c r="E104" s="274"/>
      <c r="F104" s="280"/>
      <c r="G104" s="213"/>
      <c r="H104" s="208"/>
      <c r="I104" s="208"/>
      <c r="J104" s="208"/>
      <c r="K104" s="208"/>
      <c r="L104" s="208"/>
      <c r="M104" s="208"/>
      <c r="N104" s="208"/>
      <c r="O104" s="208"/>
      <c r="P104" s="208"/>
      <c r="Q104" s="208"/>
      <c r="R104" s="208"/>
      <c r="S104" s="208"/>
      <c r="T104" s="208"/>
      <c r="U104" s="208"/>
      <c r="V104" s="208"/>
      <c r="W104" s="208"/>
      <c r="X104" s="208"/>
      <c r="Y104" s="208"/>
      <c r="Z104" s="208"/>
    </row>
    <row r="105" spans="1:26" ht="15.75" hidden="1" customHeight="1" x14ac:dyDescent="0.35">
      <c r="A105" s="213"/>
      <c r="B105" s="211"/>
      <c r="C105" s="211"/>
      <c r="D105" s="211"/>
      <c r="E105" s="274"/>
      <c r="F105" s="280"/>
      <c r="G105" s="213"/>
      <c r="H105" s="208"/>
      <c r="I105" s="208"/>
      <c r="J105" s="208"/>
      <c r="K105" s="208"/>
      <c r="L105" s="208"/>
      <c r="M105" s="208"/>
      <c r="N105" s="208"/>
      <c r="O105" s="208"/>
      <c r="P105" s="208"/>
      <c r="Q105" s="208"/>
      <c r="R105" s="208"/>
      <c r="S105" s="208"/>
      <c r="T105" s="208"/>
      <c r="U105" s="208"/>
      <c r="V105" s="208"/>
      <c r="W105" s="208"/>
      <c r="X105" s="208"/>
      <c r="Y105" s="208"/>
      <c r="Z105" s="208"/>
    </row>
    <row r="106" spans="1:26" ht="15.75" hidden="1" customHeight="1" x14ac:dyDescent="0.35">
      <c r="A106" s="213"/>
      <c r="B106" s="211"/>
      <c r="C106" s="211"/>
      <c r="D106" s="211"/>
      <c r="E106" s="274"/>
      <c r="F106" s="280"/>
      <c r="G106" s="213"/>
      <c r="H106" s="208"/>
      <c r="I106" s="208"/>
      <c r="J106" s="208"/>
      <c r="K106" s="208"/>
      <c r="L106" s="208"/>
      <c r="M106" s="208"/>
      <c r="N106" s="208"/>
      <c r="O106" s="208"/>
      <c r="P106" s="208"/>
      <c r="Q106" s="208"/>
      <c r="R106" s="208"/>
      <c r="S106" s="208"/>
      <c r="T106" s="208"/>
      <c r="U106" s="208"/>
      <c r="V106" s="208"/>
      <c r="W106" s="208"/>
      <c r="X106" s="208"/>
      <c r="Y106" s="208"/>
      <c r="Z106" s="208"/>
    </row>
    <row r="107" spans="1:26" ht="15.75" hidden="1" customHeight="1" x14ac:dyDescent="0.35">
      <c r="A107" s="213"/>
      <c r="B107" s="211"/>
      <c r="C107" s="211"/>
      <c r="D107" s="211"/>
      <c r="E107" s="274"/>
      <c r="F107" s="280"/>
      <c r="G107" s="213"/>
      <c r="H107" s="208"/>
      <c r="I107" s="208"/>
      <c r="J107" s="208"/>
      <c r="K107" s="208"/>
      <c r="L107" s="208"/>
      <c r="M107" s="208"/>
      <c r="N107" s="208"/>
      <c r="O107" s="208"/>
      <c r="P107" s="208"/>
      <c r="Q107" s="208"/>
      <c r="R107" s="208"/>
      <c r="S107" s="208"/>
      <c r="T107" s="208"/>
      <c r="U107" s="208"/>
      <c r="V107" s="208"/>
      <c r="W107" s="208"/>
      <c r="X107" s="208"/>
      <c r="Y107" s="208"/>
      <c r="Z107" s="208"/>
    </row>
    <row r="108" spans="1:26" ht="15.75" hidden="1" customHeight="1" x14ac:dyDescent="0.35">
      <c r="A108" s="213"/>
      <c r="B108" s="211"/>
      <c r="C108" s="211"/>
      <c r="D108" s="211"/>
      <c r="E108" s="274"/>
      <c r="F108" s="280"/>
      <c r="G108" s="213"/>
      <c r="H108" s="208"/>
      <c r="I108" s="208"/>
      <c r="J108" s="208"/>
      <c r="K108" s="208"/>
      <c r="L108" s="208"/>
      <c r="M108" s="208"/>
      <c r="N108" s="208"/>
      <c r="O108" s="208"/>
      <c r="P108" s="208"/>
      <c r="Q108" s="208"/>
      <c r="R108" s="208"/>
      <c r="S108" s="208"/>
      <c r="T108" s="208"/>
      <c r="U108" s="208"/>
      <c r="V108" s="208"/>
      <c r="W108" s="208"/>
      <c r="X108" s="208"/>
      <c r="Y108" s="208"/>
      <c r="Z108" s="208"/>
    </row>
    <row r="109" spans="1:26" ht="15.75" hidden="1" customHeight="1" x14ac:dyDescent="0.35">
      <c r="A109" s="213"/>
      <c r="B109" s="211"/>
      <c r="C109" s="211"/>
      <c r="D109" s="211"/>
      <c r="E109" s="274"/>
      <c r="F109" s="280"/>
      <c r="G109" s="213"/>
      <c r="H109" s="208"/>
      <c r="I109" s="208"/>
      <c r="J109" s="208"/>
      <c r="K109" s="208"/>
      <c r="L109" s="208"/>
      <c r="M109" s="208"/>
      <c r="N109" s="208"/>
      <c r="O109" s="208"/>
      <c r="P109" s="208"/>
      <c r="Q109" s="208"/>
      <c r="R109" s="208"/>
      <c r="S109" s="208"/>
      <c r="T109" s="208"/>
      <c r="U109" s="208"/>
      <c r="V109" s="208"/>
      <c r="W109" s="208"/>
      <c r="X109" s="208"/>
      <c r="Y109" s="208"/>
      <c r="Z109" s="208"/>
    </row>
    <row r="110" spans="1:26" ht="15.75" hidden="1" customHeight="1" x14ac:dyDescent="0.35">
      <c r="A110" s="213"/>
      <c r="B110" s="211"/>
      <c r="C110" s="211"/>
      <c r="D110" s="211"/>
      <c r="E110" s="274"/>
      <c r="F110" s="280"/>
      <c r="G110" s="213"/>
      <c r="H110" s="208"/>
      <c r="I110" s="208"/>
      <c r="J110" s="208"/>
      <c r="K110" s="208"/>
      <c r="L110" s="208"/>
      <c r="M110" s="208"/>
      <c r="N110" s="208"/>
      <c r="O110" s="208"/>
      <c r="P110" s="208"/>
      <c r="Q110" s="208"/>
      <c r="R110" s="208"/>
      <c r="S110" s="208"/>
      <c r="T110" s="208"/>
      <c r="U110" s="208"/>
      <c r="V110" s="208"/>
      <c r="W110" s="208"/>
      <c r="X110" s="208"/>
      <c r="Y110" s="208"/>
      <c r="Z110" s="208"/>
    </row>
    <row r="111" spans="1:26" ht="15.75" hidden="1" customHeight="1" x14ac:dyDescent="0.35">
      <c r="A111" s="213"/>
      <c r="B111" s="211"/>
      <c r="C111" s="211"/>
      <c r="D111" s="211"/>
      <c r="E111" s="274"/>
      <c r="F111" s="280"/>
      <c r="G111" s="213"/>
      <c r="H111" s="208"/>
      <c r="I111" s="208"/>
      <c r="J111" s="208"/>
      <c r="K111" s="208"/>
      <c r="L111" s="208"/>
      <c r="M111" s="208"/>
      <c r="N111" s="208"/>
      <c r="O111" s="208"/>
      <c r="P111" s="208"/>
      <c r="Q111" s="208"/>
      <c r="R111" s="208"/>
      <c r="S111" s="208"/>
      <c r="T111" s="208"/>
      <c r="U111" s="208"/>
      <c r="V111" s="208"/>
      <c r="W111" s="208"/>
      <c r="X111" s="208"/>
      <c r="Y111" s="208"/>
      <c r="Z111" s="208"/>
    </row>
    <row r="112" spans="1:26" ht="15.75" hidden="1" customHeight="1" x14ac:dyDescent="0.35">
      <c r="A112" s="213"/>
      <c r="B112" s="211"/>
      <c r="C112" s="211"/>
      <c r="D112" s="211"/>
      <c r="E112" s="274"/>
      <c r="F112" s="280"/>
      <c r="G112" s="213"/>
      <c r="H112" s="208"/>
      <c r="I112" s="208"/>
      <c r="J112" s="208"/>
      <c r="K112" s="208"/>
      <c r="L112" s="208"/>
      <c r="M112" s="208"/>
      <c r="N112" s="208"/>
      <c r="O112" s="208"/>
      <c r="P112" s="208"/>
      <c r="Q112" s="208"/>
      <c r="R112" s="208"/>
      <c r="S112" s="208"/>
      <c r="T112" s="208"/>
      <c r="U112" s="208"/>
      <c r="V112" s="208"/>
      <c r="W112" s="208"/>
      <c r="X112" s="208"/>
      <c r="Y112" s="208"/>
      <c r="Z112" s="208"/>
    </row>
    <row r="113" spans="1:26" ht="15.75" hidden="1" customHeight="1" x14ac:dyDescent="0.35">
      <c r="A113" s="213"/>
      <c r="B113" s="211"/>
      <c r="C113" s="211"/>
      <c r="D113" s="211"/>
      <c r="E113" s="274"/>
      <c r="F113" s="280"/>
      <c r="G113" s="213"/>
      <c r="H113" s="208"/>
      <c r="I113" s="208"/>
      <c r="J113" s="208"/>
      <c r="K113" s="208"/>
      <c r="L113" s="208"/>
      <c r="M113" s="208"/>
      <c r="N113" s="208"/>
      <c r="O113" s="208"/>
      <c r="P113" s="208"/>
      <c r="Q113" s="208"/>
      <c r="R113" s="208"/>
      <c r="S113" s="208"/>
      <c r="T113" s="208"/>
      <c r="U113" s="208"/>
      <c r="V113" s="208"/>
      <c r="W113" s="208"/>
      <c r="X113" s="208"/>
      <c r="Y113" s="208"/>
      <c r="Z113" s="208"/>
    </row>
    <row r="114" spans="1:26" ht="15.75" hidden="1" customHeight="1" x14ac:dyDescent="0.35">
      <c r="A114" s="213"/>
      <c r="B114" s="211"/>
      <c r="C114" s="211"/>
      <c r="D114" s="211"/>
      <c r="E114" s="274"/>
      <c r="F114" s="280"/>
      <c r="G114" s="213"/>
      <c r="H114" s="208"/>
      <c r="I114" s="208"/>
      <c r="J114" s="208"/>
      <c r="K114" s="208"/>
      <c r="L114" s="208"/>
      <c r="M114" s="208"/>
      <c r="N114" s="208"/>
      <c r="O114" s="208"/>
      <c r="P114" s="208"/>
      <c r="Q114" s="208"/>
      <c r="R114" s="208"/>
      <c r="S114" s="208"/>
      <c r="T114" s="208"/>
      <c r="U114" s="208"/>
      <c r="V114" s="208"/>
      <c r="W114" s="208"/>
      <c r="X114" s="208"/>
      <c r="Y114" s="208"/>
      <c r="Z114" s="208"/>
    </row>
    <row r="115" spans="1:26" ht="15.75" hidden="1" customHeight="1" x14ac:dyDescent="0.35">
      <c r="A115" s="213"/>
      <c r="B115" s="211"/>
      <c r="C115" s="211"/>
      <c r="D115" s="211"/>
      <c r="E115" s="274"/>
      <c r="F115" s="280"/>
      <c r="G115" s="213"/>
      <c r="H115" s="208"/>
      <c r="I115" s="208"/>
      <c r="J115" s="208"/>
      <c r="K115" s="208"/>
      <c r="L115" s="208"/>
      <c r="M115" s="208"/>
      <c r="N115" s="208"/>
      <c r="O115" s="208"/>
      <c r="P115" s="208"/>
      <c r="Q115" s="208"/>
      <c r="R115" s="208"/>
      <c r="S115" s="208"/>
      <c r="T115" s="208"/>
      <c r="U115" s="208"/>
      <c r="V115" s="208"/>
      <c r="W115" s="208"/>
      <c r="X115" s="208"/>
      <c r="Y115" s="208"/>
      <c r="Z115" s="208"/>
    </row>
    <row r="116" spans="1:26" ht="15.75" hidden="1" customHeight="1" x14ac:dyDescent="0.35">
      <c r="A116" s="213"/>
      <c r="B116" s="211"/>
      <c r="C116" s="211"/>
      <c r="D116" s="211"/>
      <c r="E116" s="274"/>
      <c r="F116" s="280"/>
      <c r="G116" s="213"/>
      <c r="H116" s="208"/>
      <c r="I116" s="208"/>
      <c r="J116" s="208"/>
      <c r="K116" s="208"/>
      <c r="L116" s="208"/>
      <c r="M116" s="208"/>
      <c r="N116" s="208"/>
      <c r="O116" s="208"/>
      <c r="P116" s="208"/>
      <c r="Q116" s="208"/>
      <c r="R116" s="208"/>
      <c r="S116" s="208"/>
      <c r="T116" s="208"/>
      <c r="U116" s="208"/>
      <c r="V116" s="208"/>
      <c r="W116" s="208"/>
      <c r="X116" s="208"/>
      <c r="Y116" s="208"/>
      <c r="Z116" s="208"/>
    </row>
    <row r="117" spans="1:26" ht="15.75" hidden="1" customHeight="1" x14ac:dyDescent="0.35">
      <c r="A117" s="213"/>
      <c r="B117" s="211"/>
      <c r="C117" s="211"/>
      <c r="D117" s="211"/>
      <c r="E117" s="274"/>
      <c r="F117" s="280"/>
      <c r="G117" s="213"/>
      <c r="H117" s="208"/>
      <c r="I117" s="208"/>
      <c r="J117" s="208"/>
      <c r="K117" s="208"/>
      <c r="L117" s="208"/>
      <c r="M117" s="208"/>
      <c r="N117" s="208"/>
      <c r="O117" s="208"/>
      <c r="P117" s="208"/>
      <c r="Q117" s="208"/>
      <c r="R117" s="208"/>
      <c r="S117" s="208"/>
      <c r="T117" s="208"/>
      <c r="U117" s="208"/>
      <c r="V117" s="208"/>
      <c r="W117" s="208"/>
      <c r="X117" s="208"/>
      <c r="Y117" s="208"/>
      <c r="Z117" s="208"/>
    </row>
    <row r="118" spans="1:26" ht="15.75" hidden="1" customHeight="1" x14ac:dyDescent="0.35">
      <c r="A118" s="213"/>
      <c r="B118" s="211"/>
      <c r="C118" s="211"/>
      <c r="D118" s="211"/>
      <c r="E118" s="274"/>
      <c r="F118" s="280"/>
      <c r="G118" s="213"/>
      <c r="H118" s="208"/>
      <c r="I118" s="208"/>
      <c r="J118" s="208"/>
      <c r="K118" s="208"/>
      <c r="L118" s="208"/>
      <c r="M118" s="208"/>
      <c r="N118" s="208"/>
      <c r="O118" s="208"/>
      <c r="P118" s="208"/>
      <c r="Q118" s="208"/>
      <c r="R118" s="208"/>
      <c r="S118" s="208"/>
      <c r="T118" s="208"/>
      <c r="U118" s="208"/>
      <c r="V118" s="208"/>
      <c r="W118" s="208"/>
      <c r="X118" s="208"/>
      <c r="Y118" s="208"/>
      <c r="Z118" s="208"/>
    </row>
    <row r="119" spans="1:26" ht="15.75" hidden="1" customHeight="1" x14ac:dyDescent="0.35">
      <c r="A119" s="213"/>
      <c r="B119" s="211"/>
      <c r="C119" s="211"/>
      <c r="D119" s="211"/>
      <c r="E119" s="274"/>
      <c r="F119" s="280"/>
      <c r="G119" s="213"/>
      <c r="H119" s="208"/>
      <c r="I119" s="208"/>
      <c r="J119" s="208"/>
      <c r="K119" s="208"/>
      <c r="L119" s="208"/>
      <c r="M119" s="208"/>
      <c r="N119" s="208"/>
      <c r="O119" s="208"/>
      <c r="P119" s="208"/>
      <c r="Q119" s="208"/>
      <c r="R119" s="208"/>
      <c r="S119" s="208"/>
      <c r="T119" s="208"/>
      <c r="U119" s="208"/>
      <c r="V119" s="208"/>
      <c r="W119" s="208"/>
      <c r="X119" s="208"/>
      <c r="Y119" s="208"/>
      <c r="Z119" s="208"/>
    </row>
    <row r="120" spans="1:26" ht="15.75" hidden="1" customHeight="1" x14ac:dyDescent="0.35">
      <c r="A120" s="213"/>
      <c r="B120" s="211"/>
      <c r="C120" s="211"/>
      <c r="D120" s="211"/>
      <c r="E120" s="274"/>
      <c r="F120" s="280"/>
      <c r="G120" s="213"/>
      <c r="H120" s="208"/>
      <c r="I120" s="208"/>
      <c r="J120" s="208"/>
      <c r="K120" s="208"/>
      <c r="L120" s="208"/>
      <c r="M120" s="208"/>
      <c r="N120" s="208"/>
      <c r="O120" s="208"/>
      <c r="P120" s="208"/>
      <c r="Q120" s="208"/>
      <c r="R120" s="208"/>
      <c r="S120" s="208"/>
      <c r="T120" s="208"/>
      <c r="U120" s="208"/>
      <c r="V120" s="208"/>
      <c r="W120" s="208"/>
      <c r="X120" s="208"/>
      <c r="Y120" s="208"/>
      <c r="Z120" s="208"/>
    </row>
    <row r="121" spans="1:26" ht="15.75" hidden="1" customHeight="1" x14ac:dyDescent="0.35">
      <c r="A121" s="213"/>
      <c r="B121" s="211"/>
      <c r="C121" s="211"/>
      <c r="D121" s="211"/>
      <c r="E121" s="274"/>
      <c r="F121" s="280"/>
      <c r="G121" s="213"/>
      <c r="H121" s="208"/>
      <c r="I121" s="208"/>
      <c r="J121" s="208"/>
      <c r="K121" s="208"/>
      <c r="L121" s="208"/>
      <c r="M121" s="208"/>
      <c r="N121" s="208"/>
      <c r="O121" s="208"/>
      <c r="P121" s="208"/>
      <c r="Q121" s="208"/>
      <c r="R121" s="208"/>
      <c r="S121" s="208"/>
      <c r="T121" s="208"/>
      <c r="U121" s="208"/>
      <c r="V121" s="208"/>
      <c r="W121" s="208"/>
      <c r="X121" s="208"/>
      <c r="Y121" s="208"/>
      <c r="Z121" s="208"/>
    </row>
    <row r="122" spans="1:26" ht="15.75" hidden="1" customHeight="1" x14ac:dyDescent="0.35">
      <c r="A122" s="213"/>
      <c r="B122" s="211"/>
      <c r="C122" s="211"/>
      <c r="D122" s="211"/>
      <c r="E122" s="274"/>
      <c r="F122" s="280"/>
      <c r="G122" s="213"/>
      <c r="H122" s="208"/>
      <c r="I122" s="208"/>
      <c r="J122" s="208"/>
      <c r="K122" s="208"/>
      <c r="L122" s="208"/>
      <c r="M122" s="208"/>
      <c r="N122" s="208"/>
      <c r="O122" s="208"/>
      <c r="P122" s="208"/>
      <c r="Q122" s="208"/>
      <c r="R122" s="208"/>
      <c r="S122" s="208"/>
      <c r="T122" s="208"/>
      <c r="U122" s="208"/>
      <c r="V122" s="208"/>
      <c r="W122" s="208"/>
      <c r="X122" s="208"/>
      <c r="Y122" s="208"/>
      <c r="Z122" s="208"/>
    </row>
    <row r="123" spans="1:26" ht="15.75" hidden="1" customHeight="1" x14ac:dyDescent="0.35">
      <c r="A123" s="213"/>
      <c r="B123" s="211"/>
      <c r="C123" s="211"/>
      <c r="D123" s="211"/>
      <c r="E123" s="274"/>
      <c r="F123" s="280"/>
      <c r="G123" s="213"/>
      <c r="H123" s="208"/>
      <c r="I123" s="208"/>
      <c r="J123" s="208"/>
      <c r="K123" s="208"/>
      <c r="L123" s="208"/>
      <c r="M123" s="208"/>
      <c r="N123" s="208"/>
      <c r="O123" s="208"/>
      <c r="P123" s="208"/>
      <c r="Q123" s="208"/>
      <c r="R123" s="208"/>
      <c r="S123" s="208"/>
      <c r="T123" s="208"/>
      <c r="U123" s="208"/>
      <c r="V123" s="208"/>
      <c r="W123" s="208"/>
      <c r="X123" s="208"/>
      <c r="Y123" s="208"/>
      <c r="Z123" s="208"/>
    </row>
    <row r="124" spans="1:26" ht="15.75" hidden="1" customHeight="1" x14ac:dyDescent="0.35">
      <c r="A124" s="213"/>
      <c r="B124" s="211"/>
      <c r="C124" s="211"/>
      <c r="D124" s="211"/>
      <c r="E124" s="274"/>
      <c r="F124" s="280"/>
      <c r="G124" s="213"/>
      <c r="H124" s="208"/>
      <c r="I124" s="208"/>
      <c r="J124" s="208"/>
      <c r="K124" s="208"/>
      <c r="L124" s="208"/>
      <c r="M124" s="208"/>
      <c r="N124" s="208"/>
      <c r="O124" s="208"/>
      <c r="P124" s="208"/>
      <c r="Q124" s="208"/>
      <c r="R124" s="208"/>
      <c r="S124" s="208"/>
      <c r="T124" s="208"/>
      <c r="U124" s="208"/>
      <c r="V124" s="208"/>
      <c r="W124" s="208"/>
      <c r="X124" s="208"/>
      <c r="Y124" s="208"/>
      <c r="Z124" s="208"/>
    </row>
    <row r="125" spans="1:26" ht="15.75" hidden="1" customHeight="1" x14ac:dyDescent="0.35">
      <c r="A125" s="213"/>
      <c r="B125" s="211"/>
      <c r="C125" s="211"/>
      <c r="D125" s="211"/>
      <c r="E125" s="274"/>
      <c r="F125" s="280"/>
      <c r="G125" s="213"/>
      <c r="H125" s="208"/>
      <c r="I125" s="208"/>
      <c r="J125" s="208"/>
      <c r="K125" s="208"/>
      <c r="L125" s="208"/>
      <c r="M125" s="208"/>
      <c r="N125" s="208"/>
      <c r="O125" s="208"/>
      <c r="P125" s="208"/>
      <c r="Q125" s="208"/>
      <c r="R125" s="208"/>
      <c r="S125" s="208"/>
      <c r="T125" s="208"/>
      <c r="U125" s="208"/>
      <c r="V125" s="208"/>
      <c r="W125" s="208"/>
      <c r="X125" s="208"/>
      <c r="Y125" s="208"/>
      <c r="Z125" s="208"/>
    </row>
    <row r="126" spans="1:26" ht="15.75" hidden="1" customHeight="1" x14ac:dyDescent="0.35">
      <c r="A126" s="213"/>
      <c r="B126" s="211"/>
      <c r="C126" s="211"/>
      <c r="D126" s="211"/>
      <c r="E126" s="274"/>
      <c r="F126" s="280"/>
      <c r="G126" s="213"/>
      <c r="H126" s="208"/>
      <c r="I126" s="208"/>
      <c r="J126" s="208"/>
      <c r="K126" s="208"/>
      <c r="L126" s="208"/>
      <c r="M126" s="208"/>
      <c r="N126" s="208"/>
      <c r="O126" s="208"/>
      <c r="P126" s="208"/>
      <c r="Q126" s="208"/>
      <c r="R126" s="208"/>
      <c r="S126" s="208"/>
      <c r="T126" s="208"/>
      <c r="U126" s="208"/>
      <c r="V126" s="208"/>
      <c r="W126" s="208"/>
      <c r="X126" s="208"/>
      <c r="Y126" s="208"/>
      <c r="Z126" s="208"/>
    </row>
    <row r="127" spans="1:26" ht="15.75" hidden="1" customHeight="1" x14ac:dyDescent="0.35">
      <c r="A127" s="213"/>
      <c r="B127" s="211"/>
      <c r="C127" s="211"/>
      <c r="D127" s="211"/>
      <c r="E127" s="274"/>
      <c r="F127" s="280"/>
      <c r="G127" s="213"/>
      <c r="H127" s="208"/>
      <c r="I127" s="208"/>
      <c r="J127" s="208"/>
      <c r="K127" s="208"/>
      <c r="L127" s="208"/>
      <c r="M127" s="208"/>
      <c r="N127" s="208"/>
      <c r="O127" s="208"/>
      <c r="P127" s="208"/>
      <c r="Q127" s="208"/>
      <c r="R127" s="208"/>
      <c r="S127" s="208"/>
      <c r="T127" s="208"/>
      <c r="U127" s="208"/>
      <c r="V127" s="208"/>
      <c r="W127" s="208"/>
      <c r="X127" s="208"/>
      <c r="Y127" s="208"/>
      <c r="Z127" s="208"/>
    </row>
    <row r="128" spans="1:26" ht="15.75" hidden="1" customHeight="1" x14ac:dyDescent="0.35">
      <c r="A128" s="213"/>
      <c r="B128" s="211"/>
      <c r="C128" s="211"/>
      <c r="D128" s="211"/>
      <c r="E128" s="274"/>
      <c r="F128" s="280"/>
      <c r="G128" s="213"/>
      <c r="H128" s="208"/>
      <c r="I128" s="208"/>
      <c r="J128" s="208"/>
      <c r="K128" s="208"/>
      <c r="L128" s="208"/>
      <c r="M128" s="208"/>
      <c r="N128" s="208"/>
      <c r="O128" s="208"/>
      <c r="P128" s="208"/>
      <c r="Q128" s="208"/>
      <c r="R128" s="208"/>
      <c r="S128" s="208"/>
      <c r="T128" s="208"/>
      <c r="U128" s="208"/>
      <c r="V128" s="208"/>
      <c r="W128" s="208"/>
      <c r="X128" s="208"/>
      <c r="Y128" s="208"/>
      <c r="Z128" s="208"/>
    </row>
    <row r="129" spans="1:26" ht="15.75" hidden="1" customHeight="1" x14ac:dyDescent="0.35">
      <c r="A129" s="213"/>
      <c r="B129" s="211"/>
      <c r="C129" s="211"/>
      <c r="D129" s="211"/>
      <c r="E129" s="274"/>
      <c r="F129" s="280"/>
      <c r="G129" s="213"/>
      <c r="H129" s="208"/>
      <c r="I129" s="208"/>
      <c r="J129" s="208"/>
      <c r="K129" s="208"/>
      <c r="L129" s="208"/>
      <c r="M129" s="208"/>
      <c r="N129" s="208"/>
      <c r="O129" s="208"/>
      <c r="P129" s="208"/>
      <c r="Q129" s="208"/>
      <c r="R129" s="208"/>
      <c r="S129" s="208"/>
      <c r="T129" s="208"/>
      <c r="U129" s="208"/>
      <c r="V129" s="208"/>
      <c r="W129" s="208"/>
      <c r="X129" s="208"/>
      <c r="Y129" s="208"/>
      <c r="Z129" s="208"/>
    </row>
    <row r="130" spans="1:26" ht="15.75" hidden="1" customHeight="1" x14ac:dyDescent="0.35">
      <c r="A130" s="213"/>
      <c r="B130" s="211"/>
      <c r="C130" s="211"/>
      <c r="D130" s="211"/>
      <c r="E130" s="274"/>
      <c r="F130" s="280"/>
      <c r="G130" s="213"/>
      <c r="H130" s="208"/>
      <c r="I130" s="208"/>
      <c r="J130" s="208"/>
      <c r="K130" s="208"/>
      <c r="L130" s="208"/>
      <c r="M130" s="208"/>
      <c r="N130" s="208"/>
      <c r="O130" s="208"/>
      <c r="P130" s="208"/>
      <c r="Q130" s="208"/>
      <c r="R130" s="208"/>
      <c r="S130" s="208"/>
      <c r="T130" s="208"/>
      <c r="U130" s="208"/>
      <c r="V130" s="208"/>
      <c r="W130" s="208"/>
      <c r="X130" s="208"/>
      <c r="Y130" s="208"/>
      <c r="Z130" s="208"/>
    </row>
    <row r="131" spans="1:26" ht="15.75" hidden="1" customHeight="1" x14ac:dyDescent="0.35">
      <c r="A131" s="213"/>
      <c r="B131" s="211"/>
      <c r="C131" s="211"/>
      <c r="D131" s="211"/>
      <c r="E131" s="274"/>
      <c r="F131" s="280"/>
      <c r="G131" s="213"/>
      <c r="H131" s="208"/>
      <c r="I131" s="208"/>
      <c r="J131" s="208"/>
      <c r="K131" s="208"/>
      <c r="L131" s="208"/>
      <c r="M131" s="208"/>
      <c r="N131" s="208"/>
      <c r="O131" s="208"/>
      <c r="P131" s="208"/>
      <c r="Q131" s="208"/>
      <c r="R131" s="208"/>
      <c r="S131" s="208"/>
      <c r="T131" s="208"/>
      <c r="U131" s="208"/>
      <c r="V131" s="208"/>
      <c r="W131" s="208"/>
      <c r="X131" s="208"/>
      <c r="Y131" s="208"/>
      <c r="Z131" s="208"/>
    </row>
    <row r="132" spans="1:26" ht="15.75" hidden="1" customHeight="1" x14ac:dyDescent="0.35">
      <c r="A132" s="213"/>
      <c r="B132" s="211"/>
      <c r="C132" s="211"/>
      <c r="D132" s="211"/>
      <c r="E132" s="274"/>
      <c r="F132" s="280"/>
      <c r="G132" s="213"/>
      <c r="H132" s="208"/>
      <c r="I132" s="208"/>
      <c r="J132" s="208"/>
      <c r="K132" s="208"/>
      <c r="L132" s="208"/>
      <c r="M132" s="208"/>
      <c r="N132" s="208"/>
      <c r="O132" s="208"/>
      <c r="P132" s="208"/>
      <c r="Q132" s="208"/>
      <c r="R132" s="208"/>
      <c r="S132" s="208"/>
      <c r="T132" s="208"/>
      <c r="U132" s="208"/>
      <c r="V132" s="208"/>
      <c r="W132" s="208"/>
      <c r="X132" s="208"/>
      <c r="Y132" s="208"/>
      <c r="Z132" s="208"/>
    </row>
    <row r="133" spans="1:26" ht="15.75" hidden="1" customHeight="1" x14ac:dyDescent="0.35">
      <c r="A133" s="213"/>
      <c r="B133" s="211"/>
      <c r="C133" s="211"/>
      <c r="D133" s="211"/>
      <c r="E133" s="274"/>
      <c r="F133" s="280"/>
      <c r="G133" s="213"/>
      <c r="H133" s="208"/>
      <c r="I133" s="208"/>
      <c r="J133" s="208"/>
      <c r="K133" s="208"/>
      <c r="L133" s="208"/>
      <c r="M133" s="208"/>
      <c r="N133" s="208"/>
      <c r="O133" s="208"/>
      <c r="P133" s="208"/>
      <c r="Q133" s="208"/>
      <c r="R133" s="208"/>
      <c r="S133" s="208"/>
      <c r="T133" s="208"/>
      <c r="U133" s="208"/>
      <c r="V133" s="208"/>
      <c r="W133" s="208"/>
      <c r="X133" s="208"/>
      <c r="Y133" s="208"/>
      <c r="Z133" s="208"/>
    </row>
    <row r="134" spans="1:26" ht="15.75" hidden="1" customHeight="1" x14ac:dyDescent="0.35">
      <c r="A134" s="213"/>
      <c r="B134" s="211"/>
      <c r="C134" s="211"/>
      <c r="D134" s="211"/>
      <c r="E134" s="274"/>
      <c r="F134" s="280"/>
      <c r="G134" s="213"/>
      <c r="H134" s="208"/>
      <c r="I134" s="208"/>
      <c r="J134" s="208"/>
      <c r="K134" s="208"/>
      <c r="L134" s="208"/>
      <c r="M134" s="208"/>
      <c r="N134" s="208"/>
      <c r="O134" s="208"/>
      <c r="P134" s="208"/>
      <c r="Q134" s="208"/>
      <c r="R134" s="208"/>
      <c r="S134" s="208"/>
      <c r="T134" s="208"/>
      <c r="U134" s="208"/>
      <c r="V134" s="208"/>
      <c r="W134" s="208"/>
      <c r="X134" s="208"/>
      <c r="Y134" s="208"/>
      <c r="Z134" s="208"/>
    </row>
    <row r="135" spans="1:26" ht="15.75" hidden="1" customHeight="1" x14ac:dyDescent="0.35">
      <c r="A135" s="213"/>
      <c r="B135" s="211"/>
      <c r="C135" s="211"/>
      <c r="D135" s="211"/>
      <c r="E135" s="274"/>
      <c r="F135" s="280"/>
      <c r="G135" s="213"/>
      <c r="H135" s="208"/>
      <c r="I135" s="208"/>
      <c r="J135" s="208"/>
      <c r="K135" s="208"/>
      <c r="L135" s="208"/>
      <c r="M135" s="208"/>
      <c r="N135" s="208"/>
      <c r="O135" s="208"/>
      <c r="P135" s="208"/>
      <c r="Q135" s="208"/>
      <c r="R135" s="208"/>
      <c r="S135" s="208"/>
      <c r="T135" s="208"/>
      <c r="U135" s="208"/>
      <c r="V135" s="208"/>
      <c r="W135" s="208"/>
      <c r="X135" s="208"/>
      <c r="Y135" s="208"/>
      <c r="Z135" s="208"/>
    </row>
    <row r="136" spans="1:26" ht="15.75" hidden="1" customHeight="1" x14ac:dyDescent="0.35">
      <c r="A136" s="213"/>
      <c r="B136" s="211"/>
      <c r="C136" s="211"/>
      <c r="D136" s="211"/>
      <c r="E136" s="274"/>
      <c r="F136" s="280"/>
      <c r="G136" s="213"/>
      <c r="H136" s="208"/>
      <c r="I136" s="208"/>
      <c r="J136" s="208"/>
      <c r="K136" s="208"/>
      <c r="L136" s="208"/>
      <c r="M136" s="208"/>
      <c r="N136" s="208"/>
      <c r="O136" s="208"/>
      <c r="P136" s="208"/>
      <c r="Q136" s="208"/>
      <c r="R136" s="208"/>
      <c r="S136" s="208"/>
      <c r="T136" s="208"/>
      <c r="U136" s="208"/>
      <c r="V136" s="208"/>
      <c r="W136" s="208"/>
      <c r="X136" s="208"/>
      <c r="Y136" s="208"/>
      <c r="Z136" s="208"/>
    </row>
    <row r="137" spans="1:26" ht="15.75" hidden="1" customHeight="1" x14ac:dyDescent="0.35">
      <c r="A137" s="213"/>
      <c r="B137" s="211"/>
      <c r="C137" s="211"/>
      <c r="D137" s="211"/>
      <c r="E137" s="274"/>
      <c r="F137" s="280"/>
      <c r="G137" s="213"/>
      <c r="H137" s="208"/>
      <c r="I137" s="208"/>
      <c r="J137" s="208"/>
      <c r="K137" s="208"/>
      <c r="L137" s="208"/>
      <c r="M137" s="208"/>
      <c r="N137" s="208"/>
      <c r="O137" s="208"/>
      <c r="P137" s="208"/>
      <c r="Q137" s="208"/>
      <c r="R137" s="208"/>
      <c r="S137" s="208"/>
      <c r="T137" s="208"/>
      <c r="U137" s="208"/>
      <c r="V137" s="208"/>
      <c r="W137" s="208"/>
      <c r="X137" s="208"/>
      <c r="Y137" s="208"/>
      <c r="Z137" s="208"/>
    </row>
    <row r="138" spans="1:26" ht="15.75" hidden="1" customHeight="1" x14ac:dyDescent="0.35">
      <c r="A138" s="213"/>
      <c r="B138" s="211"/>
      <c r="C138" s="211"/>
      <c r="D138" s="211"/>
      <c r="E138" s="274"/>
      <c r="F138" s="280"/>
      <c r="G138" s="213"/>
      <c r="H138" s="208"/>
      <c r="I138" s="208"/>
      <c r="J138" s="208"/>
      <c r="K138" s="208"/>
      <c r="L138" s="208"/>
      <c r="M138" s="208"/>
      <c r="N138" s="208"/>
      <c r="O138" s="208"/>
      <c r="P138" s="208"/>
      <c r="Q138" s="208"/>
      <c r="R138" s="208"/>
      <c r="S138" s="208"/>
      <c r="T138" s="208"/>
      <c r="U138" s="208"/>
      <c r="V138" s="208"/>
      <c r="W138" s="208"/>
      <c r="X138" s="208"/>
      <c r="Y138" s="208"/>
      <c r="Z138" s="208"/>
    </row>
    <row r="139" spans="1:26" ht="15.75" hidden="1" customHeight="1" x14ac:dyDescent="0.35">
      <c r="A139" s="213"/>
      <c r="B139" s="211"/>
      <c r="C139" s="211"/>
      <c r="D139" s="211"/>
      <c r="E139" s="274"/>
      <c r="F139" s="280"/>
      <c r="G139" s="213"/>
      <c r="H139" s="208"/>
      <c r="I139" s="208"/>
      <c r="J139" s="208"/>
      <c r="K139" s="208"/>
      <c r="L139" s="208"/>
      <c r="M139" s="208"/>
      <c r="N139" s="208"/>
      <c r="O139" s="208"/>
      <c r="P139" s="208"/>
      <c r="Q139" s="208"/>
      <c r="R139" s="208"/>
      <c r="S139" s="208"/>
      <c r="T139" s="208"/>
      <c r="U139" s="208"/>
      <c r="V139" s="208"/>
      <c r="W139" s="208"/>
      <c r="X139" s="208"/>
      <c r="Y139" s="208"/>
      <c r="Z139" s="208"/>
    </row>
    <row r="140" spans="1:26" ht="15.75" hidden="1" customHeight="1" x14ac:dyDescent="0.35">
      <c r="A140" s="213"/>
      <c r="B140" s="211"/>
      <c r="C140" s="211"/>
      <c r="D140" s="211"/>
      <c r="E140" s="274"/>
      <c r="F140" s="280"/>
      <c r="G140" s="213"/>
      <c r="H140" s="208"/>
      <c r="I140" s="208"/>
      <c r="J140" s="208"/>
      <c r="K140" s="208"/>
      <c r="L140" s="208"/>
      <c r="M140" s="208"/>
      <c r="N140" s="208"/>
      <c r="O140" s="208"/>
      <c r="P140" s="208"/>
      <c r="Q140" s="208"/>
      <c r="R140" s="208"/>
      <c r="S140" s="208"/>
      <c r="T140" s="208"/>
      <c r="U140" s="208"/>
      <c r="V140" s="208"/>
      <c r="W140" s="208"/>
      <c r="X140" s="208"/>
      <c r="Y140" s="208"/>
      <c r="Z140" s="208"/>
    </row>
    <row r="141" spans="1:26" ht="15.75" hidden="1" customHeight="1" x14ac:dyDescent="0.35">
      <c r="A141" s="213"/>
      <c r="B141" s="211"/>
      <c r="C141" s="211"/>
      <c r="D141" s="211"/>
      <c r="E141" s="274"/>
      <c r="F141" s="280"/>
      <c r="G141" s="213"/>
      <c r="H141" s="208"/>
      <c r="I141" s="208"/>
      <c r="J141" s="208"/>
      <c r="K141" s="208"/>
      <c r="L141" s="208"/>
      <c r="M141" s="208"/>
      <c r="N141" s="208"/>
      <c r="O141" s="208"/>
      <c r="P141" s="208"/>
      <c r="Q141" s="208"/>
      <c r="R141" s="208"/>
      <c r="S141" s="208"/>
      <c r="T141" s="208"/>
      <c r="U141" s="208"/>
      <c r="V141" s="208"/>
      <c r="W141" s="208"/>
      <c r="X141" s="208"/>
      <c r="Y141" s="208"/>
      <c r="Z141" s="208"/>
    </row>
    <row r="142" spans="1:26" ht="15.75" hidden="1" customHeight="1" x14ac:dyDescent="0.35">
      <c r="A142" s="213"/>
      <c r="B142" s="211"/>
      <c r="C142" s="211"/>
      <c r="D142" s="211"/>
      <c r="E142" s="274"/>
      <c r="F142" s="280"/>
      <c r="G142" s="213"/>
      <c r="H142" s="208"/>
      <c r="I142" s="208"/>
      <c r="J142" s="208"/>
      <c r="K142" s="208"/>
      <c r="L142" s="208"/>
      <c r="M142" s="208"/>
      <c r="N142" s="208"/>
      <c r="O142" s="208"/>
      <c r="P142" s="208"/>
      <c r="Q142" s="208"/>
      <c r="R142" s="208"/>
      <c r="S142" s="208"/>
      <c r="T142" s="208"/>
      <c r="U142" s="208"/>
      <c r="V142" s="208"/>
      <c r="W142" s="208"/>
      <c r="X142" s="208"/>
      <c r="Y142" s="208"/>
      <c r="Z142" s="208"/>
    </row>
    <row r="143" spans="1:26" ht="15.75" hidden="1" customHeight="1" x14ac:dyDescent="0.35">
      <c r="A143" s="213"/>
      <c r="B143" s="211"/>
      <c r="C143" s="211"/>
      <c r="D143" s="211"/>
      <c r="E143" s="274"/>
      <c r="F143" s="280"/>
      <c r="G143" s="213"/>
      <c r="H143" s="208"/>
      <c r="I143" s="208"/>
      <c r="J143" s="208"/>
      <c r="K143" s="208"/>
      <c r="L143" s="208"/>
      <c r="M143" s="208"/>
      <c r="N143" s="208"/>
      <c r="O143" s="208"/>
      <c r="P143" s="208"/>
      <c r="Q143" s="208"/>
      <c r="R143" s="208"/>
      <c r="S143" s="208"/>
      <c r="T143" s="208"/>
      <c r="U143" s="208"/>
      <c r="V143" s="208"/>
      <c r="W143" s="208"/>
      <c r="X143" s="208"/>
      <c r="Y143" s="208"/>
      <c r="Z143" s="208"/>
    </row>
    <row r="144" spans="1:26" ht="15.75" hidden="1" customHeight="1" x14ac:dyDescent="0.35">
      <c r="A144" s="213"/>
      <c r="B144" s="211"/>
      <c r="C144" s="211"/>
      <c r="D144" s="211"/>
      <c r="E144" s="274"/>
      <c r="F144" s="280"/>
      <c r="G144" s="213"/>
      <c r="H144" s="208"/>
      <c r="I144" s="208"/>
      <c r="J144" s="208"/>
      <c r="K144" s="208"/>
      <c r="L144" s="208"/>
      <c r="M144" s="208"/>
      <c r="N144" s="208"/>
      <c r="O144" s="208"/>
      <c r="P144" s="208"/>
      <c r="Q144" s="208"/>
      <c r="R144" s="208"/>
      <c r="S144" s="208"/>
      <c r="T144" s="208"/>
      <c r="U144" s="208"/>
      <c r="V144" s="208"/>
      <c r="W144" s="208"/>
      <c r="X144" s="208"/>
      <c r="Y144" s="208"/>
      <c r="Z144" s="208"/>
    </row>
    <row r="145" spans="1:26" ht="15.75" hidden="1" customHeight="1" x14ac:dyDescent="0.35">
      <c r="A145" s="213"/>
      <c r="B145" s="211"/>
      <c r="C145" s="211"/>
      <c r="D145" s="211"/>
      <c r="E145" s="274"/>
      <c r="F145" s="280"/>
      <c r="G145" s="213"/>
      <c r="H145" s="208"/>
      <c r="I145" s="208"/>
      <c r="J145" s="208"/>
      <c r="K145" s="208"/>
      <c r="L145" s="208"/>
      <c r="M145" s="208"/>
      <c r="N145" s="208"/>
      <c r="O145" s="208"/>
      <c r="P145" s="208"/>
      <c r="Q145" s="208"/>
      <c r="R145" s="208"/>
      <c r="S145" s="208"/>
      <c r="T145" s="208"/>
      <c r="U145" s="208"/>
      <c r="V145" s="208"/>
      <c r="W145" s="208"/>
      <c r="X145" s="208"/>
      <c r="Y145" s="208"/>
      <c r="Z145" s="208"/>
    </row>
    <row r="146" spans="1:26" ht="15.75" hidden="1" customHeight="1" x14ac:dyDescent="0.35">
      <c r="A146" s="213"/>
      <c r="B146" s="211"/>
      <c r="C146" s="211"/>
      <c r="D146" s="211"/>
      <c r="E146" s="274"/>
      <c r="F146" s="280"/>
      <c r="G146" s="213"/>
      <c r="H146" s="208"/>
      <c r="I146" s="208"/>
      <c r="J146" s="208"/>
      <c r="K146" s="208"/>
      <c r="L146" s="208"/>
      <c r="M146" s="208"/>
      <c r="N146" s="208"/>
      <c r="O146" s="208"/>
      <c r="P146" s="208"/>
      <c r="Q146" s="208"/>
      <c r="R146" s="208"/>
      <c r="S146" s="208"/>
      <c r="T146" s="208"/>
      <c r="U146" s="208"/>
      <c r="V146" s="208"/>
      <c r="W146" s="208"/>
      <c r="X146" s="208"/>
      <c r="Y146" s="208"/>
      <c r="Z146" s="208"/>
    </row>
    <row r="147" spans="1:26" ht="15.75" hidden="1" customHeight="1" x14ac:dyDescent="0.35">
      <c r="A147" s="213"/>
      <c r="B147" s="211"/>
      <c r="C147" s="211"/>
      <c r="D147" s="211"/>
      <c r="E147" s="274"/>
      <c r="F147" s="280"/>
      <c r="G147" s="213"/>
      <c r="H147" s="208"/>
      <c r="I147" s="208"/>
      <c r="J147" s="208"/>
      <c r="K147" s="208"/>
      <c r="L147" s="208"/>
      <c r="M147" s="208"/>
      <c r="N147" s="208"/>
      <c r="O147" s="208"/>
      <c r="P147" s="208"/>
      <c r="Q147" s="208"/>
      <c r="R147" s="208"/>
      <c r="S147" s="208"/>
      <c r="T147" s="208"/>
      <c r="U147" s="208"/>
      <c r="V147" s="208"/>
      <c r="W147" s="208"/>
      <c r="X147" s="208"/>
      <c r="Y147" s="208"/>
      <c r="Z147" s="208"/>
    </row>
    <row r="148" spans="1:26" ht="15.75" hidden="1" customHeight="1" x14ac:dyDescent="0.35">
      <c r="A148" s="213"/>
      <c r="B148" s="211"/>
      <c r="C148" s="211"/>
      <c r="D148" s="211"/>
      <c r="E148" s="274"/>
      <c r="F148" s="280"/>
      <c r="G148" s="213"/>
      <c r="H148" s="208"/>
      <c r="I148" s="208"/>
      <c r="J148" s="208"/>
      <c r="K148" s="208"/>
      <c r="L148" s="208"/>
      <c r="M148" s="208"/>
      <c r="N148" s="208"/>
      <c r="O148" s="208"/>
      <c r="P148" s="208"/>
      <c r="Q148" s="208"/>
      <c r="R148" s="208"/>
      <c r="S148" s="208"/>
      <c r="T148" s="208"/>
      <c r="U148" s="208"/>
      <c r="V148" s="208"/>
      <c r="W148" s="208"/>
      <c r="X148" s="208"/>
      <c r="Y148" s="208"/>
      <c r="Z148" s="208"/>
    </row>
    <row r="149" spans="1:26" ht="15.75" hidden="1" customHeight="1" x14ac:dyDescent="0.35">
      <c r="A149" s="213"/>
      <c r="B149" s="211"/>
      <c r="C149" s="211"/>
      <c r="D149" s="211"/>
      <c r="E149" s="274"/>
      <c r="F149" s="280"/>
      <c r="G149" s="213"/>
      <c r="H149" s="208"/>
      <c r="I149" s="208"/>
      <c r="J149" s="208"/>
      <c r="K149" s="208"/>
      <c r="L149" s="208"/>
      <c r="M149" s="208"/>
      <c r="N149" s="208"/>
      <c r="O149" s="208"/>
      <c r="P149" s="208"/>
      <c r="Q149" s="208"/>
      <c r="R149" s="208"/>
      <c r="S149" s="208"/>
      <c r="T149" s="208"/>
      <c r="U149" s="208"/>
      <c r="V149" s="208"/>
      <c r="W149" s="208"/>
      <c r="X149" s="208"/>
      <c r="Y149" s="208"/>
      <c r="Z149" s="208"/>
    </row>
    <row r="150" spans="1:26" ht="15.75" hidden="1" customHeight="1" x14ac:dyDescent="0.35">
      <c r="A150" s="213"/>
      <c r="B150" s="211"/>
      <c r="C150" s="211"/>
      <c r="D150" s="211"/>
      <c r="E150" s="274"/>
      <c r="F150" s="280"/>
      <c r="G150" s="213"/>
      <c r="H150" s="208"/>
      <c r="I150" s="208"/>
      <c r="J150" s="208"/>
      <c r="K150" s="208"/>
      <c r="L150" s="208"/>
      <c r="M150" s="208"/>
      <c r="N150" s="208"/>
      <c r="O150" s="208"/>
      <c r="P150" s="208"/>
      <c r="Q150" s="208"/>
      <c r="R150" s="208"/>
      <c r="S150" s="208"/>
      <c r="T150" s="208"/>
      <c r="U150" s="208"/>
      <c r="V150" s="208"/>
      <c r="W150" s="208"/>
      <c r="X150" s="208"/>
      <c r="Y150" s="208"/>
      <c r="Z150" s="208"/>
    </row>
    <row r="151" spans="1:26" ht="15.75" hidden="1" customHeight="1" x14ac:dyDescent="0.35">
      <c r="A151" s="213"/>
      <c r="B151" s="211"/>
      <c r="C151" s="211"/>
      <c r="D151" s="211"/>
      <c r="E151" s="274"/>
      <c r="F151" s="280"/>
      <c r="G151" s="213"/>
      <c r="H151" s="208"/>
      <c r="I151" s="208"/>
      <c r="J151" s="208"/>
      <c r="K151" s="208"/>
      <c r="L151" s="208"/>
      <c r="M151" s="208"/>
      <c r="N151" s="208"/>
      <c r="O151" s="208"/>
      <c r="P151" s="208"/>
      <c r="Q151" s="208"/>
      <c r="R151" s="208"/>
      <c r="S151" s="208"/>
      <c r="T151" s="208"/>
      <c r="U151" s="208"/>
      <c r="V151" s="208"/>
      <c r="W151" s="208"/>
      <c r="X151" s="208"/>
      <c r="Y151" s="208"/>
      <c r="Z151" s="208"/>
    </row>
    <row r="152" spans="1:26" ht="15.75" hidden="1" customHeight="1" x14ac:dyDescent="0.35">
      <c r="A152" s="213"/>
      <c r="B152" s="211"/>
      <c r="C152" s="211"/>
      <c r="D152" s="211"/>
      <c r="E152" s="274"/>
      <c r="F152" s="280"/>
      <c r="G152" s="213"/>
      <c r="H152" s="208"/>
      <c r="I152" s="208"/>
      <c r="J152" s="208"/>
      <c r="K152" s="208"/>
      <c r="L152" s="208"/>
      <c r="M152" s="208"/>
      <c r="N152" s="208"/>
      <c r="O152" s="208"/>
      <c r="P152" s="208"/>
      <c r="Q152" s="208"/>
      <c r="R152" s="208"/>
      <c r="S152" s="208"/>
      <c r="T152" s="208"/>
      <c r="U152" s="208"/>
      <c r="V152" s="208"/>
      <c r="W152" s="208"/>
      <c r="X152" s="208"/>
      <c r="Y152" s="208"/>
      <c r="Z152" s="208"/>
    </row>
    <row r="153" spans="1:26" ht="15.75" hidden="1" customHeight="1" x14ac:dyDescent="0.35">
      <c r="A153" s="213"/>
      <c r="B153" s="211"/>
      <c r="C153" s="211"/>
      <c r="D153" s="211"/>
      <c r="E153" s="274"/>
      <c r="F153" s="280"/>
      <c r="G153" s="213"/>
      <c r="H153" s="208"/>
      <c r="I153" s="208"/>
      <c r="J153" s="208"/>
      <c r="K153" s="208"/>
      <c r="L153" s="208"/>
      <c r="M153" s="208"/>
      <c r="N153" s="208"/>
      <c r="O153" s="208"/>
      <c r="P153" s="208"/>
      <c r="Q153" s="208"/>
      <c r="R153" s="208"/>
      <c r="S153" s="208"/>
      <c r="T153" s="208"/>
      <c r="U153" s="208"/>
      <c r="V153" s="208"/>
      <c r="W153" s="208"/>
      <c r="X153" s="208"/>
      <c r="Y153" s="208"/>
      <c r="Z153" s="208"/>
    </row>
    <row r="154" spans="1:26" ht="15.75" hidden="1" customHeight="1" x14ac:dyDescent="0.35">
      <c r="A154" s="213"/>
      <c r="B154" s="211"/>
      <c r="C154" s="211"/>
      <c r="D154" s="211"/>
      <c r="E154" s="274"/>
      <c r="F154" s="280"/>
      <c r="G154" s="213"/>
      <c r="H154" s="208"/>
      <c r="I154" s="208"/>
      <c r="J154" s="208"/>
      <c r="K154" s="208"/>
      <c r="L154" s="208"/>
      <c r="M154" s="208"/>
      <c r="N154" s="208"/>
      <c r="O154" s="208"/>
      <c r="P154" s="208"/>
      <c r="Q154" s="208"/>
      <c r="R154" s="208"/>
      <c r="S154" s="208"/>
      <c r="T154" s="208"/>
      <c r="U154" s="208"/>
      <c r="V154" s="208"/>
      <c r="W154" s="208"/>
      <c r="X154" s="208"/>
      <c r="Y154" s="208"/>
      <c r="Z154" s="208"/>
    </row>
    <row r="155" spans="1:26" ht="15.75" hidden="1" customHeight="1" x14ac:dyDescent="0.35">
      <c r="A155" s="213"/>
      <c r="B155" s="211"/>
      <c r="C155" s="211"/>
      <c r="D155" s="211"/>
      <c r="E155" s="274"/>
      <c r="F155" s="280"/>
      <c r="G155" s="213"/>
      <c r="H155" s="208"/>
      <c r="I155" s="208"/>
      <c r="J155" s="208"/>
      <c r="K155" s="208"/>
      <c r="L155" s="208"/>
      <c r="M155" s="208"/>
      <c r="N155" s="208"/>
      <c r="O155" s="208"/>
      <c r="P155" s="208"/>
      <c r="Q155" s="208"/>
      <c r="R155" s="208"/>
      <c r="S155" s="208"/>
      <c r="T155" s="208"/>
      <c r="U155" s="208"/>
      <c r="V155" s="208"/>
      <c r="W155" s="208"/>
      <c r="X155" s="208"/>
      <c r="Y155" s="208"/>
      <c r="Z155" s="208"/>
    </row>
    <row r="156" spans="1:26" ht="15.75" hidden="1" customHeight="1" x14ac:dyDescent="0.35">
      <c r="A156" s="213"/>
      <c r="B156" s="211"/>
      <c r="C156" s="211"/>
      <c r="D156" s="211"/>
      <c r="E156" s="274"/>
      <c r="F156" s="280"/>
      <c r="G156" s="213"/>
      <c r="H156" s="208"/>
      <c r="I156" s="208"/>
      <c r="J156" s="208"/>
      <c r="K156" s="208"/>
      <c r="L156" s="208"/>
      <c r="M156" s="208"/>
      <c r="N156" s="208"/>
      <c r="O156" s="208"/>
      <c r="P156" s="208"/>
      <c r="Q156" s="208"/>
      <c r="R156" s="208"/>
      <c r="S156" s="208"/>
      <c r="T156" s="208"/>
      <c r="U156" s="208"/>
      <c r="V156" s="208"/>
      <c r="W156" s="208"/>
      <c r="X156" s="208"/>
      <c r="Y156" s="208"/>
      <c r="Z156" s="208"/>
    </row>
    <row r="157" spans="1:26" ht="15.75" hidden="1" customHeight="1" x14ac:dyDescent="0.35">
      <c r="A157" s="213"/>
      <c r="B157" s="211"/>
      <c r="C157" s="211"/>
      <c r="D157" s="211"/>
      <c r="E157" s="274"/>
      <c r="F157" s="280"/>
      <c r="G157" s="213"/>
      <c r="H157" s="208"/>
      <c r="I157" s="208"/>
      <c r="J157" s="208"/>
      <c r="K157" s="208"/>
      <c r="L157" s="208"/>
      <c r="M157" s="208"/>
      <c r="N157" s="208"/>
      <c r="O157" s="208"/>
      <c r="P157" s="208"/>
      <c r="Q157" s="208"/>
      <c r="R157" s="208"/>
      <c r="S157" s="208"/>
      <c r="T157" s="208"/>
      <c r="U157" s="208"/>
      <c r="V157" s="208"/>
      <c r="W157" s="208"/>
      <c r="X157" s="208"/>
      <c r="Y157" s="208"/>
      <c r="Z157" s="208"/>
    </row>
    <row r="158" spans="1:26" ht="15.75" hidden="1" customHeight="1" x14ac:dyDescent="0.35">
      <c r="A158" s="213"/>
      <c r="B158" s="211"/>
      <c r="C158" s="211"/>
      <c r="D158" s="211"/>
      <c r="E158" s="274"/>
      <c r="F158" s="280"/>
      <c r="G158" s="213"/>
      <c r="H158" s="208"/>
      <c r="I158" s="208"/>
      <c r="J158" s="208"/>
      <c r="K158" s="208"/>
      <c r="L158" s="208"/>
      <c r="M158" s="208"/>
      <c r="N158" s="208"/>
      <c r="O158" s="208"/>
      <c r="P158" s="208"/>
      <c r="Q158" s="208"/>
      <c r="R158" s="208"/>
      <c r="S158" s="208"/>
      <c r="T158" s="208"/>
      <c r="U158" s="208"/>
      <c r="V158" s="208"/>
      <c r="W158" s="208"/>
      <c r="X158" s="208"/>
      <c r="Y158" s="208"/>
      <c r="Z158" s="208"/>
    </row>
    <row r="159" spans="1:26" ht="15.75" hidden="1" customHeight="1" x14ac:dyDescent="0.35">
      <c r="A159" s="213"/>
      <c r="B159" s="211"/>
      <c r="C159" s="211"/>
      <c r="D159" s="211"/>
      <c r="E159" s="274"/>
      <c r="F159" s="280"/>
      <c r="G159" s="213"/>
      <c r="H159" s="208"/>
      <c r="I159" s="208"/>
      <c r="J159" s="208"/>
      <c r="K159" s="208"/>
      <c r="L159" s="208"/>
      <c r="M159" s="208"/>
      <c r="N159" s="208"/>
      <c r="O159" s="208"/>
      <c r="P159" s="208"/>
      <c r="Q159" s="208"/>
      <c r="R159" s="208"/>
      <c r="S159" s="208"/>
      <c r="T159" s="208"/>
      <c r="U159" s="208"/>
      <c r="V159" s="208"/>
      <c r="W159" s="208"/>
      <c r="X159" s="208"/>
      <c r="Y159" s="208"/>
      <c r="Z159" s="208"/>
    </row>
    <row r="160" spans="1:26" ht="15.75" hidden="1" customHeight="1" x14ac:dyDescent="0.35">
      <c r="A160" s="213"/>
      <c r="B160" s="211"/>
      <c r="C160" s="211"/>
      <c r="D160" s="211"/>
      <c r="E160" s="274"/>
      <c r="F160" s="280"/>
      <c r="G160" s="213"/>
      <c r="H160" s="208"/>
      <c r="I160" s="208"/>
      <c r="J160" s="208"/>
      <c r="K160" s="208"/>
      <c r="L160" s="208"/>
      <c r="M160" s="208"/>
      <c r="N160" s="208"/>
      <c r="O160" s="208"/>
      <c r="P160" s="208"/>
      <c r="Q160" s="208"/>
      <c r="R160" s="208"/>
      <c r="S160" s="208"/>
      <c r="T160" s="208"/>
      <c r="U160" s="208"/>
      <c r="V160" s="208"/>
      <c r="W160" s="208"/>
      <c r="X160" s="208"/>
      <c r="Y160" s="208"/>
      <c r="Z160" s="208"/>
    </row>
    <row r="161" spans="1:26" ht="15.75" hidden="1" customHeight="1" x14ac:dyDescent="0.35">
      <c r="A161" s="213"/>
      <c r="B161" s="211"/>
      <c r="C161" s="211"/>
      <c r="D161" s="211"/>
      <c r="E161" s="274"/>
      <c r="F161" s="280"/>
      <c r="G161" s="213"/>
      <c r="H161" s="208"/>
      <c r="I161" s="208"/>
      <c r="J161" s="208"/>
      <c r="K161" s="208"/>
      <c r="L161" s="208"/>
      <c r="M161" s="208"/>
      <c r="N161" s="208"/>
      <c r="O161" s="208"/>
      <c r="P161" s="208"/>
      <c r="Q161" s="208"/>
      <c r="R161" s="208"/>
      <c r="S161" s="208"/>
      <c r="T161" s="208"/>
      <c r="U161" s="208"/>
      <c r="V161" s="208"/>
      <c r="W161" s="208"/>
      <c r="X161" s="208"/>
      <c r="Y161" s="208"/>
      <c r="Z161" s="208"/>
    </row>
    <row r="162" spans="1:26" ht="15.75" hidden="1" customHeight="1" x14ac:dyDescent="0.35">
      <c r="A162" s="213"/>
      <c r="B162" s="211"/>
      <c r="C162" s="211"/>
      <c r="D162" s="211"/>
      <c r="E162" s="274"/>
      <c r="F162" s="280"/>
      <c r="G162" s="213"/>
      <c r="H162" s="208"/>
      <c r="I162" s="208"/>
      <c r="J162" s="208"/>
      <c r="K162" s="208"/>
      <c r="L162" s="208"/>
      <c r="M162" s="208"/>
      <c r="N162" s="208"/>
      <c r="O162" s="208"/>
      <c r="P162" s="208"/>
      <c r="Q162" s="208"/>
      <c r="R162" s="208"/>
      <c r="S162" s="208"/>
      <c r="T162" s="208"/>
      <c r="U162" s="208"/>
      <c r="V162" s="208"/>
      <c r="W162" s="208"/>
      <c r="X162" s="208"/>
      <c r="Y162" s="208"/>
      <c r="Z162" s="208"/>
    </row>
    <row r="163" spans="1:26" ht="15.75" hidden="1" customHeight="1" x14ac:dyDescent="0.35">
      <c r="A163" s="213"/>
      <c r="B163" s="211"/>
      <c r="C163" s="211"/>
      <c r="D163" s="211"/>
      <c r="E163" s="274"/>
      <c r="F163" s="280"/>
      <c r="G163" s="213"/>
      <c r="H163" s="208"/>
      <c r="I163" s="208"/>
      <c r="J163" s="208"/>
      <c r="K163" s="208"/>
      <c r="L163" s="208"/>
      <c r="M163" s="208"/>
      <c r="N163" s="208"/>
      <c r="O163" s="208"/>
      <c r="P163" s="208"/>
      <c r="Q163" s="208"/>
      <c r="R163" s="208"/>
      <c r="S163" s="208"/>
      <c r="T163" s="208"/>
      <c r="U163" s="208"/>
      <c r="V163" s="208"/>
      <c r="W163" s="208"/>
      <c r="X163" s="208"/>
      <c r="Y163" s="208"/>
      <c r="Z163" s="208"/>
    </row>
    <row r="164" spans="1:26" ht="15.75" hidden="1" customHeight="1" x14ac:dyDescent="0.35">
      <c r="A164" s="213"/>
      <c r="B164" s="211"/>
      <c r="C164" s="211"/>
      <c r="D164" s="211"/>
      <c r="E164" s="274"/>
      <c r="F164" s="280"/>
      <c r="G164" s="213"/>
      <c r="H164" s="208"/>
      <c r="I164" s="208"/>
      <c r="J164" s="208"/>
      <c r="K164" s="208"/>
      <c r="L164" s="208"/>
      <c r="M164" s="208"/>
      <c r="N164" s="208"/>
      <c r="O164" s="208"/>
      <c r="P164" s="208"/>
      <c r="Q164" s="208"/>
      <c r="R164" s="208"/>
      <c r="S164" s="208"/>
      <c r="T164" s="208"/>
      <c r="U164" s="208"/>
      <c r="V164" s="208"/>
      <c r="W164" s="208"/>
      <c r="X164" s="208"/>
      <c r="Y164" s="208"/>
      <c r="Z164" s="208"/>
    </row>
    <row r="165" spans="1:26" ht="15.75" hidden="1" customHeight="1" x14ac:dyDescent="0.35">
      <c r="A165" s="213"/>
      <c r="B165" s="211"/>
      <c r="C165" s="211"/>
      <c r="D165" s="211"/>
      <c r="E165" s="274"/>
      <c r="F165" s="280"/>
      <c r="G165" s="213"/>
      <c r="H165" s="208"/>
      <c r="I165" s="208"/>
      <c r="J165" s="208"/>
      <c r="K165" s="208"/>
      <c r="L165" s="208"/>
      <c r="M165" s="208"/>
      <c r="N165" s="208"/>
      <c r="O165" s="208"/>
      <c r="P165" s="208"/>
      <c r="Q165" s="208"/>
      <c r="R165" s="208"/>
      <c r="S165" s="208"/>
      <c r="T165" s="208"/>
      <c r="U165" s="208"/>
      <c r="V165" s="208"/>
      <c r="W165" s="208"/>
      <c r="X165" s="208"/>
      <c r="Y165" s="208"/>
      <c r="Z165" s="208"/>
    </row>
    <row r="166" spans="1:26" ht="15.75" hidden="1" customHeight="1" x14ac:dyDescent="0.35">
      <c r="A166" s="213"/>
      <c r="B166" s="211"/>
      <c r="C166" s="211"/>
      <c r="D166" s="211"/>
      <c r="E166" s="274"/>
      <c r="F166" s="280"/>
      <c r="G166" s="213"/>
      <c r="H166" s="208"/>
      <c r="I166" s="208"/>
      <c r="J166" s="208"/>
      <c r="K166" s="208"/>
      <c r="L166" s="208"/>
      <c r="M166" s="208"/>
      <c r="N166" s="208"/>
      <c r="O166" s="208"/>
      <c r="P166" s="208"/>
      <c r="Q166" s="208"/>
      <c r="R166" s="208"/>
      <c r="S166" s="208"/>
      <c r="T166" s="208"/>
      <c r="U166" s="208"/>
      <c r="V166" s="208"/>
      <c r="W166" s="208"/>
      <c r="X166" s="208"/>
      <c r="Y166" s="208"/>
      <c r="Z166" s="208"/>
    </row>
    <row r="167" spans="1:26" ht="15.75" hidden="1" customHeight="1" x14ac:dyDescent="0.35">
      <c r="A167" s="213"/>
      <c r="B167" s="211"/>
      <c r="C167" s="211"/>
      <c r="D167" s="211"/>
      <c r="E167" s="274"/>
      <c r="F167" s="280"/>
      <c r="G167" s="213"/>
      <c r="H167" s="208"/>
      <c r="I167" s="208"/>
      <c r="J167" s="208"/>
      <c r="K167" s="208"/>
      <c r="L167" s="208"/>
      <c r="M167" s="208"/>
      <c r="N167" s="208"/>
      <c r="O167" s="208"/>
      <c r="P167" s="208"/>
      <c r="Q167" s="208"/>
      <c r="R167" s="208"/>
      <c r="S167" s="208"/>
      <c r="T167" s="208"/>
      <c r="U167" s="208"/>
      <c r="V167" s="208"/>
      <c r="W167" s="208"/>
      <c r="X167" s="208"/>
      <c r="Y167" s="208"/>
      <c r="Z167" s="208"/>
    </row>
    <row r="168" spans="1:26" ht="15.75" hidden="1" customHeight="1" x14ac:dyDescent="0.35">
      <c r="A168" s="213"/>
      <c r="B168" s="211"/>
      <c r="C168" s="211"/>
      <c r="D168" s="211"/>
      <c r="E168" s="274"/>
      <c r="F168" s="280"/>
      <c r="G168" s="213"/>
      <c r="H168" s="208"/>
      <c r="I168" s="208"/>
      <c r="J168" s="208"/>
      <c r="K168" s="208"/>
      <c r="L168" s="208"/>
      <c r="M168" s="208"/>
      <c r="N168" s="208"/>
      <c r="O168" s="208"/>
      <c r="P168" s="208"/>
      <c r="Q168" s="208"/>
      <c r="R168" s="208"/>
      <c r="S168" s="208"/>
      <c r="T168" s="208"/>
      <c r="U168" s="208"/>
      <c r="V168" s="208"/>
      <c r="W168" s="208"/>
      <c r="X168" s="208"/>
      <c r="Y168" s="208"/>
      <c r="Z168" s="208"/>
    </row>
    <row r="169" spans="1:26" ht="15.75" hidden="1" customHeight="1" x14ac:dyDescent="0.35">
      <c r="A169" s="213"/>
      <c r="B169" s="211"/>
      <c r="C169" s="211"/>
      <c r="D169" s="211"/>
      <c r="E169" s="274"/>
      <c r="F169" s="280"/>
      <c r="G169" s="213"/>
      <c r="H169" s="208"/>
      <c r="I169" s="208"/>
      <c r="J169" s="208"/>
      <c r="K169" s="208"/>
      <c r="L169" s="208"/>
      <c r="M169" s="208"/>
      <c r="N169" s="208"/>
      <c r="O169" s="208"/>
      <c r="P169" s="208"/>
      <c r="Q169" s="208"/>
      <c r="R169" s="208"/>
      <c r="S169" s="208"/>
      <c r="T169" s="208"/>
      <c r="U169" s="208"/>
      <c r="V169" s="208"/>
      <c r="W169" s="208"/>
      <c r="X169" s="208"/>
      <c r="Y169" s="208"/>
      <c r="Z169" s="208"/>
    </row>
    <row r="170" spans="1:26" ht="15.75" hidden="1" customHeight="1" x14ac:dyDescent="0.35">
      <c r="A170" s="213"/>
      <c r="B170" s="211"/>
      <c r="C170" s="211"/>
      <c r="D170" s="211"/>
      <c r="E170" s="274"/>
      <c r="F170" s="280"/>
      <c r="G170" s="213"/>
      <c r="H170" s="208"/>
      <c r="I170" s="208"/>
      <c r="J170" s="208"/>
      <c r="K170" s="208"/>
      <c r="L170" s="208"/>
      <c r="M170" s="208"/>
      <c r="N170" s="208"/>
      <c r="O170" s="208"/>
      <c r="P170" s="208"/>
      <c r="Q170" s="208"/>
      <c r="R170" s="208"/>
      <c r="S170" s="208"/>
      <c r="T170" s="208"/>
      <c r="U170" s="208"/>
      <c r="V170" s="208"/>
      <c r="W170" s="208"/>
      <c r="X170" s="208"/>
      <c r="Y170" s="208"/>
      <c r="Z170" s="208"/>
    </row>
    <row r="171" spans="1:26" ht="15.75" hidden="1" customHeight="1" x14ac:dyDescent="0.35">
      <c r="A171" s="213"/>
      <c r="B171" s="211"/>
      <c r="C171" s="211"/>
      <c r="D171" s="211"/>
      <c r="E171" s="274"/>
      <c r="F171" s="280"/>
      <c r="G171" s="213"/>
      <c r="H171" s="208"/>
      <c r="I171" s="208"/>
      <c r="J171" s="208"/>
      <c r="K171" s="208"/>
      <c r="L171" s="208"/>
      <c r="M171" s="208"/>
      <c r="N171" s="208"/>
      <c r="O171" s="208"/>
      <c r="P171" s="208"/>
      <c r="Q171" s="208"/>
      <c r="R171" s="208"/>
      <c r="S171" s="208"/>
      <c r="T171" s="208"/>
      <c r="U171" s="208"/>
      <c r="V171" s="208"/>
      <c r="W171" s="208"/>
      <c r="X171" s="208"/>
      <c r="Y171" s="208"/>
      <c r="Z171" s="208"/>
    </row>
    <row r="172" spans="1:26" ht="15.75" hidden="1" customHeight="1" x14ac:dyDescent="0.35">
      <c r="A172" s="213"/>
      <c r="B172" s="211"/>
      <c r="C172" s="211"/>
      <c r="D172" s="211"/>
      <c r="E172" s="274"/>
      <c r="F172" s="280"/>
      <c r="G172" s="213"/>
      <c r="H172" s="208"/>
      <c r="I172" s="208"/>
      <c r="J172" s="208"/>
      <c r="K172" s="208"/>
      <c r="L172" s="208"/>
      <c r="M172" s="208"/>
      <c r="N172" s="208"/>
      <c r="O172" s="208"/>
      <c r="P172" s="208"/>
      <c r="Q172" s="208"/>
      <c r="R172" s="208"/>
      <c r="S172" s="208"/>
      <c r="T172" s="208"/>
      <c r="U172" s="208"/>
      <c r="V172" s="208"/>
      <c r="W172" s="208"/>
      <c r="X172" s="208"/>
      <c r="Y172" s="208"/>
      <c r="Z172" s="208"/>
    </row>
    <row r="173" spans="1:26" ht="15.75" hidden="1" customHeight="1" x14ac:dyDescent="0.35">
      <c r="A173" s="213"/>
      <c r="B173" s="211"/>
      <c r="C173" s="211"/>
      <c r="D173" s="211"/>
      <c r="E173" s="274"/>
      <c r="F173" s="280"/>
      <c r="G173" s="213"/>
      <c r="H173" s="208"/>
      <c r="I173" s="208"/>
      <c r="J173" s="208"/>
      <c r="K173" s="208"/>
      <c r="L173" s="208"/>
      <c r="M173" s="208"/>
      <c r="N173" s="208"/>
      <c r="O173" s="208"/>
      <c r="P173" s="208"/>
      <c r="Q173" s="208"/>
      <c r="R173" s="208"/>
      <c r="S173" s="208"/>
      <c r="T173" s="208"/>
      <c r="U173" s="208"/>
      <c r="V173" s="208"/>
      <c r="W173" s="208"/>
      <c r="X173" s="208"/>
      <c r="Y173" s="208"/>
      <c r="Z173" s="208"/>
    </row>
    <row r="174" spans="1:26" ht="15.75" hidden="1" customHeight="1" x14ac:dyDescent="0.35">
      <c r="A174" s="213"/>
      <c r="B174" s="211"/>
      <c r="C174" s="211"/>
      <c r="D174" s="211"/>
      <c r="E174" s="274"/>
      <c r="F174" s="280"/>
      <c r="G174" s="213"/>
      <c r="H174" s="208"/>
      <c r="I174" s="208"/>
      <c r="J174" s="208"/>
      <c r="K174" s="208"/>
      <c r="L174" s="208"/>
      <c r="M174" s="208"/>
      <c r="N174" s="208"/>
      <c r="O174" s="208"/>
      <c r="P174" s="208"/>
      <c r="Q174" s="208"/>
      <c r="R174" s="208"/>
      <c r="S174" s="208"/>
      <c r="T174" s="208"/>
      <c r="U174" s="208"/>
      <c r="V174" s="208"/>
      <c r="W174" s="208"/>
      <c r="X174" s="208"/>
      <c r="Y174" s="208"/>
      <c r="Z174" s="208"/>
    </row>
    <row r="175" spans="1:26" ht="15.75" hidden="1" customHeight="1" x14ac:dyDescent="0.35">
      <c r="A175" s="213"/>
      <c r="B175" s="211"/>
      <c r="C175" s="211"/>
      <c r="D175" s="211"/>
      <c r="E175" s="274"/>
      <c r="F175" s="280"/>
      <c r="G175" s="213"/>
      <c r="H175" s="208"/>
      <c r="I175" s="208"/>
      <c r="J175" s="208"/>
      <c r="K175" s="208"/>
      <c r="L175" s="208"/>
      <c r="M175" s="208"/>
      <c r="N175" s="208"/>
      <c r="O175" s="208"/>
      <c r="P175" s="208"/>
      <c r="Q175" s="208"/>
      <c r="R175" s="208"/>
      <c r="S175" s="208"/>
      <c r="T175" s="208"/>
      <c r="U175" s="208"/>
      <c r="V175" s="208"/>
      <c r="W175" s="208"/>
      <c r="X175" s="208"/>
      <c r="Y175" s="208"/>
      <c r="Z175" s="208"/>
    </row>
    <row r="176" spans="1:26" ht="15.75" hidden="1" customHeight="1" x14ac:dyDescent="0.35">
      <c r="A176" s="213"/>
      <c r="B176" s="211"/>
      <c r="C176" s="211"/>
      <c r="D176" s="211"/>
      <c r="E176" s="274"/>
      <c r="F176" s="280"/>
      <c r="G176" s="213"/>
      <c r="H176" s="208"/>
      <c r="I176" s="208"/>
      <c r="J176" s="208"/>
      <c r="K176" s="208"/>
      <c r="L176" s="208"/>
      <c r="M176" s="208"/>
      <c r="N176" s="208"/>
      <c r="O176" s="208"/>
      <c r="P176" s="208"/>
      <c r="Q176" s="208"/>
      <c r="R176" s="208"/>
      <c r="S176" s="208"/>
      <c r="T176" s="208"/>
      <c r="U176" s="208"/>
      <c r="V176" s="208"/>
      <c r="W176" s="208"/>
      <c r="X176" s="208"/>
      <c r="Y176" s="208"/>
      <c r="Z176" s="208"/>
    </row>
    <row r="177" spans="1:26" ht="15.75" hidden="1" customHeight="1" x14ac:dyDescent="0.35">
      <c r="A177" s="213"/>
      <c r="B177" s="211"/>
      <c r="C177" s="211"/>
      <c r="D177" s="211"/>
      <c r="E177" s="274"/>
      <c r="F177" s="280"/>
      <c r="G177" s="213"/>
      <c r="H177" s="208"/>
      <c r="I177" s="208"/>
      <c r="J177" s="208"/>
      <c r="K177" s="208"/>
      <c r="L177" s="208"/>
      <c r="M177" s="208"/>
      <c r="N177" s="208"/>
      <c r="O177" s="208"/>
      <c r="P177" s="208"/>
      <c r="Q177" s="208"/>
      <c r="R177" s="208"/>
      <c r="S177" s="208"/>
      <c r="T177" s="208"/>
      <c r="U177" s="208"/>
      <c r="V177" s="208"/>
      <c r="W177" s="208"/>
      <c r="X177" s="208"/>
      <c r="Y177" s="208"/>
      <c r="Z177" s="208"/>
    </row>
    <row r="178" spans="1:26" ht="15.75" hidden="1" customHeight="1" x14ac:dyDescent="0.35">
      <c r="A178" s="213"/>
      <c r="B178" s="211"/>
      <c r="C178" s="211"/>
      <c r="D178" s="211"/>
      <c r="E178" s="274"/>
      <c r="F178" s="280"/>
      <c r="G178" s="213"/>
      <c r="H178" s="208"/>
      <c r="I178" s="208"/>
      <c r="J178" s="208"/>
      <c r="K178" s="208"/>
      <c r="L178" s="208"/>
      <c r="M178" s="208"/>
      <c r="N178" s="208"/>
      <c r="O178" s="208"/>
      <c r="P178" s="208"/>
      <c r="Q178" s="208"/>
      <c r="R178" s="208"/>
      <c r="S178" s="208"/>
      <c r="T178" s="208"/>
      <c r="U178" s="208"/>
      <c r="V178" s="208"/>
      <c r="W178" s="208"/>
      <c r="X178" s="208"/>
      <c r="Y178" s="208"/>
      <c r="Z178" s="208"/>
    </row>
    <row r="179" spans="1:26" ht="15.75" hidden="1" customHeight="1" x14ac:dyDescent="0.35">
      <c r="A179" s="213"/>
      <c r="B179" s="211"/>
      <c r="C179" s="211"/>
      <c r="D179" s="211"/>
      <c r="E179" s="274"/>
      <c r="F179" s="280"/>
      <c r="G179" s="213"/>
      <c r="H179" s="208"/>
      <c r="I179" s="208"/>
      <c r="J179" s="208"/>
      <c r="K179" s="208"/>
      <c r="L179" s="208"/>
      <c r="M179" s="208"/>
      <c r="N179" s="208"/>
      <c r="O179" s="208"/>
      <c r="P179" s="208"/>
      <c r="Q179" s="208"/>
      <c r="R179" s="208"/>
      <c r="S179" s="208"/>
      <c r="T179" s="208"/>
      <c r="U179" s="208"/>
      <c r="V179" s="208"/>
      <c r="W179" s="208"/>
      <c r="X179" s="208"/>
      <c r="Y179" s="208"/>
      <c r="Z179" s="208"/>
    </row>
    <row r="180" spans="1:26" ht="15.75" hidden="1" customHeight="1" x14ac:dyDescent="0.35">
      <c r="A180" s="213"/>
      <c r="B180" s="211"/>
      <c r="C180" s="211"/>
      <c r="D180" s="211"/>
      <c r="E180" s="274"/>
      <c r="F180" s="280"/>
      <c r="G180" s="213"/>
      <c r="H180" s="208"/>
      <c r="I180" s="208"/>
      <c r="J180" s="208"/>
      <c r="K180" s="208"/>
      <c r="L180" s="208"/>
      <c r="M180" s="208"/>
      <c r="N180" s="208"/>
      <c r="O180" s="208"/>
      <c r="P180" s="208"/>
      <c r="Q180" s="208"/>
      <c r="R180" s="208"/>
      <c r="S180" s="208"/>
      <c r="T180" s="208"/>
      <c r="U180" s="208"/>
      <c r="V180" s="208"/>
      <c r="W180" s="208"/>
      <c r="X180" s="208"/>
      <c r="Y180" s="208"/>
      <c r="Z180" s="208"/>
    </row>
    <row r="181" spans="1:26" ht="15.75" hidden="1" customHeight="1" x14ac:dyDescent="0.35">
      <c r="A181" s="213"/>
      <c r="B181" s="211"/>
      <c r="C181" s="211"/>
      <c r="D181" s="211"/>
      <c r="E181" s="274"/>
      <c r="F181" s="280"/>
      <c r="G181" s="213"/>
      <c r="H181" s="208"/>
      <c r="I181" s="208"/>
      <c r="J181" s="208"/>
      <c r="K181" s="208"/>
      <c r="L181" s="208"/>
      <c r="M181" s="208"/>
      <c r="N181" s="208"/>
      <c r="O181" s="208"/>
      <c r="P181" s="208"/>
      <c r="Q181" s="208"/>
      <c r="R181" s="208"/>
      <c r="S181" s="208"/>
      <c r="T181" s="208"/>
      <c r="U181" s="208"/>
      <c r="V181" s="208"/>
      <c r="W181" s="208"/>
      <c r="X181" s="208"/>
      <c r="Y181" s="208"/>
      <c r="Z181" s="208"/>
    </row>
    <row r="182" spans="1:26" ht="15.75" hidden="1" customHeight="1" x14ac:dyDescent="0.35">
      <c r="A182" s="213"/>
      <c r="B182" s="211"/>
      <c r="C182" s="211"/>
      <c r="D182" s="211"/>
      <c r="E182" s="274"/>
      <c r="F182" s="280"/>
      <c r="G182" s="213"/>
      <c r="H182" s="208"/>
      <c r="I182" s="208"/>
      <c r="J182" s="208"/>
      <c r="K182" s="208"/>
      <c r="L182" s="208"/>
      <c r="M182" s="208"/>
      <c r="N182" s="208"/>
      <c r="O182" s="208"/>
      <c r="P182" s="208"/>
      <c r="Q182" s="208"/>
      <c r="R182" s="208"/>
      <c r="S182" s="208"/>
      <c r="T182" s="208"/>
      <c r="U182" s="208"/>
      <c r="V182" s="208"/>
      <c r="W182" s="208"/>
      <c r="X182" s="208"/>
      <c r="Y182" s="208"/>
      <c r="Z182" s="208"/>
    </row>
    <row r="183" spans="1:26" ht="15.75" hidden="1" customHeight="1" x14ac:dyDescent="0.35">
      <c r="A183" s="213"/>
      <c r="B183" s="211"/>
      <c r="C183" s="211"/>
      <c r="D183" s="211"/>
      <c r="E183" s="274"/>
      <c r="F183" s="280"/>
      <c r="G183" s="213"/>
      <c r="H183" s="208"/>
      <c r="I183" s="208"/>
      <c r="J183" s="208"/>
      <c r="K183" s="208"/>
      <c r="L183" s="208"/>
      <c r="M183" s="208"/>
      <c r="N183" s="208"/>
      <c r="O183" s="208"/>
      <c r="P183" s="208"/>
      <c r="Q183" s="208"/>
      <c r="R183" s="208"/>
      <c r="S183" s="208"/>
      <c r="T183" s="208"/>
      <c r="U183" s="208"/>
      <c r="V183" s="208"/>
      <c r="W183" s="208"/>
      <c r="X183" s="208"/>
      <c r="Y183" s="208"/>
      <c r="Z183" s="208"/>
    </row>
    <row r="184" spans="1:26" ht="15.75" hidden="1" customHeight="1" x14ac:dyDescent="0.35">
      <c r="A184" s="213"/>
      <c r="B184" s="211"/>
      <c r="C184" s="211"/>
      <c r="D184" s="211"/>
      <c r="E184" s="274"/>
      <c r="F184" s="280"/>
      <c r="G184" s="213"/>
      <c r="H184" s="208"/>
      <c r="I184" s="208"/>
      <c r="J184" s="208"/>
      <c r="K184" s="208"/>
      <c r="L184" s="208"/>
      <c r="M184" s="208"/>
      <c r="N184" s="208"/>
      <c r="O184" s="208"/>
      <c r="P184" s="208"/>
      <c r="Q184" s="208"/>
      <c r="R184" s="208"/>
      <c r="S184" s="208"/>
      <c r="T184" s="208"/>
      <c r="U184" s="208"/>
      <c r="V184" s="208"/>
      <c r="W184" s="208"/>
      <c r="X184" s="208"/>
      <c r="Y184" s="208"/>
      <c r="Z184" s="208"/>
    </row>
    <row r="185" spans="1:26" ht="15.75" hidden="1" customHeight="1" x14ac:dyDescent="0.35">
      <c r="A185" s="213"/>
      <c r="B185" s="211"/>
      <c r="C185" s="211"/>
      <c r="D185" s="211"/>
      <c r="E185" s="274"/>
      <c r="F185" s="280"/>
      <c r="G185" s="213"/>
      <c r="H185" s="208"/>
      <c r="I185" s="208"/>
      <c r="J185" s="208"/>
      <c r="K185" s="208"/>
      <c r="L185" s="208"/>
      <c r="M185" s="208"/>
      <c r="N185" s="208"/>
      <c r="O185" s="208"/>
      <c r="P185" s="208"/>
      <c r="Q185" s="208"/>
      <c r="R185" s="208"/>
      <c r="S185" s="208"/>
      <c r="T185" s="208"/>
      <c r="U185" s="208"/>
      <c r="V185" s="208"/>
      <c r="W185" s="208"/>
      <c r="X185" s="208"/>
      <c r="Y185" s="208"/>
      <c r="Z185" s="208"/>
    </row>
    <row r="186" spans="1:26" ht="15.75" hidden="1" customHeight="1" x14ac:dyDescent="0.35">
      <c r="A186" s="213"/>
      <c r="B186" s="211"/>
      <c r="C186" s="211"/>
      <c r="D186" s="211"/>
      <c r="E186" s="274"/>
      <c r="F186" s="280"/>
      <c r="G186" s="213"/>
      <c r="H186" s="208"/>
      <c r="I186" s="208"/>
      <c r="J186" s="208"/>
      <c r="K186" s="208"/>
      <c r="L186" s="208"/>
      <c r="M186" s="208"/>
      <c r="N186" s="208"/>
      <c r="O186" s="208"/>
      <c r="P186" s="208"/>
      <c r="Q186" s="208"/>
      <c r="R186" s="208"/>
      <c r="S186" s="208"/>
      <c r="T186" s="208"/>
      <c r="U186" s="208"/>
      <c r="V186" s="208"/>
      <c r="W186" s="208"/>
      <c r="X186" s="208"/>
      <c r="Y186" s="208"/>
      <c r="Z186" s="208"/>
    </row>
    <row r="187" spans="1:26" ht="15.75" hidden="1" customHeight="1" x14ac:dyDescent="0.35">
      <c r="A187" s="213"/>
      <c r="B187" s="211"/>
      <c r="C187" s="211"/>
      <c r="D187" s="211"/>
      <c r="E187" s="274"/>
      <c r="F187" s="280"/>
      <c r="G187" s="213"/>
      <c r="H187" s="208"/>
      <c r="I187" s="208"/>
      <c r="J187" s="208"/>
      <c r="K187" s="208"/>
      <c r="L187" s="208"/>
      <c r="M187" s="208"/>
      <c r="N187" s="208"/>
      <c r="O187" s="208"/>
      <c r="P187" s="208"/>
      <c r="Q187" s="208"/>
      <c r="R187" s="208"/>
      <c r="S187" s="208"/>
      <c r="T187" s="208"/>
      <c r="U187" s="208"/>
      <c r="V187" s="208"/>
      <c r="W187" s="208"/>
      <c r="X187" s="208"/>
      <c r="Y187" s="208"/>
      <c r="Z187" s="208"/>
    </row>
    <row r="188" spans="1:26" ht="15.75" hidden="1" customHeight="1" x14ac:dyDescent="0.35">
      <c r="A188" s="213"/>
      <c r="B188" s="211"/>
      <c r="C188" s="211"/>
      <c r="D188" s="211"/>
      <c r="E188" s="274"/>
      <c r="F188" s="280"/>
      <c r="G188" s="213"/>
      <c r="H188" s="208"/>
      <c r="I188" s="208"/>
      <c r="J188" s="208"/>
      <c r="K188" s="208"/>
      <c r="L188" s="208"/>
      <c r="M188" s="208"/>
      <c r="N188" s="208"/>
      <c r="O188" s="208"/>
      <c r="P188" s="208"/>
      <c r="Q188" s="208"/>
      <c r="R188" s="208"/>
      <c r="S188" s="208"/>
      <c r="T188" s="208"/>
      <c r="U188" s="208"/>
      <c r="V188" s="208"/>
      <c r="W188" s="208"/>
      <c r="X188" s="208"/>
      <c r="Y188" s="208"/>
      <c r="Z188" s="208"/>
    </row>
    <row r="189" spans="1:26" ht="15.75" hidden="1" customHeight="1" x14ac:dyDescent="0.35">
      <c r="A189" s="213"/>
      <c r="B189" s="211"/>
      <c r="C189" s="211"/>
      <c r="D189" s="211"/>
      <c r="E189" s="274"/>
      <c r="F189" s="280"/>
      <c r="G189" s="213"/>
      <c r="H189" s="208"/>
      <c r="I189" s="208"/>
      <c r="J189" s="208"/>
      <c r="K189" s="208"/>
      <c r="L189" s="208"/>
      <c r="M189" s="208"/>
      <c r="N189" s="208"/>
      <c r="O189" s="208"/>
      <c r="P189" s="208"/>
      <c r="Q189" s="208"/>
      <c r="R189" s="208"/>
      <c r="S189" s="208"/>
      <c r="T189" s="208"/>
      <c r="U189" s="208"/>
      <c r="V189" s="208"/>
      <c r="W189" s="208"/>
      <c r="X189" s="208"/>
      <c r="Y189" s="208"/>
      <c r="Z189" s="208"/>
    </row>
    <row r="190" spans="1:26" ht="15.75" hidden="1" customHeight="1" x14ac:dyDescent="0.35">
      <c r="A190" s="213"/>
      <c r="B190" s="211"/>
      <c r="C190" s="211"/>
      <c r="D190" s="211"/>
      <c r="E190" s="274"/>
      <c r="F190" s="280"/>
      <c r="G190" s="213"/>
      <c r="H190" s="208"/>
      <c r="I190" s="208"/>
      <c r="J190" s="208"/>
      <c r="K190" s="208"/>
      <c r="L190" s="208"/>
      <c r="M190" s="208"/>
      <c r="N190" s="208"/>
      <c r="O190" s="208"/>
      <c r="P190" s="208"/>
      <c r="Q190" s="208"/>
      <c r="R190" s="208"/>
      <c r="S190" s="208"/>
      <c r="T190" s="208"/>
      <c r="U190" s="208"/>
      <c r="V190" s="208"/>
      <c r="W190" s="208"/>
      <c r="X190" s="208"/>
      <c r="Y190" s="208"/>
      <c r="Z190" s="208"/>
    </row>
    <row r="191" spans="1:26" ht="15.75" hidden="1" customHeight="1" x14ac:dyDescent="0.35">
      <c r="A191" s="213"/>
      <c r="B191" s="211"/>
      <c r="C191" s="211"/>
      <c r="D191" s="211"/>
      <c r="E191" s="274"/>
      <c r="F191" s="280"/>
      <c r="G191" s="213"/>
      <c r="H191" s="208"/>
      <c r="I191" s="208"/>
      <c r="J191" s="208"/>
      <c r="K191" s="208"/>
      <c r="L191" s="208"/>
      <c r="M191" s="208"/>
      <c r="N191" s="208"/>
      <c r="O191" s="208"/>
      <c r="P191" s="208"/>
      <c r="Q191" s="208"/>
      <c r="R191" s="208"/>
      <c r="S191" s="208"/>
      <c r="T191" s="208"/>
      <c r="U191" s="208"/>
      <c r="V191" s="208"/>
      <c r="W191" s="208"/>
      <c r="X191" s="208"/>
      <c r="Y191" s="208"/>
      <c r="Z191" s="208"/>
    </row>
    <row r="192" spans="1:26" ht="15.75" hidden="1" customHeight="1" x14ac:dyDescent="0.35">
      <c r="A192" s="213"/>
      <c r="B192" s="211"/>
      <c r="C192" s="211"/>
      <c r="D192" s="211"/>
      <c r="E192" s="274"/>
      <c r="F192" s="280"/>
      <c r="G192" s="213"/>
      <c r="H192" s="208"/>
      <c r="I192" s="208"/>
      <c r="J192" s="208"/>
      <c r="K192" s="208"/>
      <c r="L192" s="208"/>
      <c r="M192" s="208"/>
      <c r="N192" s="208"/>
      <c r="O192" s="208"/>
      <c r="P192" s="208"/>
      <c r="Q192" s="208"/>
      <c r="R192" s="208"/>
      <c r="S192" s="208"/>
      <c r="T192" s="208"/>
      <c r="U192" s="208"/>
      <c r="V192" s="208"/>
      <c r="W192" s="208"/>
      <c r="X192" s="208"/>
      <c r="Y192" s="208"/>
      <c r="Z192" s="208"/>
    </row>
    <row r="193" spans="1:26" ht="15.75" hidden="1" customHeight="1" x14ac:dyDescent="0.35">
      <c r="A193" s="213"/>
      <c r="B193" s="211"/>
      <c r="C193" s="211"/>
      <c r="D193" s="211"/>
      <c r="E193" s="274"/>
      <c r="F193" s="280"/>
      <c r="G193" s="213"/>
      <c r="H193" s="208"/>
      <c r="I193" s="208"/>
      <c r="J193" s="208"/>
      <c r="K193" s="208"/>
      <c r="L193" s="208"/>
      <c r="M193" s="208"/>
      <c r="N193" s="208"/>
      <c r="O193" s="208"/>
      <c r="P193" s="208"/>
      <c r="Q193" s="208"/>
      <c r="R193" s="208"/>
      <c r="S193" s="208"/>
      <c r="T193" s="208"/>
      <c r="U193" s="208"/>
      <c r="V193" s="208"/>
      <c r="W193" s="208"/>
      <c r="X193" s="208"/>
      <c r="Y193" s="208"/>
      <c r="Z193" s="208"/>
    </row>
    <row r="194" spans="1:26" ht="15.75" hidden="1" customHeight="1" x14ac:dyDescent="0.35">
      <c r="A194" s="213"/>
      <c r="B194" s="211"/>
      <c r="C194" s="211"/>
      <c r="D194" s="211"/>
      <c r="E194" s="274"/>
      <c r="F194" s="280"/>
      <c r="G194" s="213"/>
      <c r="H194" s="208"/>
      <c r="I194" s="208"/>
      <c r="J194" s="208"/>
      <c r="K194" s="208"/>
      <c r="L194" s="208"/>
      <c r="M194" s="208"/>
      <c r="N194" s="208"/>
      <c r="O194" s="208"/>
      <c r="P194" s="208"/>
      <c r="Q194" s="208"/>
      <c r="R194" s="208"/>
      <c r="S194" s="208"/>
      <c r="T194" s="208"/>
      <c r="U194" s="208"/>
      <c r="V194" s="208"/>
      <c r="W194" s="208"/>
      <c r="X194" s="208"/>
      <c r="Y194" s="208"/>
      <c r="Z194" s="208"/>
    </row>
    <row r="195" spans="1:26" ht="15.75" hidden="1" customHeight="1" x14ac:dyDescent="0.35">
      <c r="A195" s="213"/>
      <c r="B195" s="211"/>
      <c r="C195" s="211"/>
      <c r="D195" s="211"/>
      <c r="E195" s="274"/>
      <c r="F195" s="280"/>
      <c r="G195" s="213"/>
      <c r="H195" s="208"/>
      <c r="I195" s="208"/>
      <c r="J195" s="208"/>
      <c r="K195" s="208"/>
      <c r="L195" s="208"/>
      <c r="M195" s="208"/>
      <c r="N195" s="208"/>
      <c r="O195" s="208"/>
      <c r="P195" s="208"/>
      <c r="Q195" s="208"/>
      <c r="R195" s="208"/>
      <c r="S195" s="208"/>
      <c r="T195" s="208"/>
      <c r="U195" s="208"/>
      <c r="V195" s="208"/>
      <c r="W195" s="208"/>
      <c r="X195" s="208"/>
      <c r="Y195" s="208"/>
      <c r="Z195" s="208"/>
    </row>
    <row r="196" spans="1:26" ht="15.75" hidden="1" customHeight="1" x14ac:dyDescent="0.35">
      <c r="A196" s="213"/>
      <c r="B196" s="211"/>
      <c r="C196" s="211"/>
      <c r="D196" s="211"/>
      <c r="E196" s="274"/>
      <c r="F196" s="280"/>
      <c r="G196" s="213"/>
      <c r="H196" s="208"/>
      <c r="I196" s="208"/>
      <c r="J196" s="208"/>
      <c r="K196" s="208"/>
      <c r="L196" s="208"/>
      <c r="M196" s="208"/>
      <c r="N196" s="208"/>
      <c r="O196" s="208"/>
      <c r="P196" s="208"/>
      <c r="Q196" s="208"/>
      <c r="R196" s="208"/>
      <c r="S196" s="208"/>
      <c r="T196" s="208"/>
      <c r="U196" s="208"/>
      <c r="V196" s="208"/>
      <c r="W196" s="208"/>
      <c r="X196" s="208"/>
      <c r="Y196" s="208"/>
      <c r="Z196" s="208"/>
    </row>
    <row r="197" spans="1:26" ht="15.75" hidden="1" customHeight="1" x14ac:dyDescent="0.35">
      <c r="A197" s="213"/>
      <c r="B197" s="211"/>
      <c r="C197" s="211"/>
      <c r="D197" s="211"/>
      <c r="E197" s="274"/>
      <c r="F197" s="280"/>
      <c r="G197" s="213"/>
      <c r="H197" s="208"/>
      <c r="I197" s="208"/>
      <c r="J197" s="208"/>
      <c r="K197" s="208"/>
      <c r="L197" s="208"/>
      <c r="M197" s="208"/>
      <c r="N197" s="208"/>
      <c r="O197" s="208"/>
      <c r="P197" s="208"/>
      <c r="Q197" s="208"/>
      <c r="R197" s="208"/>
      <c r="S197" s="208"/>
      <c r="T197" s="208"/>
      <c r="U197" s="208"/>
      <c r="V197" s="208"/>
      <c r="W197" s="208"/>
      <c r="X197" s="208"/>
      <c r="Y197" s="208"/>
      <c r="Z197" s="208"/>
    </row>
    <row r="198" spans="1:26" ht="15.75" hidden="1" customHeight="1" x14ac:dyDescent="0.35">
      <c r="A198" s="213"/>
      <c r="B198" s="211"/>
      <c r="C198" s="211"/>
      <c r="D198" s="211"/>
      <c r="E198" s="274"/>
      <c r="F198" s="280"/>
      <c r="G198" s="213"/>
      <c r="H198" s="208"/>
      <c r="I198" s="208"/>
      <c r="J198" s="208"/>
      <c r="K198" s="208"/>
      <c r="L198" s="208"/>
      <c r="M198" s="208"/>
      <c r="N198" s="208"/>
      <c r="O198" s="208"/>
      <c r="P198" s="208"/>
      <c r="Q198" s="208"/>
      <c r="R198" s="208"/>
      <c r="S198" s="208"/>
      <c r="T198" s="208"/>
      <c r="U198" s="208"/>
      <c r="V198" s="208"/>
      <c r="W198" s="208"/>
      <c r="X198" s="208"/>
      <c r="Y198" s="208"/>
      <c r="Z198" s="208"/>
    </row>
    <row r="199" spans="1:26" ht="15.75" hidden="1" customHeight="1" x14ac:dyDescent="0.35">
      <c r="A199" s="213"/>
      <c r="B199" s="211"/>
      <c r="C199" s="211"/>
      <c r="D199" s="211"/>
      <c r="E199" s="274"/>
      <c r="F199" s="280"/>
      <c r="G199" s="213"/>
      <c r="H199" s="208"/>
      <c r="I199" s="208"/>
      <c r="J199" s="208"/>
      <c r="K199" s="208"/>
      <c r="L199" s="208"/>
      <c r="M199" s="208"/>
      <c r="N199" s="208"/>
      <c r="O199" s="208"/>
      <c r="P199" s="208"/>
      <c r="Q199" s="208"/>
      <c r="R199" s="208"/>
      <c r="S199" s="208"/>
      <c r="T199" s="208"/>
      <c r="U199" s="208"/>
      <c r="V199" s="208"/>
      <c r="W199" s="208"/>
      <c r="X199" s="208"/>
      <c r="Y199" s="208"/>
      <c r="Z199" s="208"/>
    </row>
    <row r="200" spans="1:26" ht="15.75" hidden="1" customHeight="1" x14ac:dyDescent="0.35">
      <c r="A200" s="213"/>
      <c r="B200" s="211"/>
      <c r="C200" s="211"/>
      <c r="D200" s="211"/>
      <c r="E200" s="274"/>
      <c r="F200" s="280"/>
      <c r="G200" s="213"/>
      <c r="H200" s="208"/>
      <c r="I200" s="208"/>
      <c r="J200" s="208"/>
      <c r="K200" s="208"/>
      <c r="L200" s="208"/>
      <c r="M200" s="208"/>
      <c r="N200" s="208"/>
      <c r="O200" s="208"/>
      <c r="P200" s="208"/>
      <c r="Q200" s="208"/>
      <c r="R200" s="208"/>
      <c r="S200" s="208"/>
      <c r="T200" s="208"/>
      <c r="U200" s="208"/>
      <c r="V200" s="208"/>
      <c r="W200" s="208"/>
      <c r="X200" s="208"/>
      <c r="Y200" s="208"/>
      <c r="Z200" s="208"/>
    </row>
    <row r="201" spans="1:26" ht="15.75" hidden="1" customHeight="1" x14ac:dyDescent="0.35">
      <c r="A201" s="213"/>
      <c r="B201" s="211"/>
      <c r="C201" s="211"/>
      <c r="D201" s="211"/>
      <c r="E201" s="274"/>
      <c r="F201" s="280"/>
      <c r="G201" s="213"/>
      <c r="H201" s="208"/>
      <c r="I201" s="208"/>
      <c r="J201" s="208"/>
      <c r="K201" s="208"/>
      <c r="L201" s="208"/>
      <c r="M201" s="208"/>
      <c r="N201" s="208"/>
      <c r="O201" s="208"/>
      <c r="P201" s="208"/>
      <c r="Q201" s="208"/>
      <c r="R201" s="208"/>
      <c r="S201" s="208"/>
      <c r="T201" s="208"/>
      <c r="U201" s="208"/>
      <c r="V201" s="208"/>
      <c r="W201" s="208"/>
      <c r="X201" s="208"/>
      <c r="Y201" s="208"/>
      <c r="Z201" s="208"/>
    </row>
    <row r="202" spans="1:26" ht="15.75" hidden="1" customHeight="1" x14ac:dyDescent="0.35">
      <c r="A202" s="213"/>
      <c r="B202" s="211"/>
      <c r="C202" s="211"/>
      <c r="D202" s="211"/>
      <c r="E202" s="274"/>
      <c r="F202" s="280"/>
      <c r="G202" s="213"/>
      <c r="H202" s="208"/>
      <c r="I202" s="208"/>
      <c r="J202" s="208"/>
      <c r="K202" s="208"/>
      <c r="L202" s="208"/>
      <c r="M202" s="208"/>
      <c r="N202" s="208"/>
      <c r="O202" s="208"/>
      <c r="P202" s="208"/>
      <c r="Q202" s="208"/>
      <c r="R202" s="208"/>
      <c r="S202" s="208"/>
      <c r="T202" s="208"/>
      <c r="U202" s="208"/>
      <c r="V202" s="208"/>
      <c r="W202" s="208"/>
      <c r="X202" s="208"/>
      <c r="Y202" s="208"/>
      <c r="Z202" s="208"/>
    </row>
    <row r="203" spans="1:26" ht="15.75" hidden="1" customHeight="1" x14ac:dyDescent="0.35">
      <c r="A203" s="213"/>
      <c r="B203" s="211"/>
      <c r="C203" s="211"/>
      <c r="D203" s="211"/>
      <c r="E203" s="274"/>
      <c r="F203" s="280"/>
      <c r="G203" s="213"/>
      <c r="H203" s="208"/>
      <c r="I203" s="208"/>
      <c r="J203" s="208"/>
      <c r="K203" s="208"/>
      <c r="L203" s="208"/>
      <c r="M203" s="208"/>
      <c r="N203" s="208"/>
      <c r="O203" s="208"/>
      <c r="P203" s="208"/>
      <c r="Q203" s="208"/>
      <c r="R203" s="208"/>
      <c r="S203" s="208"/>
      <c r="T203" s="208"/>
      <c r="U203" s="208"/>
      <c r="V203" s="208"/>
      <c r="W203" s="208"/>
      <c r="X203" s="208"/>
      <c r="Y203" s="208"/>
      <c r="Z203" s="208"/>
    </row>
    <row r="204" spans="1:26" ht="15.75" hidden="1" customHeight="1" x14ac:dyDescent="0.35">
      <c r="A204" s="213"/>
      <c r="B204" s="211"/>
      <c r="C204" s="211"/>
      <c r="D204" s="211"/>
      <c r="E204" s="274"/>
      <c r="F204" s="280"/>
      <c r="G204" s="213"/>
      <c r="H204" s="208"/>
      <c r="I204" s="208"/>
      <c r="J204" s="208"/>
      <c r="K204" s="208"/>
      <c r="L204" s="208"/>
      <c r="M204" s="208"/>
      <c r="N204" s="208"/>
      <c r="O204" s="208"/>
      <c r="P204" s="208"/>
      <c r="Q204" s="208"/>
      <c r="R204" s="208"/>
      <c r="S204" s="208"/>
      <c r="T204" s="208"/>
      <c r="U204" s="208"/>
      <c r="V204" s="208"/>
      <c r="W204" s="208"/>
      <c r="X204" s="208"/>
      <c r="Y204" s="208"/>
      <c r="Z204" s="208"/>
    </row>
    <row r="205" spans="1:26" ht="15.75" hidden="1" customHeight="1" x14ac:dyDescent="0.35">
      <c r="A205" s="213"/>
      <c r="B205" s="211"/>
      <c r="C205" s="211"/>
      <c r="D205" s="211"/>
      <c r="E205" s="274"/>
      <c r="F205" s="280"/>
      <c r="G205" s="213"/>
      <c r="H205" s="208"/>
      <c r="I205" s="208"/>
      <c r="J205" s="208"/>
      <c r="K205" s="208"/>
      <c r="L205" s="208"/>
      <c r="M205" s="208"/>
      <c r="N205" s="208"/>
      <c r="O205" s="208"/>
      <c r="P205" s="208"/>
      <c r="Q205" s="208"/>
      <c r="R205" s="208"/>
      <c r="S205" s="208"/>
      <c r="T205" s="208"/>
      <c r="U205" s="208"/>
      <c r="V205" s="208"/>
      <c r="W205" s="208"/>
      <c r="X205" s="208"/>
      <c r="Y205" s="208"/>
      <c r="Z205" s="208"/>
    </row>
    <row r="206" spans="1:26" ht="15.75" hidden="1" customHeight="1" x14ac:dyDescent="0.35">
      <c r="A206" s="213"/>
      <c r="B206" s="211"/>
      <c r="C206" s="211"/>
      <c r="D206" s="211"/>
      <c r="E206" s="274"/>
      <c r="F206" s="280"/>
      <c r="G206" s="213"/>
      <c r="H206" s="208"/>
      <c r="I206" s="208"/>
      <c r="J206" s="208"/>
      <c r="K206" s="208"/>
      <c r="L206" s="208"/>
      <c r="M206" s="208"/>
      <c r="N206" s="208"/>
      <c r="O206" s="208"/>
      <c r="P206" s="208"/>
      <c r="Q206" s="208"/>
      <c r="R206" s="208"/>
      <c r="S206" s="208"/>
      <c r="T206" s="208"/>
      <c r="U206" s="208"/>
      <c r="V206" s="208"/>
      <c r="W206" s="208"/>
      <c r="X206" s="208"/>
      <c r="Y206" s="208"/>
      <c r="Z206" s="208"/>
    </row>
    <row r="207" spans="1:26" ht="15.75" hidden="1" customHeight="1" x14ac:dyDescent="0.35">
      <c r="A207" s="213"/>
      <c r="B207" s="211"/>
      <c r="C207" s="211"/>
      <c r="D207" s="211"/>
      <c r="E207" s="274"/>
      <c r="F207" s="280"/>
      <c r="G207" s="213"/>
      <c r="H207" s="208"/>
      <c r="I207" s="208"/>
      <c r="J207" s="208"/>
      <c r="K207" s="208"/>
      <c r="L207" s="208"/>
      <c r="M207" s="208"/>
      <c r="N207" s="208"/>
      <c r="O207" s="208"/>
      <c r="P207" s="208"/>
      <c r="Q207" s="208"/>
      <c r="R207" s="208"/>
      <c r="S207" s="208"/>
      <c r="T207" s="208"/>
      <c r="U207" s="208"/>
      <c r="V207" s="208"/>
      <c r="W207" s="208"/>
      <c r="X207" s="208"/>
      <c r="Y207" s="208"/>
      <c r="Z207" s="208"/>
    </row>
    <row r="208" spans="1:26" ht="15.75" hidden="1" customHeight="1" x14ac:dyDescent="0.35">
      <c r="A208" s="213"/>
      <c r="B208" s="211"/>
      <c r="C208" s="211"/>
      <c r="D208" s="211"/>
      <c r="E208" s="274"/>
      <c r="F208" s="280"/>
      <c r="G208" s="213"/>
      <c r="H208" s="208"/>
      <c r="I208" s="208"/>
      <c r="J208" s="208"/>
      <c r="K208" s="208"/>
      <c r="L208" s="208"/>
      <c r="M208" s="208"/>
      <c r="N208" s="208"/>
      <c r="O208" s="208"/>
      <c r="P208" s="208"/>
      <c r="Q208" s="208"/>
      <c r="R208" s="208"/>
      <c r="S208" s="208"/>
      <c r="T208" s="208"/>
      <c r="U208" s="208"/>
      <c r="V208" s="208"/>
      <c r="W208" s="208"/>
      <c r="X208" s="208"/>
      <c r="Y208" s="208"/>
      <c r="Z208" s="208"/>
    </row>
    <row r="209" spans="1:26" ht="15.75" hidden="1" customHeight="1" x14ac:dyDescent="0.35">
      <c r="A209" s="213"/>
      <c r="B209" s="211"/>
      <c r="C209" s="211"/>
      <c r="D209" s="211"/>
      <c r="E209" s="274"/>
      <c r="F209" s="280"/>
      <c r="G209" s="213"/>
      <c r="H209" s="208"/>
      <c r="I209" s="208"/>
      <c r="J209" s="208"/>
      <c r="K209" s="208"/>
      <c r="L209" s="208"/>
      <c r="M209" s="208"/>
      <c r="N209" s="208"/>
      <c r="O209" s="208"/>
      <c r="P209" s="208"/>
      <c r="Q209" s="208"/>
      <c r="R209" s="208"/>
      <c r="S209" s="208"/>
      <c r="T209" s="208"/>
      <c r="U209" s="208"/>
      <c r="V209" s="208"/>
      <c r="W209" s="208"/>
      <c r="X209" s="208"/>
      <c r="Y209" s="208"/>
      <c r="Z209" s="208"/>
    </row>
    <row r="210" spans="1:26" ht="15.75" hidden="1" customHeight="1" x14ac:dyDescent="0.35">
      <c r="A210" s="213"/>
      <c r="B210" s="211"/>
      <c r="C210" s="211"/>
      <c r="D210" s="211"/>
      <c r="E210" s="274"/>
      <c r="F210" s="280"/>
      <c r="G210" s="213"/>
      <c r="H210" s="208"/>
      <c r="I210" s="208"/>
      <c r="J210" s="208"/>
      <c r="K210" s="208"/>
      <c r="L210" s="208"/>
      <c r="M210" s="208"/>
      <c r="N210" s="208"/>
      <c r="O210" s="208"/>
      <c r="P210" s="208"/>
      <c r="Q210" s="208"/>
      <c r="R210" s="208"/>
      <c r="S210" s="208"/>
      <c r="T210" s="208"/>
      <c r="U210" s="208"/>
      <c r="V210" s="208"/>
      <c r="W210" s="208"/>
      <c r="X210" s="208"/>
      <c r="Y210" s="208"/>
      <c r="Z210" s="208"/>
    </row>
    <row r="211" spans="1:26" ht="15.75" hidden="1" customHeight="1" x14ac:dyDescent="0.35">
      <c r="A211" s="213"/>
      <c r="B211" s="211"/>
      <c r="C211" s="211"/>
      <c r="D211" s="211"/>
      <c r="E211" s="274"/>
      <c r="F211" s="280"/>
      <c r="G211" s="213"/>
      <c r="H211" s="208"/>
      <c r="I211" s="208"/>
      <c r="J211" s="208"/>
      <c r="K211" s="208"/>
      <c r="L211" s="208"/>
      <c r="M211" s="208"/>
      <c r="N211" s="208"/>
      <c r="O211" s="208"/>
      <c r="P211" s="208"/>
      <c r="Q211" s="208"/>
      <c r="R211" s="208"/>
      <c r="S211" s="208"/>
      <c r="T211" s="208"/>
      <c r="U211" s="208"/>
      <c r="V211" s="208"/>
      <c r="W211" s="208"/>
      <c r="X211" s="208"/>
      <c r="Y211" s="208"/>
      <c r="Z211" s="208"/>
    </row>
    <row r="212" spans="1:26" ht="15.75" hidden="1" customHeight="1" x14ac:dyDescent="0.35">
      <c r="A212" s="213"/>
      <c r="B212" s="211"/>
      <c r="C212" s="211"/>
      <c r="D212" s="211"/>
      <c r="E212" s="274"/>
      <c r="F212" s="280"/>
      <c r="G212" s="213"/>
      <c r="H212" s="208"/>
      <c r="I212" s="208"/>
      <c r="J212" s="208"/>
      <c r="K212" s="208"/>
      <c r="L212" s="208"/>
      <c r="M212" s="208"/>
      <c r="N212" s="208"/>
      <c r="O212" s="208"/>
      <c r="P212" s="208"/>
      <c r="Q212" s="208"/>
      <c r="R212" s="208"/>
      <c r="S212" s="208"/>
      <c r="T212" s="208"/>
      <c r="U212" s="208"/>
      <c r="V212" s="208"/>
      <c r="W212" s="208"/>
      <c r="X212" s="208"/>
      <c r="Y212" s="208"/>
      <c r="Z212" s="208"/>
    </row>
    <row r="213" spans="1:26" ht="15.75" hidden="1" customHeight="1" x14ac:dyDescent="0.35">
      <c r="A213" s="213"/>
      <c r="B213" s="211"/>
      <c r="C213" s="211"/>
      <c r="D213" s="211"/>
      <c r="E213" s="274"/>
      <c r="F213" s="280"/>
      <c r="G213" s="213"/>
      <c r="H213" s="208"/>
      <c r="I213" s="208"/>
      <c r="J213" s="208"/>
      <c r="K213" s="208"/>
      <c r="L213" s="208"/>
      <c r="M213" s="208"/>
      <c r="N213" s="208"/>
      <c r="O213" s="208"/>
      <c r="P213" s="208"/>
      <c r="Q213" s="208"/>
      <c r="R213" s="208"/>
      <c r="S213" s="208"/>
      <c r="T213" s="208"/>
      <c r="U213" s="208"/>
      <c r="V213" s="208"/>
      <c r="W213" s="208"/>
      <c r="X213" s="208"/>
      <c r="Y213" s="208"/>
      <c r="Z213" s="208"/>
    </row>
    <row r="214" spans="1:26" ht="15.75" hidden="1" customHeight="1" x14ac:dyDescent="0.35">
      <c r="A214" s="213"/>
      <c r="B214" s="211"/>
      <c r="C214" s="211"/>
      <c r="D214" s="211"/>
      <c r="E214" s="274"/>
      <c r="F214" s="280"/>
      <c r="G214" s="213"/>
      <c r="H214" s="208"/>
      <c r="I214" s="208"/>
      <c r="J214" s="208"/>
      <c r="K214" s="208"/>
      <c r="L214" s="208"/>
      <c r="M214" s="208"/>
      <c r="N214" s="208"/>
      <c r="O214" s="208"/>
      <c r="P214" s="208"/>
      <c r="Q214" s="208"/>
      <c r="R214" s="208"/>
      <c r="S214" s="208"/>
      <c r="T214" s="208"/>
      <c r="U214" s="208"/>
      <c r="V214" s="208"/>
      <c r="W214" s="208"/>
      <c r="X214" s="208"/>
      <c r="Y214" s="208"/>
      <c r="Z214" s="208"/>
    </row>
    <row r="215" spans="1:26" ht="15.75" hidden="1" customHeight="1" x14ac:dyDescent="0.35">
      <c r="A215" s="213"/>
      <c r="B215" s="211"/>
      <c r="C215" s="211"/>
      <c r="D215" s="211"/>
      <c r="E215" s="274"/>
      <c r="F215" s="280"/>
      <c r="G215" s="213"/>
      <c r="H215" s="208"/>
      <c r="I215" s="208"/>
      <c r="J215" s="208"/>
      <c r="K215" s="208"/>
      <c r="L215" s="208"/>
      <c r="M215" s="208"/>
      <c r="N215" s="208"/>
      <c r="O215" s="208"/>
      <c r="P215" s="208"/>
      <c r="Q215" s="208"/>
      <c r="R215" s="208"/>
      <c r="S215" s="208"/>
      <c r="T215" s="208"/>
      <c r="U215" s="208"/>
      <c r="V215" s="208"/>
      <c r="W215" s="208"/>
      <c r="X215" s="208"/>
      <c r="Y215" s="208"/>
      <c r="Z215" s="208"/>
    </row>
    <row r="216" spans="1:26" ht="15.75" hidden="1" customHeight="1" x14ac:dyDescent="0.35">
      <c r="A216" s="213"/>
      <c r="B216" s="211"/>
      <c r="C216" s="211"/>
      <c r="D216" s="211"/>
      <c r="E216" s="274"/>
      <c r="F216" s="280"/>
      <c r="G216" s="213"/>
      <c r="H216" s="208"/>
      <c r="I216" s="208"/>
      <c r="J216" s="208"/>
      <c r="K216" s="208"/>
      <c r="L216" s="208"/>
      <c r="M216" s="208"/>
      <c r="N216" s="208"/>
      <c r="O216" s="208"/>
      <c r="P216" s="208"/>
      <c r="Q216" s="208"/>
      <c r="R216" s="208"/>
      <c r="S216" s="208"/>
      <c r="T216" s="208"/>
      <c r="U216" s="208"/>
      <c r="V216" s="208"/>
      <c r="W216" s="208"/>
      <c r="X216" s="208"/>
      <c r="Y216" s="208"/>
      <c r="Z216" s="208"/>
    </row>
    <row r="217" spans="1:26" ht="15.75" hidden="1" customHeight="1" x14ac:dyDescent="0.35">
      <c r="A217" s="213"/>
      <c r="B217" s="211"/>
      <c r="C217" s="211"/>
      <c r="D217" s="211"/>
      <c r="E217" s="274"/>
      <c r="F217" s="280"/>
      <c r="G217" s="213"/>
      <c r="H217" s="208"/>
      <c r="I217" s="208"/>
      <c r="J217" s="208"/>
      <c r="K217" s="208"/>
      <c r="L217" s="208"/>
      <c r="M217" s="208"/>
      <c r="N217" s="208"/>
      <c r="O217" s="208"/>
      <c r="P217" s="208"/>
      <c r="Q217" s="208"/>
      <c r="R217" s="208"/>
      <c r="S217" s="208"/>
      <c r="T217" s="208"/>
      <c r="U217" s="208"/>
      <c r="V217" s="208"/>
      <c r="W217" s="208"/>
      <c r="X217" s="208"/>
      <c r="Y217" s="208"/>
      <c r="Z217" s="208"/>
    </row>
    <row r="218" spans="1:26" ht="15.75" hidden="1" customHeight="1" x14ac:dyDescent="0.35">
      <c r="A218" s="213"/>
      <c r="B218" s="211"/>
      <c r="C218" s="211"/>
      <c r="D218" s="211"/>
      <c r="E218" s="274"/>
      <c r="F218" s="280"/>
      <c r="G218" s="213"/>
      <c r="H218" s="208"/>
      <c r="I218" s="208"/>
      <c r="J218" s="208"/>
      <c r="K218" s="208"/>
      <c r="L218" s="208"/>
      <c r="M218" s="208"/>
      <c r="N218" s="208"/>
      <c r="O218" s="208"/>
      <c r="P218" s="208"/>
      <c r="Q218" s="208"/>
      <c r="R218" s="208"/>
      <c r="S218" s="208"/>
      <c r="T218" s="208"/>
      <c r="U218" s="208"/>
      <c r="V218" s="208"/>
      <c r="W218" s="208"/>
      <c r="X218" s="208"/>
      <c r="Y218" s="208"/>
      <c r="Z218" s="208"/>
    </row>
    <row r="219" spans="1:26" ht="15.75" hidden="1" customHeight="1" x14ac:dyDescent="0.35">
      <c r="A219" s="213"/>
      <c r="B219" s="211"/>
      <c r="C219" s="211"/>
      <c r="D219" s="211"/>
      <c r="E219" s="274"/>
      <c r="F219" s="280"/>
      <c r="G219" s="213"/>
      <c r="H219" s="208"/>
      <c r="I219" s="208"/>
      <c r="J219" s="208"/>
      <c r="K219" s="208"/>
      <c r="L219" s="208"/>
      <c r="M219" s="208"/>
      <c r="N219" s="208"/>
      <c r="O219" s="208"/>
      <c r="P219" s="208"/>
      <c r="Q219" s="208"/>
      <c r="R219" s="208"/>
      <c r="S219" s="208"/>
      <c r="T219" s="208"/>
      <c r="U219" s="208"/>
      <c r="V219" s="208"/>
      <c r="W219" s="208"/>
      <c r="X219" s="208"/>
      <c r="Y219" s="208"/>
      <c r="Z219" s="208"/>
    </row>
    <row r="220" spans="1:26" ht="15.75" hidden="1" customHeight="1" x14ac:dyDescent="0.35">
      <c r="A220" s="213"/>
      <c r="B220" s="211"/>
      <c r="C220" s="211"/>
      <c r="D220" s="211"/>
      <c r="E220" s="274"/>
      <c r="F220" s="280"/>
      <c r="G220" s="213"/>
      <c r="H220" s="208"/>
      <c r="I220" s="208"/>
      <c r="J220" s="208"/>
      <c r="K220" s="208"/>
      <c r="L220" s="208"/>
      <c r="M220" s="208"/>
      <c r="N220" s="208"/>
      <c r="O220" s="208"/>
      <c r="P220" s="208"/>
      <c r="Q220" s="208"/>
      <c r="R220" s="208"/>
      <c r="S220" s="208"/>
      <c r="T220" s="208"/>
      <c r="U220" s="208"/>
      <c r="V220" s="208"/>
      <c r="W220" s="208"/>
      <c r="X220" s="208"/>
      <c r="Y220" s="208"/>
      <c r="Z220" s="208"/>
    </row>
    <row r="221" spans="1:26" ht="15.75" hidden="1" customHeight="1" x14ac:dyDescent="0.35">
      <c r="A221" s="213"/>
      <c r="B221" s="211"/>
      <c r="C221" s="211"/>
      <c r="D221" s="211"/>
      <c r="E221" s="274"/>
      <c r="F221" s="280"/>
      <c r="G221" s="213"/>
      <c r="H221" s="208"/>
      <c r="I221" s="208"/>
      <c r="J221" s="208"/>
      <c r="K221" s="208"/>
      <c r="L221" s="208"/>
      <c r="M221" s="208"/>
      <c r="N221" s="208"/>
      <c r="O221" s="208"/>
      <c r="P221" s="208"/>
      <c r="Q221" s="208"/>
      <c r="R221" s="208"/>
      <c r="S221" s="208"/>
      <c r="T221" s="208"/>
      <c r="U221" s="208"/>
      <c r="V221" s="208"/>
      <c r="W221" s="208"/>
      <c r="X221" s="208"/>
      <c r="Y221" s="208"/>
      <c r="Z221" s="208"/>
    </row>
    <row r="222" spans="1:26" ht="15.75" hidden="1" customHeight="1" x14ac:dyDescent="0.35">
      <c r="A222" s="213"/>
      <c r="B222" s="211"/>
      <c r="C222" s="211"/>
      <c r="D222" s="211"/>
      <c r="E222" s="274"/>
      <c r="F222" s="280"/>
      <c r="G222" s="213"/>
      <c r="H222" s="208"/>
      <c r="I222" s="208"/>
      <c r="J222" s="208"/>
      <c r="K222" s="208"/>
      <c r="L222" s="208"/>
      <c r="M222" s="208"/>
      <c r="N222" s="208"/>
      <c r="O222" s="208"/>
      <c r="P222" s="208"/>
      <c r="Q222" s="208"/>
      <c r="R222" s="208"/>
      <c r="S222" s="208"/>
      <c r="T222" s="208"/>
      <c r="U222" s="208"/>
      <c r="V222" s="208"/>
      <c r="W222" s="208"/>
      <c r="X222" s="208"/>
      <c r="Y222" s="208"/>
      <c r="Z222" s="208"/>
    </row>
    <row r="223" spans="1:26" ht="15.75" hidden="1" customHeight="1" x14ac:dyDescent="0.35">
      <c r="A223" s="213"/>
      <c r="B223" s="211"/>
      <c r="C223" s="211"/>
      <c r="D223" s="211"/>
      <c r="E223" s="274"/>
      <c r="F223" s="280"/>
      <c r="G223" s="213"/>
      <c r="H223" s="208"/>
      <c r="I223" s="208"/>
      <c r="J223" s="208"/>
      <c r="K223" s="208"/>
      <c r="L223" s="208"/>
      <c r="M223" s="208"/>
      <c r="N223" s="208"/>
      <c r="O223" s="208"/>
      <c r="P223" s="208"/>
      <c r="Q223" s="208"/>
      <c r="R223" s="208"/>
      <c r="S223" s="208"/>
      <c r="T223" s="208"/>
      <c r="U223" s="208"/>
      <c r="V223" s="208"/>
      <c r="W223" s="208"/>
      <c r="X223" s="208"/>
      <c r="Y223" s="208"/>
      <c r="Z223" s="208"/>
    </row>
    <row r="224" spans="1:26" ht="15.75" hidden="1" customHeight="1" x14ac:dyDescent="0.35">
      <c r="A224" s="213"/>
      <c r="B224" s="211"/>
      <c r="C224" s="211"/>
      <c r="D224" s="211"/>
      <c r="E224" s="274"/>
      <c r="F224" s="280"/>
      <c r="G224" s="213"/>
      <c r="H224" s="208"/>
      <c r="I224" s="208"/>
      <c r="J224" s="208"/>
      <c r="K224" s="208"/>
      <c r="L224" s="208"/>
      <c r="M224" s="208"/>
      <c r="N224" s="208"/>
      <c r="O224" s="208"/>
      <c r="P224" s="208"/>
      <c r="Q224" s="208"/>
      <c r="R224" s="208"/>
      <c r="S224" s="208"/>
      <c r="T224" s="208"/>
      <c r="U224" s="208"/>
      <c r="V224" s="208"/>
      <c r="W224" s="208"/>
      <c r="X224" s="208"/>
      <c r="Y224" s="208"/>
      <c r="Z224" s="208"/>
    </row>
    <row r="225" spans="1:26" ht="15.75" hidden="1" customHeight="1" x14ac:dyDescent="0.35">
      <c r="A225" s="213"/>
      <c r="B225" s="211"/>
      <c r="C225" s="211"/>
      <c r="D225" s="211"/>
      <c r="E225" s="274"/>
      <c r="F225" s="280"/>
      <c r="G225" s="213"/>
      <c r="H225" s="208"/>
      <c r="I225" s="208"/>
      <c r="J225" s="208"/>
      <c r="K225" s="208"/>
      <c r="L225" s="208"/>
      <c r="M225" s="208"/>
      <c r="N225" s="208"/>
      <c r="O225" s="208"/>
      <c r="P225" s="208"/>
      <c r="Q225" s="208"/>
      <c r="R225" s="208"/>
      <c r="S225" s="208"/>
      <c r="T225" s="208"/>
      <c r="U225" s="208"/>
      <c r="V225" s="208"/>
      <c r="W225" s="208"/>
      <c r="X225" s="208"/>
      <c r="Y225" s="208"/>
      <c r="Z225" s="208"/>
    </row>
    <row r="226" spans="1:26" ht="15.75" hidden="1" customHeight="1" x14ac:dyDescent="0.35">
      <c r="A226" s="213"/>
      <c r="B226" s="211"/>
      <c r="C226" s="211"/>
      <c r="D226" s="211"/>
      <c r="E226" s="274"/>
      <c r="F226" s="280"/>
      <c r="G226" s="213"/>
      <c r="H226" s="208"/>
      <c r="I226" s="208"/>
      <c r="J226" s="208"/>
      <c r="K226" s="208"/>
      <c r="L226" s="208"/>
      <c r="M226" s="208"/>
      <c r="N226" s="208"/>
      <c r="O226" s="208"/>
      <c r="P226" s="208"/>
      <c r="Q226" s="208"/>
      <c r="R226" s="208"/>
      <c r="S226" s="208"/>
      <c r="T226" s="208"/>
      <c r="U226" s="208"/>
      <c r="V226" s="208"/>
      <c r="W226" s="208"/>
      <c r="X226" s="208"/>
      <c r="Y226" s="208"/>
      <c r="Z226" s="208"/>
    </row>
    <row r="227" spans="1:26" ht="15.75" hidden="1" customHeight="1" x14ac:dyDescent="0.35">
      <c r="A227" s="213"/>
      <c r="B227" s="211"/>
      <c r="C227" s="211"/>
      <c r="D227" s="211"/>
      <c r="E227" s="274"/>
      <c r="F227" s="280"/>
      <c r="G227" s="213"/>
      <c r="H227" s="208"/>
      <c r="I227" s="208"/>
      <c r="J227" s="208"/>
      <c r="K227" s="208"/>
      <c r="L227" s="208"/>
      <c r="M227" s="208"/>
      <c r="N227" s="208"/>
      <c r="O227" s="208"/>
      <c r="P227" s="208"/>
      <c r="Q227" s="208"/>
      <c r="R227" s="208"/>
      <c r="S227" s="208"/>
      <c r="T227" s="208"/>
      <c r="U227" s="208"/>
      <c r="V227" s="208"/>
      <c r="W227" s="208"/>
      <c r="X227" s="208"/>
      <c r="Y227" s="208"/>
      <c r="Z227" s="208"/>
    </row>
    <row r="228" spans="1:26" ht="15.75" hidden="1" customHeight="1" x14ac:dyDescent="0.35">
      <c r="A228" s="213"/>
      <c r="B228" s="211"/>
      <c r="C228" s="211"/>
      <c r="D228" s="211"/>
      <c r="E228" s="274"/>
      <c r="F228" s="280"/>
      <c r="G228" s="213"/>
      <c r="H228" s="208"/>
      <c r="I228" s="208"/>
      <c r="J228" s="208"/>
      <c r="K228" s="208"/>
      <c r="L228" s="208"/>
      <c r="M228" s="208"/>
      <c r="N228" s="208"/>
      <c r="O228" s="208"/>
      <c r="P228" s="208"/>
      <c r="Q228" s="208"/>
      <c r="R228" s="208"/>
      <c r="S228" s="208"/>
      <c r="T228" s="208"/>
      <c r="U228" s="208"/>
      <c r="V228" s="208"/>
      <c r="W228" s="208"/>
      <c r="X228" s="208"/>
      <c r="Y228" s="208"/>
      <c r="Z228" s="208"/>
    </row>
    <row r="229" spans="1:26" ht="15.75" hidden="1" customHeight="1" x14ac:dyDescent="0.35">
      <c r="A229" s="213"/>
      <c r="B229" s="211"/>
      <c r="C229" s="211"/>
      <c r="D229" s="211"/>
      <c r="E229" s="274"/>
      <c r="F229" s="280"/>
      <c r="G229" s="213"/>
      <c r="H229" s="208"/>
      <c r="I229" s="208"/>
      <c r="J229" s="208"/>
      <c r="K229" s="208"/>
      <c r="L229" s="208"/>
      <c r="M229" s="208"/>
      <c r="N229" s="208"/>
      <c r="O229" s="208"/>
      <c r="P229" s="208"/>
      <c r="Q229" s="208"/>
      <c r="R229" s="208"/>
      <c r="S229" s="208"/>
      <c r="T229" s="208"/>
      <c r="U229" s="208"/>
      <c r="V229" s="208"/>
      <c r="W229" s="208"/>
      <c r="X229" s="208"/>
      <c r="Y229" s="208"/>
      <c r="Z229" s="208"/>
    </row>
    <row r="230" spans="1:26" ht="15.75" hidden="1" customHeight="1" x14ac:dyDescent="0.35">
      <c r="A230" s="213"/>
      <c r="B230" s="211"/>
      <c r="C230" s="211"/>
      <c r="D230" s="211"/>
      <c r="E230" s="274"/>
      <c r="F230" s="280"/>
      <c r="G230" s="213"/>
      <c r="H230" s="208"/>
      <c r="I230" s="208"/>
      <c r="J230" s="208"/>
      <c r="K230" s="208"/>
      <c r="L230" s="208"/>
      <c r="M230" s="208"/>
      <c r="N230" s="208"/>
      <c r="O230" s="208"/>
      <c r="P230" s="208"/>
      <c r="Q230" s="208"/>
      <c r="R230" s="208"/>
      <c r="S230" s="208"/>
      <c r="T230" s="208"/>
      <c r="U230" s="208"/>
      <c r="V230" s="208"/>
      <c r="W230" s="208"/>
      <c r="X230" s="208"/>
      <c r="Y230" s="208"/>
      <c r="Z230" s="208"/>
    </row>
    <row r="231" spans="1:26" ht="15.75" hidden="1" customHeight="1" x14ac:dyDescent="0.35">
      <c r="A231" s="213"/>
      <c r="B231" s="211"/>
      <c r="C231" s="211"/>
      <c r="D231" s="211"/>
      <c r="E231" s="274"/>
      <c r="F231" s="280"/>
      <c r="G231" s="213"/>
      <c r="H231" s="208"/>
      <c r="I231" s="208"/>
      <c r="J231" s="208"/>
      <c r="K231" s="208"/>
      <c r="L231" s="208"/>
      <c r="M231" s="208"/>
      <c r="N231" s="208"/>
      <c r="O231" s="208"/>
      <c r="P231" s="208"/>
      <c r="Q231" s="208"/>
      <c r="R231" s="208"/>
      <c r="S231" s="208"/>
      <c r="T231" s="208"/>
      <c r="U231" s="208"/>
      <c r="V231" s="208"/>
      <c r="W231" s="208"/>
      <c r="X231" s="208"/>
      <c r="Y231" s="208"/>
      <c r="Z231" s="208"/>
    </row>
    <row r="232" spans="1:26" ht="15.75" hidden="1" customHeight="1" x14ac:dyDescent="0.35">
      <c r="A232" s="213"/>
      <c r="B232" s="211"/>
      <c r="C232" s="211"/>
      <c r="D232" s="211"/>
      <c r="E232" s="274"/>
      <c r="F232" s="280"/>
      <c r="G232" s="213"/>
      <c r="H232" s="208"/>
      <c r="I232" s="208"/>
      <c r="J232" s="208"/>
      <c r="K232" s="208"/>
      <c r="L232" s="208"/>
      <c r="M232" s="208"/>
      <c r="N232" s="208"/>
      <c r="O232" s="208"/>
      <c r="P232" s="208"/>
      <c r="Q232" s="208"/>
      <c r="R232" s="208"/>
      <c r="S232" s="208"/>
      <c r="T232" s="208"/>
      <c r="U232" s="208"/>
      <c r="V232" s="208"/>
      <c r="W232" s="208"/>
      <c r="X232" s="208"/>
      <c r="Y232" s="208"/>
      <c r="Z232" s="208"/>
    </row>
    <row r="233" spans="1:26" ht="15.75" customHeight="1" x14ac:dyDescent="0.35">
      <c r="A233" s="208"/>
      <c r="B233" s="208"/>
      <c r="C233" s="208"/>
      <c r="D233" s="208"/>
      <c r="E233" s="277"/>
      <c r="F233" s="281"/>
      <c r="G233" s="208"/>
      <c r="H233" s="208"/>
      <c r="I233" s="208"/>
      <c r="J233" s="208"/>
      <c r="K233" s="208"/>
      <c r="L233" s="208"/>
      <c r="M233" s="208"/>
      <c r="N233" s="208"/>
      <c r="O233" s="208"/>
      <c r="P233" s="208"/>
      <c r="Q233" s="208"/>
      <c r="R233" s="208"/>
      <c r="S233" s="208"/>
      <c r="T233" s="208"/>
      <c r="U233" s="208"/>
      <c r="V233" s="208"/>
      <c r="W233" s="208"/>
      <c r="X233" s="208"/>
      <c r="Y233" s="208"/>
      <c r="Z233" s="208"/>
    </row>
    <row r="234" spans="1:26" ht="15.75" customHeight="1" x14ac:dyDescent="0.35">
      <c r="A234" s="208"/>
      <c r="B234" s="208"/>
      <c r="C234" s="208"/>
      <c r="D234" s="208"/>
      <c r="E234" s="277"/>
      <c r="F234" s="281"/>
      <c r="G234" s="208"/>
      <c r="H234" s="208"/>
      <c r="I234" s="208"/>
      <c r="J234" s="208"/>
      <c r="K234" s="208"/>
      <c r="L234" s="208"/>
      <c r="M234" s="208"/>
      <c r="N234" s="208"/>
      <c r="O234" s="208"/>
      <c r="P234" s="208"/>
      <c r="Q234" s="208"/>
      <c r="R234" s="208"/>
      <c r="S234" s="208"/>
      <c r="T234" s="208"/>
      <c r="U234" s="208"/>
      <c r="V234" s="208"/>
      <c r="W234" s="208"/>
      <c r="X234" s="208"/>
      <c r="Y234" s="208"/>
      <c r="Z234" s="208"/>
    </row>
    <row r="235" spans="1:26" ht="15.75" customHeight="1" x14ac:dyDescent="0.35">
      <c r="A235" s="208"/>
      <c r="B235" s="208"/>
      <c r="C235" s="208"/>
      <c r="D235" s="208"/>
      <c r="E235" s="277"/>
      <c r="F235" s="281"/>
      <c r="G235" s="208"/>
      <c r="H235" s="208"/>
      <c r="I235" s="208"/>
      <c r="J235" s="208"/>
      <c r="K235" s="208"/>
      <c r="L235" s="208"/>
      <c r="M235" s="208"/>
      <c r="N235" s="208"/>
      <c r="O235" s="208"/>
      <c r="P235" s="208"/>
      <c r="Q235" s="208"/>
      <c r="R235" s="208"/>
      <c r="S235" s="208"/>
      <c r="T235" s="208"/>
      <c r="U235" s="208"/>
      <c r="V235" s="208"/>
      <c r="W235" s="208"/>
      <c r="X235" s="208"/>
      <c r="Y235" s="208"/>
      <c r="Z235" s="208"/>
    </row>
    <row r="236" spans="1:26" ht="15.75" customHeight="1" x14ac:dyDescent="0.35">
      <c r="A236" s="208"/>
      <c r="B236" s="208"/>
      <c r="C236" s="208"/>
      <c r="D236" s="208"/>
      <c r="E236" s="277"/>
      <c r="F236" s="281"/>
      <c r="G236" s="208"/>
      <c r="H236" s="208"/>
      <c r="I236" s="208"/>
      <c r="J236" s="208"/>
      <c r="K236" s="208"/>
      <c r="L236" s="208"/>
      <c r="M236" s="208"/>
      <c r="N236" s="208"/>
      <c r="O236" s="208"/>
      <c r="P236" s="208"/>
      <c r="Q236" s="208"/>
      <c r="R236" s="208"/>
      <c r="S236" s="208"/>
      <c r="T236" s="208"/>
      <c r="U236" s="208"/>
      <c r="V236" s="208"/>
      <c r="W236" s="208"/>
      <c r="X236" s="208"/>
      <c r="Y236" s="208"/>
      <c r="Z236" s="208"/>
    </row>
    <row r="237" spans="1:26" ht="15.75" customHeight="1" x14ac:dyDescent="0.35">
      <c r="A237" s="208"/>
      <c r="B237" s="208"/>
      <c r="C237" s="208"/>
      <c r="D237" s="208"/>
      <c r="E237" s="277"/>
      <c r="F237" s="281"/>
      <c r="G237" s="208"/>
      <c r="H237" s="208"/>
      <c r="I237" s="208"/>
      <c r="J237" s="208"/>
      <c r="K237" s="208"/>
      <c r="L237" s="208"/>
      <c r="M237" s="208"/>
      <c r="N237" s="208"/>
      <c r="O237" s="208"/>
      <c r="P237" s="208"/>
      <c r="Q237" s="208"/>
      <c r="R237" s="208"/>
      <c r="S237" s="208"/>
      <c r="T237" s="208"/>
      <c r="U237" s="208"/>
      <c r="V237" s="208"/>
      <c r="W237" s="208"/>
      <c r="X237" s="208"/>
      <c r="Y237" s="208"/>
      <c r="Z237" s="208"/>
    </row>
    <row r="238" spans="1:26" ht="15.75" customHeight="1" x14ac:dyDescent="0.35">
      <c r="A238" s="208"/>
      <c r="B238" s="208"/>
      <c r="C238" s="208"/>
      <c r="D238" s="208"/>
      <c r="E238" s="277"/>
      <c r="F238" s="281"/>
      <c r="G238" s="208"/>
      <c r="H238" s="208"/>
      <c r="I238" s="208"/>
      <c r="J238" s="208"/>
      <c r="K238" s="208"/>
      <c r="L238" s="208"/>
      <c r="M238" s="208"/>
      <c r="N238" s="208"/>
      <c r="O238" s="208"/>
      <c r="P238" s="208"/>
      <c r="Q238" s="208"/>
      <c r="R238" s="208"/>
      <c r="S238" s="208"/>
      <c r="T238" s="208"/>
      <c r="U238" s="208"/>
      <c r="V238" s="208"/>
      <c r="W238" s="208"/>
      <c r="X238" s="208"/>
      <c r="Y238" s="208"/>
      <c r="Z238" s="208"/>
    </row>
    <row r="239" spans="1:26" ht="15.75" customHeight="1" x14ac:dyDescent="0.35">
      <c r="A239" s="208"/>
      <c r="B239" s="208"/>
      <c r="C239" s="208"/>
      <c r="D239" s="208"/>
      <c r="E239" s="277"/>
      <c r="F239" s="281"/>
      <c r="G239" s="208"/>
      <c r="H239" s="208"/>
      <c r="I239" s="208"/>
      <c r="J239" s="208"/>
      <c r="K239" s="208"/>
      <c r="L239" s="208"/>
      <c r="M239" s="208"/>
      <c r="N239" s="208"/>
      <c r="O239" s="208"/>
      <c r="P239" s="208"/>
      <c r="Q239" s="208"/>
      <c r="R239" s="208"/>
      <c r="S239" s="208"/>
      <c r="T239" s="208"/>
      <c r="U239" s="208"/>
      <c r="V239" s="208"/>
      <c r="W239" s="208"/>
      <c r="X239" s="208"/>
      <c r="Y239" s="208"/>
      <c r="Z239" s="208"/>
    </row>
    <row r="240" spans="1:26" ht="15.75" customHeight="1" x14ac:dyDescent="0.35">
      <c r="A240" s="208"/>
      <c r="B240" s="208"/>
      <c r="C240" s="208"/>
      <c r="D240" s="208"/>
      <c r="E240" s="277"/>
      <c r="F240" s="281"/>
      <c r="G240" s="208"/>
      <c r="H240" s="208"/>
      <c r="I240" s="208"/>
      <c r="J240" s="208"/>
      <c r="K240" s="208"/>
      <c r="L240" s="208"/>
      <c r="M240" s="208"/>
      <c r="N240" s="208"/>
      <c r="O240" s="208"/>
      <c r="P240" s="208"/>
      <c r="Q240" s="208"/>
      <c r="R240" s="208"/>
      <c r="S240" s="208"/>
      <c r="T240" s="208"/>
      <c r="U240" s="208"/>
      <c r="V240" s="208"/>
      <c r="W240" s="208"/>
      <c r="X240" s="208"/>
      <c r="Y240" s="208"/>
      <c r="Z240" s="208"/>
    </row>
    <row r="241" spans="1:26" ht="15.75" customHeight="1" x14ac:dyDescent="0.35">
      <c r="A241" s="208"/>
      <c r="B241" s="208"/>
      <c r="C241" s="208"/>
      <c r="D241" s="208"/>
      <c r="E241" s="277"/>
      <c r="F241" s="281"/>
      <c r="G241" s="208"/>
      <c r="H241" s="208"/>
      <c r="I241" s="208"/>
      <c r="J241" s="208"/>
      <c r="K241" s="208"/>
      <c r="L241" s="208"/>
      <c r="M241" s="208"/>
      <c r="N241" s="208"/>
      <c r="O241" s="208"/>
      <c r="P241" s="208"/>
      <c r="Q241" s="208"/>
      <c r="R241" s="208"/>
      <c r="S241" s="208"/>
      <c r="T241" s="208"/>
      <c r="U241" s="208"/>
      <c r="V241" s="208"/>
      <c r="W241" s="208"/>
      <c r="X241" s="208"/>
      <c r="Y241" s="208"/>
      <c r="Z241" s="208"/>
    </row>
    <row r="242" spans="1:26" ht="15.75" customHeight="1" x14ac:dyDescent="0.35">
      <c r="A242" s="208"/>
      <c r="B242" s="208"/>
      <c r="C242" s="208"/>
      <c r="D242" s="208"/>
      <c r="E242" s="277"/>
      <c r="F242" s="281"/>
      <c r="G242" s="208"/>
      <c r="H242" s="208"/>
      <c r="I242" s="208"/>
      <c r="J242" s="208"/>
      <c r="K242" s="208"/>
      <c r="L242" s="208"/>
      <c r="M242" s="208"/>
      <c r="N242" s="208"/>
      <c r="O242" s="208"/>
      <c r="P242" s="208"/>
      <c r="Q242" s="208"/>
      <c r="R242" s="208"/>
      <c r="S242" s="208"/>
      <c r="T242" s="208"/>
      <c r="U242" s="208"/>
      <c r="V242" s="208"/>
      <c r="W242" s="208"/>
      <c r="X242" s="208"/>
      <c r="Y242" s="208"/>
      <c r="Z242" s="208"/>
    </row>
    <row r="243" spans="1:26" ht="15.75" customHeight="1" x14ac:dyDescent="0.35">
      <c r="A243" s="208"/>
      <c r="B243" s="208"/>
      <c r="C243" s="208"/>
      <c r="D243" s="208"/>
      <c r="E243" s="277"/>
      <c r="F243" s="281"/>
      <c r="G243" s="208"/>
      <c r="H243" s="208"/>
      <c r="I243" s="208"/>
      <c r="J243" s="208"/>
      <c r="K243" s="208"/>
      <c r="L243" s="208"/>
      <c r="M243" s="208"/>
      <c r="N243" s="208"/>
      <c r="O243" s="208"/>
      <c r="P243" s="208"/>
      <c r="Q243" s="208"/>
      <c r="R243" s="208"/>
      <c r="S243" s="208"/>
      <c r="T243" s="208"/>
      <c r="U243" s="208"/>
      <c r="V243" s="208"/>
      <c r="W243" s="208"/>
      <c r="X243" s="208"/>
      <c r="Y243" s="208"/>
      <c r="Z243" s="208"/>
    </row>
    <row r="244" spans="1:26" ht="15.75" customHeight="1" x14ac:dyDescent="0.35">
      <c r="A244" s="208"/>
      <c r="B244" s="208"/>
      <c r="C244" s="208"/>
      <c r="D244" s="208"/>
      <c r="E244" s="277"/>
      <c r="F244" s="281"/>
      <c r="G244" s="208"/>
      <c r="H244" s="208"/>
      <c r="I244" s="208"/>
      <c r="J244" s="208"/>
      <c r="K244" s="208"/>
      <c r="L244" s="208"/>
      <c r="M244" s="208"/>
      <c r="N244" s="208"/>
      <c r="O244" s="208"/>
      <c r="P244" s="208"/>
      <c r="Q244" s="208"/>
      <c r="R244" s="208"/>
      <c r="S244" s="208"/>
      <c r="T244" s="208"/>
      <c r="U244" s="208"/>
      <c r="V244" s="208"/>
      <c r="W244" s="208"/>
      <c r="X244" s="208"/>
      <c r="Y244" s="208"/>
      <c r="Z244" s="208"/>
    </row>
    <row r="245" spans="1:26" ht="15.75" customHeight="1" x14ac:dyDescent="0.35">
      <c r="A245" s="208"/>
      <c r="B245" s="208"/>
      <c r="C245" s="208"/>
      <c r="D245" s="208"/>
      <c r="E245" s="277"/>
      <c r="F245" s="281"/>
      <c r="G245" s="208"/>
      <c r="H245" s="208"/>
      <c r="I245" s="208"/>
      <c r="J245" s="208"/>
      <c r="K245" s="208"/>
      <c r="L245" s="208"/>
      <c r="M245" s="208"/>
      <c r="N245" s="208"/>
      <c r="O245" s="208"/>
      <c r="P245" s="208"/>
      <c r="Q245" s="208"/>
      <c r="R245" s="208"/>
      <c r="S245" s="208"/>
      <c r="T245" s="208"/>
      <c r="U245" s="208"/>
      <c r="V245" s="208"/>
      <c r="W245" s="208"/>
      <c r="X245" s="208"/>
      <c r="Y245" s="208"/>
      <c r="Z245" s="208"/>
    </row>
    <row r="246" spans="1:26" ht="15.75" customHeight="1" x14ac:dyDescent="0.35">
      <c r="A246" s="208"/>
      <c r="B246" s="208"/>
      <c r="C246" s="208"/>
      <c r="D246" s="208"/>
      <c r="E246" s="277"/>
      <c r="F246" s="281"/>
      <c r="G246" s="208"/>
      <c r="H246" s="208"/>
      <c r="I246" s="208"/>
      <c r="J246" s="208"/>
      <c r="K246" s="208"/>
      <c r="L246" s="208"/>
      <c r="M246" s="208"/>
      <c r="N246" s="208"/>
      <c r="O246" s="208"/>
      <c r="P246" s="208"/>
      <c r="Q246" s="208"/>
      <c r="R246" s="208"/>
      <c r="S246" s="208"/>
      <c r="T246" s="208"/>
      <c r="U246" s="208"/>
      <c r="V246" s="208"/>
      <c r="W246" s="208"/>
      <c r="X246" s="208"/>
      <c r="Y246" s="208"/>
      <c r="Z246" s="208"/>
    </row>
    <row r="247" spans="1:26" ht="15.75" customHeight="1" x14ac:dyDescent="0.35">
      <c r="A247" s="208"/>
      <c r="B247" s="208"/>
      <c r="C247" s="208"/>
      <c r="D247" s="208"/>
      <c r="E247" s="277"/>
      <c r="F247" s="281"/>
      <c r="G247" s="208"/>
      <c r="H247" s="208"/>
      <c r="I247" s="208"/>
      <c r="J247" s="208"/>
      <c r="K247" s="208"/>
      <c r="L247" s="208"/>
      <c r="M247" s="208"/>
      <c r="N247" s="208"/>
      <c r="O247" s="208"/>
      <c r="P247" s="208"/>
      <c r="Q247" s="208"/>
      <c r="R247" s="208"/>
      <c r="S247" s="208"/>
      <c r="T247" s="208"/>
      <c r="U247" s="208"/>
      <c r="V247" s="208"/>
      <c r="W247" s="208"/>
      <c r="X247" s="208"/>
      <c r="Y247" s="208"/>
      <c r="Z247" s="208"/>
    </row>
    <row r="248" spans="1:26" ht="15.75" customHeight="1" x14ac:dyDescent="0.35">
      <c r="A248" s="208"/>
      <c r="B248" s="208"/>
      <c r="C248" s="208"/>
      <c r="D248" s="208"/>
      <c r="E248" s="277"/>
      <c r="F248" s="281"/>
      <c r="G248" s="208"/>
      <c r="H248" s="208"/>
      <c r="I248" s="208"/>
      <c r="J248" s="208"/>
      <c r="K248" s="208"/>
      <c r="L248" s="208"/>
      <c r="M248" s="208"/>
      <c r="N248" s="208"/>
      <c r="O248" s="208"/>
      <c r="P248" s="208"/>
      <c r="Q248" s="208"/>
      <c r="R248" s="208"/>
      <c r="S248" s="208"/>
      <c r="T248" s="208"/>
      <c r="U248" s="208"/>
      <c r="V248" s="208"/>
      <c r="W248" s="208"/>
      <c r="X248" s="208"/>
      <c r="Y248" s="208"/>
      <c r="Z248" s="208"/>
    </row>
    <row r="249" spans="1:26" ht="15.75" customHeight="1" x14ac:dyDescent="0.35">
      <c r="A249" s="208"/>
      <c r="B249" s="208"/>
      <c r="C249" s="208"/>
      <c r="D249" s="208"/>
      <c r="E249" s="277"/>
      <c r="F249" s="281"/>
      <c r="G249" s="208"/>
      <c r="H249" s="208"/>
      <c r="I249" s="208"/>
      <c r="J249" s="208"/>
      <c r="K249" s="208"/>
      <c r="L249" s="208"/>
      <c r="M249" s="208"/>
      <c r="N249" s="208"/>
      <c r="O249" s="208"/>
      <c r="P249" s="208"/>
      <c r="Q249" s="208"/>
      <c r="R249" s="208"/>
      <c r="S249" s="208"/>
      <c r="T249" s="208"/>
      <c r="U249" s="208"/>
      <c r="V249" s="208"/>
      <c r="W249" s="208"/>
      <c r="X249" s="208"/>
      <c r="Y249" s="208"/>
      <c r="Z249" s="208"/>
    </row>
    <row r="250" spans="1:26" ht="15.75" customHeight="1" x14ac:dyDescent="0.35">
      <c r="A250" s="208"/>
      <c r="B250" s="208"/>
      <c r="C250" s="208"/>
      <c r="D250" s="208"/>
      <c r="E250" s="277"/>
      <c r="F250" s="281"/>
      <c r="G250" s="208"/>
      <c r="H250" s="208"/>
      <c r="I250" s="208"/>
      <c r="J250" s="208"/>
      <c r="K250" s="208"/>
      <c r="L250" s="208"/>
      <c r="M250" s="208"/>
      <c r="N250" s="208"/>
      <c r="O250" s="208"/>
      <c r="P250" s="208"/>
      <c r="Q250" s="208"/>
      <c r="R250" s="208"/>
      <c r="S250" s="208"/>
      <c r="T250" s="208"/>
      <c r="U250" s="208"/>
      <c r="V250" s="208"/>
      <c r="W250" s="208"/>
      <c r="X250" s="208"/>
      <c r="Y250" s="208"/>
      <c r="Z250" s="208"/>
    </row>
    <row r="251" spans="1:26" ht="15.75" customHeight="1" x14ac:dyDescent="0.35">
      <c r="A251" s="208"/>
      <c r="B251" s="208"/>
      <c r="C251" s="208"/>
      <c r="D251" s="208"/>
      <c r="E251" s="277"/>
      <c r="F251" s="281"/>
      <c r="G251" s="208"/>
      <c r="H251" s="208"/>
      <c r="I251" s="208"/>
      <c r="J251" s="208"/>
      <c r="K251" s="208"/>
      <c r="L251" s="208"/>
      <c r="M251" s="208"/>
      <c r="N251" s="208"/>
      <c r="O251" s="208"/>
      <c r="P251" s="208"/>
      <c r="Q251" s="208"/>
      <c r="R251" s="208"/>
      <c r="S251" s="208"/>
      <c r="T251" s="208"/>
      <c r="U251" s="208"/>
      <c r="V251" s="208"/>
      <c r="W251" s="208"/>
      <c r="X251" s="208"/>
      <c r="Y251" s="208"/>
      <c r="Z251" s="208"/>
    </row>
    <row r="252" spans="1:26" ht="15.75" customHeight="1" x14ac:dyDescent="0.35">
      <c r="A252" s="208"/>
      <c r="B252" s="208"/>
      <c r="C252" s="208"/>
      <c r="D252" s="208"/>
      <c r="E252" s="277"/>
      <c r="F252" s="281"/>
      <c r="G252" s="208"/>
      <c r="H252" s="208"/>
      <c r="I252" s="208"/>
      <c r="J252" s="208"/>
      <c r="K252" s="208"/>
      <c r="L252" s="208"/>
      <c r="M252" s="208"/>
      <c r="N252" s="208"/>
      <c r="O252" s="208"/>
      <c r="P252" s="208"/>
      <c r="Q252" s="208"/>
      <c r="R252" s="208"/>
      <c r="S252" s="208"/>
      <c r="T252" s="208"/>
      <c r="U252" s="208"/>
      <c r="V252" s="208"/>
      <c r="W252" s="208"/>
      <c r="X252" s="208"/>
      <c r="Y252" s="208"/>
      <c r="Z252" s="208"/>
    </row>
    <row r="253" spans="1:26" ht="15.75" customHeight="1" x14ac:dyDescent="0.35">
      <c r="A253" s="208"/>
      <c r="B253" s="208"/>
      <c r="C253" s="208"/>
      <c r="D253" s="208"/>
      <c r="E253" s="277"/>
      <c r="F253" s="281"/>
      <c r="G253" s="208"/>
      <c r="H253" s="208"/>
      <c r="I253" s="208"/>
      <c r="J253" s="208"/>
      <c r="K253" s="208"/>
      <c r="L253" s="208"/>
      <c r="M253" s="208"/>
      <c r="N253" s="208"/>
      <c r="O253" s="208"/>
      <c r="P253" s="208"/>
      <c r="Q253" s="208"/>
      <c r="R253" s="208"/>
      <c r="S253" s="208"/>
      <c r="T253" s="208"/>
      <c r="U253" s="208"/>
      <c r="V253" s="208"/>
      <c r="W253" s="208"/>
      <c r="X253" s="208"/>
      <c r="Y253" s="208"/>
      <c r="Z253" s="208"/>
    </row>
    <row r="254" spans="1:26" ht="15.75" customHeight="1" x14ac:dyDescent="0.35">
      <c r="A254" s="208"/>
      <c r="B254" s="208"/>
      <c r="C254" s="208"/>
      <c r="D254" s="208"/>
      <c r="E254" s="277"/>
      <c r="F254" s="281"/>
      <c r="G254" s="208"/>
      <c r="H254" s="208"/>
      <c r="I254" s="208"/>
      <c r="J254" s="208"/>
      <c r="K254" s="208"/>
      <c r="L254" s="208"/>
      <c r="M254" s="208"/>
      <c r="N254" s="208"/>
      <c r="O254" s="208"/>
      <c r="P254" s="208"/>
      <c r="Q254" s="208"/>
      <c r="R254" s="208"/>
      <c r="S254" s="208"/>
      <c r="T254" s="208"/>
      <c r="U254" s="208"/>
      <c r="V254" s="208"/>
      <c r="W254" s="208"/>
      <c r="X254" s="208"/>
      <c r="Y254" s="208"/>
      <c r="Z254" s="208"/>
    </row>
    <row r="255" spans="1:26" ht="15.75" customHeight="1" x14ac:dyDescent="0.35">
      <c r="A255" s="208"/>
      <c r="B255" s="208"/>
      <c r="C255" s="208"/>
      <c r="D255" s="208"/>
      <c r="E255" s="277"/>
      <c r="F255" s="281"/>
      <c r="G255" s="208"/>
      <c r="H255" s="208"/>
      <c r="I255" s="208"/>
      <c r="J255" s="208"/>
      <c r="K255" s="208"/>
      <c r="L255" s="208"/>
      <c r="M255" s="208"/>
      <c r="N255" s="208"/>
      <c r="O255" s="208"/>
      <c r="P255" s="208"/>
      <c r="Q255" s="208"/>
      <c r="R255" s="208"/>
      <c r="S255" s="208"/>
      <c r="T255" s="208"/>
      <c r="U255" s="208"/>
      <c r="V255" s="208"/>
      <c r="W255" s="208"/>
      <c r="X255" s="208"/>
      <c r="Y255" s="208"/>
      <c r="Z255" s="208"/>
    </row>
    <row r="256" spans="1:26" ht="15.75" customHeight="1" x14ac:dyDescent="0.35">
      <c r="A256" s="208"/>
      <c r="B256" s="208"/>
      <c r="C256" s="208"/>
      <c r="D256" s="208"/>
      <c r="E256" s="277"/>
      <c r="F256" s="281"/>
      <c r="G256" s="208"/>
      <c r="H256" s="208"/>
      <c r="I256" s="208"/>
      <c r="J256" s="208"/>
      <c r="K256" s="208"/>
      <c r="L256" s="208"/>
      <c r="M256" s="208"/>
      <c r="N256" s="208"/>
      <c r="O256" s="208"/>
      <c r="P256" s="208"/>
      <c r="Q256" s="208"/>
      <c r="R256" s="208"/>
      <c r="S256" s="208"/>
      <c r="T256" s="208"/>
      <c r="U256" s="208"/>
      <c r="V256" s="208"/>
      <c r="W256" s="208"/>
      <c r="X256" s="208"/>
      <c r="Y256" s="208"/>
      <c r="Z256" s="208"/>
    </row>
    <row r="257" spans="1:26" ht="15.75" customHeight="1" x14ac:dyDescent="0.35">
      <c r="A257" s="208"/>
      <c r="B257" s="208"/>
      <c r="C257" s="208"/>
      <c r="D257" s="208"/>
      <c r="E257" s="277"/>
      <c r="F257" s="281"/>
      <c r="G257" s="208"/>
      <c r="H257" s="208"/>
      <c r="I257" s="208"/>
      <c r="J257" s="208"/>
      <c r="K257" s="208"/>
      <c r="L257" s="208"/>
      <c r="M257" s="208"/>
      <c r="N257" s="208"/>
      <c r="O257" s="208"/>
      <c r="P257" s="208"/>
      <c r="Q257" s="208"/>
      <c r="R257" s="208"/>
      <c r="S257" s="208"/>
      <c r="T257" s="208"/>
      <c r="U257" s="208"/>
      <c r="V257" s="208"/>
      <c r="W257" s="208"/>
      <c r="X257" s="208"/>
      <c r="Y257" s="208"/>
      <c r="Z257" s="208"/>
    </row>
    <row r="258" spans="1:26" ht="15.75" customHeight="1" x14ac:dyDescent="0.35">
      <c r="A258" s="208"/>
      <c r="B258" s="208"/>
      <c r="C258" s="208"/>
      <c r="D258" s="208"/>
      <c r="E258" s="277"/>
      <c r="F258" s="281"/>
      <c r="G258" s="208"/>
      <c r="H258" s="208"/>
      <c r="I258" s="208"/>
      <c r="J258" s="208"/>
      <c r="K258" s="208"/>
      <c r="L258" s="208"/>
      <c r="M258" s="208"/>
      <c r="N258" s="208"/>
      <c r="O258" s="208"/>
      <c r="P258" s="208"/>
      <c r="Q258" s="208"/>
      <c r="R258" s="208"/>
      <c r="S258" s="208"/>
      <c r="T258" s="208"/>
      <c r="U258" s="208"/>
      <c r="V258" s="208"/>
      <c r="W258" s="208"/>
      <c r="X258" s="208"/>
      <c r="Y258" s="208"/>
      <c r="Z258" s="208"/>
    </row>
    <row r="259" spans="1:26" ht="15.75" customHeight="1" x14ac:dyDescent="0.35">
      <c r="A259" s="208"/>
      <c r="B259" s="208"/>
      <c r="C259" s="208"/>
      <c r="D259" s="208"/>
      <c r="E259" s="277"/>
      <c r="F259" s="281"/>
      <c r="G259" s="208"/>
      <c r="H259" s="208"/>
      <c r="I259" s="208"/>
      <c r="J259" s="208"/>
      <c r="K259" s="208"/>
      <c r="L259" s="208"/>
      <c r="M259" s="208"/>
      <c r="N259" s="208"/>
      <c r="O259" s="208"/>
      <c r="P259" s="208"/>
      <c r="Q259" s="208"/>
      <c r="R259" s="208"/>
      <c r="S259" s="208"/>
      <c r="T259" s="208"/>
      <c r="U259" s="208"/>
      <c r="V259" s="208"/>
      <c r="W259" s="208"/>
      <c r="X259" s="208"/>
      <c r="Y259" s="208"/>
      <c r="Z259" s="208"/>
    </row>
    <row r="260" spans="1:26" ht="15.75" customHeight="1" x14ac:dyDescent="0.35">
      <c r="A260" s="208"/>
      <c r="B260" s="208"/>
      <c r="C260" s="208"/>
      <c r="D260" s="208"/>
      <c r="E260" s="277"/>
      <c r="F260" s="281"/>
      <c r="G260" s="208"/>
      <c r="H260" s="208"/>
      <c r="I260" s="208"/>
      <c r="J260" s="208"/>
      <c r="K260" s="208"/>
      <c r="L260" s="208"/>
      <c r="M260" s="208"/>
      <c r="N260" s="208"/>
      <c r="O260" s="208"/>
      <c r="P260" s="208"/>
      <c r="Q260" s="208"/>
      <c r="R260" s="208"/>
      <c r="S260" s="208"/>
      <c r="T260" s="208"/>
      <c r="U260" s="208"/>
      <c r="V260" s="208"/>
      <c r="W260" s="208"/>
      <c r="X260" s="208"/>
      <c r="Y260" s="208"/>
      <c r="Z260" s="208"/>
    </row>
    <row r="261" spans="1:26" ht="15.75" customHeight="1" x14ac:dyDescent="0.35">
      <c r="A261" s="208"/>
      <c r="B261" s="208"/>
      <c r="C261" s="208"/>
      <c r="D261" s="208"/>
      <c r="E261" s="277"/>
      <c r="F261" s="281"/>
      <c r="G261" s="208"/>
      <c r="H261" s="208"/>
      <c r="I261" s="208"/>
      <c r="J261" s="208"/>
      <c r="K261" s="208"/>
      <c r="L261" s="208"/>
      <c r="M261" s="208"/>
      <c r="N261" s="208"/>
      <c r="O261" s="208"/>
      <c r="P261" s="208"/>
      <c r="Q261" s="208"/>
      <c r="R261" s="208"/>
      <c r="S261" s="208"/>
      <c r="T261" s="208"/>
      <c r="U261" s="208"/>
      <c r="V261" s="208"/>
      <c r="W261" s="208"/>
      <c r="X261" s="208"/>
      <c r="Y261" s="208"/>
      <c r="Z261" s="208"/>
    </row>
    <row r="262" spans="1:26" ht="15.75" customHeight="1" x14ac:dyDescent="0.35">
      <c r="A262" s="208"/>
      <c r="B262" s="208"/>
      <c r="C262" s="208"/>
      <c r="D262" s="208"/>
      <c r="E262" s="277"/>
      <c r="F262" s="281"/>
      <c r="G262" s="208"/>
      <c r="H262" s="208"/>
      <c r="I262" s="208"/>
      <c r="J262" s="208"/>
      <c r="K262" s="208"/>
      <c r="L262" s="208"/>
      <c r="M262" s="208"/>
      <c r="N262" s="208"/>
      <c r="O262" s="208"/>
      <c r="P262" s="208"/>
      <c r="Q262" s="208"/>
      <c r="R262" s="208"/>
      <c r="S262" s="208"/>
      <c r="T262" s="208"/>
      <c r="U262" s="208"/>
      <c r="V262" s="208"/>
      <c r="W262" s="208"/>
      <c r="X262" s="208"/>
      <c r="Y262" s="208"/>
      <c r="Z262" s="208"/>
    </row>
    <row r="263" spans="1:26" ht="15.75" customHeight="1" x14ac:dyDescent="0.35">
      <c r="A263" s="208"/>
      <c r="B263" s="208"/>
      <c r="C263" s="208"/>
      <c r="D263" s="208"/>
      <c r="E263" s="277"/>
      <c r="F263" s="281"/>
      <c r="G263" s="208"/>
      <c r="H263" s="208"/>
      <c r="I263" s="208"/>
      <c r="J263" s="208"/>
      <c r="K263" s="208"/>
      <c r="L263" s="208"/>
      <c r="M263" s="208"/>
      <c r="N263" s="208"/>
      <c r="O263" s="208"/>
      <c r="P263" s="208"/>
      <c r="Q263" s="208"/>
      <c r="R263" s="208"/>
      <c r="S263" s="208"/>
      <c r="T263" s="208"/>
      <c r="U263" s="208"/>
      <c r="V263" s="208"/>
      <c r="W263" s="208"/>
      <c r="X263" s="208"/>
      <c r="Y263" s="208"/>
      <c r="Z263" s="208"/>
    </row>
    <row r="264" spans="1:26" ht="15.75" customHeight="1" x14ac:dyDescent="0.35">
      <c r="A264" s="208"/>
      <c r="B264" s="208"/>
      <c r="C264" s="208"/>
      <c r="D264" s="208"/>
      <c r="E264" s="277"/>
      <c r="F264" s="281"/>
      <c r="G264" s="208"/>
      <c r="H264" s="208"/>
      <c r="I264" s="208"/>
      <c r="J264" s="208"/>
      <c r="K264" s="208"/>
      <c r="L264" s="208"/>
      <c r="M264" s="208"/>
      <c r="N264" s="208"/>
      <c r="O264" s="208"/>
      <c r="P264" s="208"/>
      <c r="Q264" s="208"/>
      <c r="R264" s="208"/>
      <c r="S264" s="208"/>
      <c r="T264" s="208"/>
      <c r="U264" s="208"/>
      <c r="V264" s="208"/>
      <c r="W264" s="208"/>
      <c r="X264" s="208"/>
      <c r="Y264" s="208"/>
      <c r="Z264" s="208"/>
    </row>
    <row r="265" spans="1:26" ht="15.75" customHeight="1" x14ac:dyDescent="0.35">
      <c r="A265" s="208"/>
      <c r="B265" s="208"/>
      <c r="C265" s="208"/>
      <c r="D265" s="208"/>
      <c r="E265" s="277"/>
      <c r="F265" s="281"/>
      <c r="G265" s="208"/>
      <c r="H265" s="208"/>
      <c r="I265" s="208"/>
      <c r="J265" s="208"/>
      <c r="K265" s="208"/>
      <c r="L265" s="208"/>
      <c r="M265" s="208"/>
      <c r="N265" s="208"/>
      <c r="O265" s="208"/>
      <c r="P265" s="208"/>
      <c r="Q265" s="208"/>
      <c r="R265" s="208"/>
      <c r="S265" s="208"/>
      <c r="T265" s="208"/>
      <c r="U265" s="208"/>
      <c r="V265" s="208"/>
      <c r="W265" s="208"/>
      <c r="X265" s="208"/>
      <c r="Y265" s="208"/>
      <c r="Z265" s="208"/>
    </row>
    <row r="266" spans="1:26" ht="15.75" customHeight="1" x14ac:dyDescent="0.35">
      <c r="A266" s="208"/>
      <c r="B266" s="208"/>
      <c r="C266" s="208"/>
      <c r="D266" s="208"/>
      <c r="E266" s="277"/>
      <c r="F266" s="281"/>
      <c r="G266" s="208"/>
      <c r="H266" s="208"/>
      <c r="I266" s="208"/>
      <c r="J266" s="208"/>
      <c r="K266" s="208"/>
      <c r="L266" s="208"/>
      <c r="M266" s="208"/>
      <c r="N266" s="208"/>
      <c r="O266" s="208"/>
      <c r="P266" s="208"/>
      <c r="Q266" s="208"/>
      <c r="R266" s="208"/>
      <c r="S266" s="208"/>
      <c r="T266" s="208"/>
      <c r="U266" s="208"/>
      <c r="V266" s="208"/>
      <c r="W266" s="208"/>
      <c r="X266" s="208"/>
      <c r="Y266" s="208"/>
      <c r="Z266" s="208"/>
    </row>
    <row r="267" spans="1:26" ht="15.75" customHeight="1" x14ac:dyDescent="0.35">
      <c r="A267" s="208"/>
      <c r="B267" s="208"/>
      <c r="C267" s="208"/>
      <c r="D267" s="208"/>
      <c r="E267" s="277"/>
      <c r="F267" s="281"/>
      <c r="G267" s="208"/>
      <c r="H267" s="208"/>
      <c r="I267" s="208"/>
      <c r="J267" s="208"/>
      <c r="K267" s="208"/>
      <c r="L267" s="208"/>
      <c r="M267" s="208"/>
      <c r="N267" s="208"/>
      <c r="O267" s="208"/>
      <c r="P267" s="208"/>
      <c r="Q267" s="208"/>
      <c r="R267" s="208"/>
      <c r="S267" s="208"/>
      <c r="T267" s="208"/>
      <c r="U267" s="208"/>
      <c r="V267" s="208"/>
      <c r="W267" s="208"/>
      <c r="X267" s="208"/>
      <c r="Y267" s="208"/>
      <c r="Z267" s="208"/>
    </row>
    <row r="268" spans="1:26" ht="15.75" customHeight="1" x14ac:dyDescent="0.35">
      <c r="A268" s="208"/>
      <c r="B268" s="208"/>
      <c r="C268" s="208"/>
      <c r="D268" s="208"/>
      <c r="E268" s="277"/>
      <c r="F268" s="281"/>
      <c r="G268" s="208"/>
      <c r="H268" s="208"/>
      <c r="I268" s="208"/>
      <c r="J268" s="208"/>
      <c r="K268" s="208"/>
      <c r="L268" s="208"/>
      <c r="M268" s="208"/>
      <c r="N268" s="208"/>
      <c r="O268" s="208"/>
      <c r="P268" s="208"/>
      <c r="Q268" s="208"/>
      <c r="R268" s="208"/>
      <c r="S268" s="208"/>
      <c r="T268" s="208"/>
      <c r="U268" s="208"/>
      <c r="V268" s="208"/>
      <c r="W268" s="208"/>
      <c r="X268" s="208"/>
      <c r="Y268" s="208"/>
      <c r="Z268" s="208"/>
    </row>
    <row r="269" spans="1:26" ht="15.75" customHeight="1" x14ac:dyDescent="0.35">
      <c r="A269" s="208"/>
      <c r="B269" s="208"/>
      <c r="C269" s="208"/>
      <c r="D269" s="208"/>
      <c r="E269" s="277"/>
      <c r="F269" s="281"/>
      <c r="G269" s="208"/>
      <c r="H269" s="208"/>
      <c r="I269" s="208"/>
      <c r="J269" s="208"/>
      <c r="K269" s="208"/>
      <c r="L269" s="208"/>
      <c r="M269" s="208"/>
      <c r="N269" s="208"/>
      <c r="O269" s="208"/>
      <c r="P269" s="208"/>
      <c r="Q269" s="208"/>
      <c r="R269" s="208"/>
      <c r="S269" s="208"/>
      <c r="T269" s="208"/>
      <c r="U269" s="208"/>
      <c r="V269" s="208"/>
      <c r="W269" s="208"/>
      <c r="X269" s="208"/>
      <c r="Y269" s="208"/>
      <c r="Z269" s="208"/>
    </row>
    <row r="270" spans="1:26" ht="15.75" customHeight="1" x14ac:dyDescent="0.35">
      <c r="A270" s="208"/>
      <c r="B270" s="208"/>
      <c r="C270" s="208"/>
      <c r="D270" s="208"/>
      <c r="E270" s="277"/>
      <c r="F270" s="281"/>
      <c r="G270" s="208"/>
      <c r="H270" s="208"/>
      <c r="I270" s="208"/>
      <c r="J270" s="208"/>
      <c r="K270" s="208"/>
      <c r="L270" s="208"/>
      <c r="M270" s="208"/>
      <c r="N270" s="208"/>
      <c r="O270" s="208"/>
      <c r="P270" s="208"/>
      <c r="Q270" s="208"/>
      <c r="R270" s="208"/>
      <c r="S270" s="208"/>
      <c r="T270" s="208"/>
      <c r="U270" s="208"/>
      <c r="V270" s="208"/>
      <c r="W270" s="208"/>
      <c r="X270" s="208"/>
      <c r="Y270" s="208"/>
      <c r="Z270" s="208"/>
    </row>
    <row r="271" spans="1:26" ht="15.75" customHeight="1" x14ac:dyDescent="0.35">
      <c r="A271" s="208"/>
      <c r="B271" s="208"/>
      <c r="C271" s="208"/>
      <c r="D271" s="208"/>
      <c r="E271" s="277"/>
      <c r="F271" s="281"/>
      <c r="G271" s="208"/>
      <c r="H271" s="208"/>
      <c r="I271" s="208"/>
      <c r="J271" s="208"/>
      <c r="K271" s="208"/>
      <c r="L271" s="208"/>
      <c r="M271" s="208"/>
      <c r="N271" s="208"/>
      <c r="O271" s="208"/>
      <c r="P271" s="208"/>
      <c r="Q271" s="208"/>
      <c r="R271" s="208"/>
      <c r="S271" s="208"/>
      <c r="T271" s="208"/>
      <c r="U271" s="208"/>
      <c r="V271" s="208"/>
      <c r="W271" s="208"/>
      <c r="X271" s="208"/>
      <c r="Y271" s="208"/>
      <c r="Z271" s="208"/>
    </row>
    <row r="272" spans="1:26" ht="15.75" customHeight="1" x14ac:dyDescent="0.35">
      <c r="A272" s="208"/>
      <c r="B272" s="208"/>
      <c r="C272" s="208"/>
      <c r="D272" s="208"/>
      <c r="E272" s="277"/>
      <c r="F272" s="281"/>
      <c r="G272" s="208"/>
      <c r="H272" s="208"/>
      <c r="I272" s="208"/>
      <c r="J272" s="208"/>
      <c r="K272" s="208"/>
      <c r="L272" s="208"/>
      <c r="M272" s="208"/>
      <c r="N272" s="208"/>
      <c r="O272" s="208"/>
      <c r="P272" s="208"/>
      <c r="Q272" s="208"/>
      <c r="R272" s="208"/>
      <c r="S272" s="208"/>
      <c r="T272" s="208"/>
      <c r="U272" s="208"/>
      <c r="V272" s="208"/>
      <c r="W272" s="208"/>
      <c r="X272" s="208"/>
      <c r="Y272" s="208"/>
      <c r="Z272" s="208"/>
    </row>
    <row r="273" spans="1:26" ht="15.75" customHeight="1" x14ac:dyDescent="0.35">
      <c r="A273" s="208"/>
      <c r="B273" s="208"/>
      <c r="C273" s="208"/>
      <c r="D273" s="208"/>
      <c r="E273" s="277"/>
      <c r="F273" s="281"/>
      <c r="G273" s="208"/>
      <c r="H273" s="208"/>
      <c r="I273" s="208"/>
      <c r="J273" s="208"/>
      <c r="K273" s="208"/>
      <c r="L273" s="208"/>
      <c r="M273" s="208"/>
      <c r="N273" s="208"/>
      <c r="O273" s="208"/>
      <c r="P273" s="208"/>
      <c r="Q273" s="208"/>
      <c r="R273" s="208"/>
      <c r="S273" s="208"/>
      <c r="T273" s="208"/>
      <c r="U273" s="208"/>
      <c r="V273" s="208"/>
      <c r="W273" s="208"/>
      <c r="X273" s="208"/>
      <c r="Y273" s="208"/>
      <c r="Z273" s="208"/>
    </row>
    <row r="274" spans="1:26" ht="15.75" customHeight="1" x14ac:dyDescent="0.35">
      <c r="A274" s="208"/>
      <c r="B274" s="208"/>
      <c r="C274" s="208"/>
      <c r="D274" s="208"/>
      <c r="E274" s="277"/>
      <c r="F274" s="281"/>
      <c r="G274" s="208"/>
      <c r="H274" s="208"/>
      <c r="I274" s="208"/>
      <c r="J274" s="208"/>
      <c r="K274" s="208"/>
      <c r="L274" s="208"/>
      <c r="M274" s="208"/>
      <c r="N274" s="208"/>
      <c r="O274" s="208"/>
      <c r="P274" s="208"/>
      <c r="Q274" s="208"/>
      <c r="R274" s="208"/>
      <c r="S274" s="208"/>
      <c r="T274" s="208"/>
      <c r="U274" s="208"/>
      <c r="V274" s="208"/>
      <c r="W274" s="208"/>
      <c r="X274" s="208"/>
      <c r="Y274" s="208"/>
      <c r="Z274" s="208"/>
    </row>
    <row r="275" spans="1:26" ht="15.75" customHeight="1" x14ac:dyDescent="0.35">
      <c r="A275" s="208"/>
      <c r="B275" s="208"/>
      <c r="C275" s="208"/>
      <c r="D275" s="208"/>
      <c r="E275" s="277"/>
      <c r="F275" s="281"/>
      <c r="G275" s="208"/>
      <c r="H275" s="208"/>
      <c r="I275" s="208"/>
      <c r="J275" s="208"/>
      <c r="K275" s="208"/>
      <c r="L275" s="208"/>
      <c r="M275" s="208"/>
      <c r="N275" s="208"/>
      <c r="O275" s="208"/>
      <c r="P275" s="208"/>
      <c r="Q275" s="208"/>
      <c r="R275" s="208"/>
      <c r="S275" s="208"/>
      <c r="T275" s="208"/>
      <c r="U275" s="208"/>
      <c r="V275" s="208"/>
      <c r="W275" s="208"/>
      <c r="X275" s="208"/>
      <c r="Y275" s="208"/>
      <c r="Z275" s="208"/>
    </row>
    <row r="276" spans="1:26" ht="15.75" customHeight="1" x14ac:dyDescent="0.35">
      <c r="A276" s="208"/>
      <c r="B276" s="208"/>
      <c r="C276" s="208"/>
      <c r="D276" s="208"/>
      <c r="E276" s="277"/>
      <c r="F276" s="281"/>
      <c r="G276" s="208"/>
      <c r="H276" s="208"/>
      <c r="I276" s="208"/>
      <c r="J276" s="208"/>
      <c r="K276" s="208"/>
      <c r="L276" s="208"/>
      <c r="M276" s="208"/>
      <c r="N276" s="208"/>
      <c r="O276" s="208"/>
      <c r="P276" s="208"/>
      <c r="Q276" s="208"/>
      <c r="R276" s="208"/>
      <c r="S276" s="208"/>
      <c r="T276" s="208"/>
      <c r="U276" s="208"/>
      <c r="V276" s="208"/>
      <c r="W276" s="208"/>
      <c r="X276" s="208"/>
      <c r="Y276" s="208"/>
      <c r="Z276" s="208"/>
    </row>
    <row r="277" spans="1:26" ht="15.75" customHeight="1" x14ac:dyDescent="0.35">
      <c r="A277" s="208"/>
      <c r="B277" s="208"/>
      <c r="C277" s="208"/>
      <c r="D277" s="208"/>
      <c r="E277" s="277"/>
      <c r="F277" s="281"/>
      <c r="G277" s="208"/>
      <c r="H277" s="208"/>
      <c r="I277" s="208"/>
      <c r="J277" s="208"/>
      <c r="K277" s="208"/>
      <c r="L277" s="208"/>
      <c r="M277" s="208"/>
      <c r="N277" s="208"/>
      <c r="O277" s="208"/>
      <c r="P277" s="208"/>
      <c r="Q277" s="208"/>
      <c r="R277" s="208"/>
      <c r="S277" s="208"/>
      <c r="T277" s="208"/>
      <c r="U277" s="208"/>
      <c r="V277" s="208"/>
      <c r="W277" s="208"/>
      <c r="X277" s="208"/>
      <c r="Y277" s="208"/>
      <c r="Z277" s="208"/>
    </row>
    <row r="278" spans="1:26" ht="15.75" customHeight="1" x14ac:dyDescent="0.35">
      <c r="A278" s="208"/>
      <c r="B278" s="208"/>
      <c r="C278" s="208"/>
      <c r="D278" s="208"/>
      <c r="E278" s="277"/>
      <c r="F278" s="281"/>
      <c r="G278" s="208"/>
      <c r="H278" s="208"/>
      <c r="I278" s="208"/>
      <c r="J278" s="208"/>
      <c r="K278" s="208"/>
      <c r="L278" s="208"/>
      <c r="M278" s="208"/>
      <c r="N278" s="208"/>
      <c r="O278" s="208"/>
      <c r="P278" s="208"/>
      <c r="Q278" s="208"/>
      <c r="R278" s="208"/>
      <c r="S278" s="208"/>
      <c r="T278" s="208"/>
      <c r="U278" s="208"/>
      <c r="V278" s="208"/>
      <c r="W278" s="208"/>
      <c r="X278" s="208"/>
      <c r="Y278" s="208"/>
      <c r="Z278" s="208"/>
    </row>
    <row r="279" spans="1:26" ht="15.75" customHeight="1" x14ac:dyDescent="0.35">
      <c r="A279" s="208"/>
      <c r="B279" s="208"/>
      <c r="C279" s="208"/>
      <c r="D279" s="208"/>
      <c r="E279" s="277"/>
      <c r="F279" s="281"/>
      <c r="G279" s="208"/>
      <c r="H279" s="208"/>
      <c r="I279" s="208"/>
      <c r="J279" s="208"/>
      <c r="K279" s="208"/>
      <c r="L279" s="208"/>
      <c r="M279" s="208"/>
      <c r="N279" s="208"/>
      <c r="O279" s="208"/>
      <c r="P279" s="208"/>
      <c r="Q279" s="208"/>
      <c r="R279" s="208"/>
      <c r="S279" s="208"/>
      <c r="T279" s="208"/>
      <c r="U279" s="208"/>
      <c r="V279" s="208"/>
      <c r="W279" s="208"/>
      <c r="X279" s="208"/>
      <c r="Y279" s="208"/>
      <c r="Z279" s="208"/>
    </row>
    <row r="280" spans="1:26" ht="15.75" customHeight="1" x14ac:dyDescent="0.35">
      <c r="A280" s="208"/>
      <c r="B280" s="208"/>
      <c r="C280" s="208"/>
      <c r="D280" s="208"/>
      <c r="E280" s="277"/>
      <c r="F280" s="281"/>
      <c r="G280" s="208"/>
      <c r="H280" s="208"/>
      <c r="I280" s="208"/>
      <c r="J280" s="208"/>
      <c r="K280" s="208"/>
      <c r="L280" s="208"/>
      <c r="M280" s="208"/>
      <c r="N280" s="208"/>
      <c r="O280" s="208"/>
      <c r="P280" s="208"/>
      <c r="Q280" s="208"/>
      <c r="R280" s="208"/>
      <c r="S280" s="208"/>
      <c r="T280" s="208"/>
      <c r="U280" s="208"/>
      <c r="V280" s="208"/>
      <c r="W280" s="208"/>
      <c r="X280" s="208"/>
      <c r="Y280" s="208"/>
      <c r="Z280" s="208"/>
    </row>
    <row r="281" spans="1:26" ht="15.75" customHeight="1" x14ac:dyDescent="0.35">
      <c r="A281" s="208"/>
      <c r="B281" s="208"/>
      <c r="C281" s="208"/>
      <c r="D281" s="208"/>
      <c r="E281" s="277"/>
      <c r="F281" s="281"/>
      <c r="G281" s="208"/>
      <c r="H281" s="208"/>
      <c r="I281" s="208"/>
      <c r="J281" s="208"/>
      <c r="K281" s="208"/>
      <c r="L281" s="208"/>
      <c r="M281" s="208"/>
      <c r="N281" s="208"/>
      <c r="O281" s="208"/>
      <c r="P281" s="208"/>
      <c r="Q281" s="208"/>
      <c r="R281" s="208"/>
      <c r="S281" s="208"/>
      <c r="T281" s="208"/>
      <c r="U281" s="208"/>
      <c r="V281" s="208"/>
      <c r="W281" s="208"/>
      <c r="X281" s="208"/>
      <c r="Y281" s="208"/>
      <c r="Z281" s="208"/>
    </row>
    <row r="282" spans="1:26" ht="15.75" customHeight="1" x14ac:dyDescent="0.35">
      <c r="A282" s="208"/>
      <c r="B282" s="208"/>
      <c r="C282" s="208"/>
      <c r="D282" s="208"/>
      <c r="E282" s="277"/>
      <c r="F282" s="281"/>
      <c r="G282" s="208"/>
      <c r="H282" s="208"/>
      <c r="I282" s="208"/>
      <c r="J282" s="208"/>
      <c r="K282" s="208"/>
      <c r="L282" s="208"/>
      <c r="M282" s="208"/>
      <c r="N282" s="208"/>
      <c r="O282" s="208"/>
      <c r="P282" s="208"/>
      <c r="Q282" s="208"/>
      <c r="R282" s="208"/>
      <c r="S282" s="208"/>
      <c r="T282" s="208"/>
      <c r="U282" s="208"/>
      <c r="V282" s="208"/>
      <c r="W282" s="208"/>
      <c r="X282" s="208"/>
      <c r="Y282" s="208"/>
      <c r="Z282" s="208"/>
    </row>
    <row r="283" spans="1:26" ht="15.75" customHeight="1" x14ac:dyDescent="0.35">
      <c r="A283" s="208"/>
      <c r="B283" s="208"/>
      <c r="C283" s="208"/>
      <c r="D283" s="208"/>
      <c r="E283" s="277"/>
      <c r="F283" s="281"/>
      <c r="G283" s="208"/>
      <c r="H283" s="208"/>
      <c r="I283" s="208"/>
      <c r="J283" s="208"/>
      <c r="K283" s="208"/>
      <c r="L283" s="208"/>
      <c r="M283" s="208"/>
      <c r="N283" s="208"/>
      <c r="O283" s="208"/>
      <c r="P283" s="208"/>
      <c r="Q283" s="208"/>
      <c r="R283" s="208"/>
      <c r="S283" s="208"/>
      <c r="T283" s="208"/>
      <c r="U283" s="208"/>
      <c r="V283" s="208"/>
      <c r="W283" s="208"/>
      <c r="X283" s="208"/>
      <c r="Y283" s="208"/>
      <c r="Z283" s="208"/>
    </row>
    <row r="284" spans="1:26" ht="15.75" customHeight="1" x14ac:dyDescent="0.35">
      <c r="A284" s="208"/>
      <c r="B284" s="208"/>
      <c r="C284" s="208"/>
      <c r="D284" s="208"/>
      <c r="E284" s="277"/>
      <c r="F284" s="281"/>
      <c r="G284" s="208"/>
      <c r="H284" s="208"/>
      <c r="I284" s="208"/>
      <c r="J284" s="208"/>
      <c r="K284" s="208"/>
      <c r="L284" s="208"/>
      <c r="M284" s="208"/>
      <c r="N284" s="208"/>
      <c r="O284" s="208"/>
      <c r="P284" s="208"/>
      <c r="Q284" s="208"/>
      <c r="R284" s="208"/>
      <c r="S284" s="208"/>
      <c r="T284" s="208"/>
      <c r="U284" s="208"/>
      <c r="V284" s="208"/>
      <c r="W284" s="208"/>
      <c r="X284" s="208"/>
      <c r="Y284" s="208"/>
      <c r="Z284" s="208"/>
    </row>
    <row r="285" spans="1:26" ht="15.75" customHeight="1" x14ac:dyDescent="0.35">
      <c r="A285" s="208"/>
      <c r="B285" s="208"/>
      <c r="C285" s="208"/>
      <c r="D285" s="208"/>
      <c r="E285" s="277"/>
      <c r="F285" s="281"/>
      <c r="G285" s="208"/>
      <c r="H285" s="208"/>
      <c r="I285" s="208"/>
      <c r="J285" s="208"/>
      <c r="K285" s="208"/>
      <c r="L285" s="208"/>
      <c r="M285" s="208"/>
      <c r="N285" s="208"/>
      <c r="O285" s="208"/>
      <c r="P285" s="208"/>
      <c r="Q285" s="208"/>
      <c r="R285" s="208"/>
      <c r="S285" s="208"/>
      <c r="T285" s="208"/>
      <c r="U285" s="208"/>
      <c r="V285" s="208"/>
      <c r="W285" s="208"/>
      <c r="X285" s="208"/>
      <c r="Y285" s="208"/>
      <c r="Z285" s="208"/>
    </row>
    <row r="286" spans="1:26" ht="15.75" customHeight="1" x14ac:dyDescent="0.35">
      <c r="A286" s="208"/>
      <c r="B286" s="208"/>
      <c r="C286" s="208"/>
      <c r="D286" s="208"/>
      <c r="E286" s="277"/>
      <c r="F286" s="281"/>
      <c r="G286" s="208"/>
      <c r="H286" s="208"/>
      <c r="I286" s="208"/>
      <c r="J286" s="208"/>
      <c r="K286" s="208"/>
      <c r="L286" s="208"/>
      <c r="M286" s="208"/>
      <c r="N286" s="208"/>
      <c r="O286" s="208"/>
      <c r="P286" s="208"/>
      <c r="Q286" s="208"/>
      <c r="R286" s="208"/>
      <c r="S286" s="208"/>
      <c r="T286" s="208"/>
      <c r="U286" s="208"/>
      <c r="V286" s="208"/>
      <c r="W286" s="208"/>
      <c r="X286" s="208"/>
      <c r="Y286" s="208"/>
      <c r="Z286" s="208"/>
    </row>
    <row r="287" spans="1:26" ht="15.75" customHeight="1" x14ac:dyDescent="0.35">
      <c r="A287" s="208"/>
      <c r="B287" s="208"/>
      <c r="C287" s="208"/>
      <c r="D287" s="208"/>
      <c r="E287" s="277"/>
      <c r="F287" s="281"/>
      <c r="G287" s="208"/>
      <c r="H287" s="208"/>
      <c r="I287" s="208"/>
      <c r="J287" s="208"/>
      <c r="K287" s="208"/>
      <c r="L287" s="208"/>
      <c r="M287" s="208"/>
      <c r="N287" s="208"/>
      <c r="O287" s="208"/>
      <c r="P287" s="208"/>
      <c r="Q287" s="208"/>
      <c r="R287" s="208"/>
      <c r="S287" s="208"/>
      <c r="T287" s="208"/>
      <c r="U287" s="208"/>
      <c r="V287" s="208"/>
      <c r="W287" s="208"/>
      <c r="X287" s="208"/>
      <c r="Y287" s="208"/>
      <c r="Z287" s="208"/>
    </row>
    <row r="288" spans="1:26" ht="15.75" customHeight="1" x14ac:dyDescent="0.35">
      <c r="A288" s="208"/>
      <c r="B288" s="208"/>
      <c r="C288" s="208"/>
      <c r="D288" s="208"/>
      <c r="E288" s="277"/>
      <c r="F288" s="281"/>
      <c r="G288" s="208"/>
      <c r="H288" s="208"/>
      <c r="I288" s="208"/>
      <c r="J288" s="208"/>
      <c r="K288" s="208"/>
      <c r="L288" s="208"/>
      <c r="M288" s="208"/>
      <c r="N288" s="208"/>
      <c r="O288" s="208"/>
      <c r="P288" s="208"/>
      <c r="Q288" s="208"/>
      <c r="R288" s="208"/>
      <c r="S288" s="208"/>
      <c r="T288" s="208"/>
      <c r="U288" s="208"/>
      <c r="V288" s="208"/>
      <c r="W288" s="208"/>
      <c r="X288" s="208"/>
      <c r="Y288" s="208"/>
      <c r="Z288" s="208"/>
    </row>
    <row r="289" spans="1:26" ht="15.75" customHeight="1" x14ac:dyDescent="0.35">
      <c r="A289" s="208"/>
      <c r="B289" s="208"/>
      <c r="C289" s="208"/>
      <c r="D289" s="208"/>
      <c r="E289" s="277"/>
      <c r="F289" s="281"/>
      <c r="G289" s="208"/>
      <c r="H289" s="208"/>
      <c r="I289" s="208"/>
      <c r="J289" s="208"/>
      <c r="K289" s="208"/>
      <c r="L289" s="208"/>
      <c r="M289" s="208"/>
      <c r="N289" s="208"/>
      <c r="O289" s="208"/>
      <c r="P289" s="208"/>
      <c r="Q289" s="208"/>
      <c r="R289" s="208"/>
      <c r="S289" s="208"/>
      <c r="T289" s="208"/>
      <c r="U289" s="208"/>
      <c r="V289" s="208"/>
      <c r="W289" s="208"/>
      <c r="X289" s="208"/>
      <c r="Y289" s="208"/>
      <c r="Z289" s="208"/>
    </row>
    <row r="290" spans="1:26" ht="15.75" customHeight="1" x14ac:dyDescent="0.35">
      <c r="A290" s="208"/>
      <c r="B290" s="208"/>
      <c r="C290" s="208"/>
      <c r="D290" s="208"/>
      <c r="E290" s="277"/>
      <c r="F290" s="281"/>
      <c r="G290" s="208"/>
      <c r="H290" s="208"/>
      <c r="I290" s="208"/>
      <c r="J290" s="208"/>
      <c r="K290" s="208"/>
      <c r="L290" s="208"/>
      <c r="M290" s="208"/>
      <c r="N290" s="208"/>
      <c r="O290" s="208"/>
      <c r="P290" s="208"/>
      <c r="Q290" s="208"/>
      <c r="R290" s="208"/>
      <c r="S290" s="208"/>
      <c r="T290" s="208"/>
      <c r="U290" s="208"/>
      <c r="V290" s="208"/>
      <c r="W290" s="208"/>
      <c r="X290" s="208"/>
      <c r="Y290" s="208"/>
      <c r="Z290" s="208"/>
    </row>
    <row r="291" spans="1:26" ht="15.75" customHeight="1" x14ac:dyDescent="0.35">
      <c r="A291" s="208"/>
      <c r="B291" s="208"/>
      <c r="C291" s="208"/>
      <c r="D291" s="208"/>
      <c r="E291" s="277"/>
      <c r="F291" s="281"/>
      <c r="G291" s="208"/>
      <c r="H291" s="208"/>
      <c r="I291" s="208"/>
      <c r="J291" s="208"/>
      <c r="K291" s="208"/>
      <c r="L291" s="208"/>
      <c r="M291" s="208"/>
      <c r="N291" s="208"/>
      <c r="O291" s="208"/>
      <c r="P291" s="208"/>
      <c r="Q291" s="208"/>
      <c r="R291" s="208"/>
      <c r="S291" s="208"/>
      <c r="T291" s="208"/>
      <c r="U291" s="208"/>
      <c r="V291" s="208"/>
      <c r="W291" s="208"/>
      <c r="X291" s="208"/>
      <c r="Y291" s="208"/>
      <c r="Z291" s="208"/>
    </row>
    <row r="292" spans="1:26" ht="15.75" customHeight="1" x14ac:dyDescent="0.35">
      <c r="A292" s="208"/>
      <c r="B292" s="208"/>
      <c r="C292" s="208"/>
      <c r="D292" s="208"/>
      <c r="E292" s="277"/>
      <c r="F292" s="281"/>
      <c r="G292" s="208"/>
      <c r="H292" s="208"/>
      <c r="I292" s="208"/>
      <c r="J292" s="208"/>
      <c r="K292" s="208"/>
      <c r="L292" s="208"/>
      <c r="M292" s="208"/>
      <c r="N292" s="208"/>
      <c r="O292" s="208"/>
      <c r="P292" s="208"/>
      <c r="Q292" s="208"/>
      <c r="R292" s="208"/>
      <c r="S292" s="208"/>
      <c r="T292" s="208"/>
      <c r="U292" s="208"/>
      <c r="V292" s="208"/>
      <c r="W292" s="208"/>
      <c r="X292" s="208"/>
      <c r="Y292" s="208"/>
      <c r="Z292" s="208"/>
    </row>
    <row r="293" spans="1:26" ht="15.75" customHeight="1" x14ac:dyDescent="0.35">
      <c r="A293" s="208"/>
      <c r="B293" s="208"/>
      <c r="C293" s="208"/>
      <c r="D293" s="208"/>
      <c r="E293" s="277"/>
      <c r="F293" s="281"/>
      <c r="G293" s="208"/>
      <c r="H293" s="208"/>
      <c r="I293" s="208"/>
      <c r="J293" s="208"/>
      <c r="K293" s="208"/>
      <c r="L293" s="208"/>
      <c r="M293" s="208"/>
      <c r="N293" s="208"/>
      <c r="O293" s="208"/>
      <c r="P293" s="208"/>
      <c r="Q293" s="208"/>
      <c r="R293" s="208"/>
      <c r="S293" s="208"/>
      <c r="T293" s="208"/>
      <c r="U293" s="208"/>
      <c r="V293" s="208"/>
      <c r="W293" s="208"/>
      <c r="X293" s="208"/>
      <c r="Y293" s="208"/>
      <c r="Z293" s="208"/>
    </row>
    <row r="294" spans="1:26" ht="15.75" customHeight="1" x14ac:dyDescent="0.35">
      <c r="A294" s="208"/>
      <c r="B294" s="208"/>
      <c r="C294" s="208"/>
      <c r="D294" s="208"/>
      <c r="E294" s="277"/>
      <c r="F294" s="281"/>
      <c r="G294" s="208"/>
      <c r="H294" s="208"/>
      <c r="I294" s="208"/>
      <c r="J294" s="208"/>
      <c r="K294" s="208"/>
      <c r="L294" s="208"/>
      <c r="M294" s="208"/>
      <c r="N294" s="208"/>
      <c r="O294" s="208"/>
      <c r="P294" s="208"/>
      <c r="Q294" s="208"/>
      <c r="R294" s="208"/>
      <c r="S294" s="208"/>
      <c r="T294" s="208"/>
      <c r="U294" s="208"/>
      <c r="V294" s="208"/>
      <c r="W294" s="208"/>
      <c r="X294" s="208"/>
      <c r="Y294" s="208"/>
      <c r="Z294" s="208"/>
    </row>
    <row r="295" spans="1:26" ht="15.75" customHeight="1" x14ac:dyDescent="0.35">
      <c r="A295" s="208"/>
      <c r="B295" s="208"/>
      <c r="C295" s="208"/>
      <c r="D295" s="208"/>
      <c r="E295" s="277"/>
      <c r="F295" s="281"/>
      <c r="G295" s="208"/>
      <c r="H295" s="208"/>
      <c r="I295" s="208"/>
      <c r="J295" s="208"/>
      <c r="K295" s="208"/>
      <c r="L295" s="208"/>
      <c r="M295" s="208"/>
      <c r="N295" s="208"/>
      <c r="O295" s="208"/>
      <c r="P295" s="208"/>
      <c r="Q295" s="208"/>
      <c r="R295" s="208"/>
      <c r="S295" s="208"/>
      <c r="T295" s="208"/>
      <c r="U295" s="208"/>
      <c r="V295" s="208"/>
      <c r="W295" s="208"/>
      <c r="X295" s="208"/>
      <c r="Y295" s="208"/>
      <c r="Z295" s="208"/>
    </row>
    <row r="296" spans="1:26" ht="15.75" customHeight="1" x14ac:dyDescent="0.35">
      <c r="A296" s="208"/>
      <c r="B296" s="208"/>
      <c r="C296" s="208"/>
      <c r="D296" s="208"/>
      <c r="E296" s="277"/>
      <c r="F296" s="281"/>
      <c r="G296" s="208"/>
      <c r="H296" s="208"/>
      <c r="I296" s="208"/>
      <c r="J296" s="208"/>
      <c r="K296" s="208"/>
      <c r="L296" s="208"/>
      <c r="M296" s="208"/>
      <c r="N296" s="208"/>
      <c r="O296" s="208"/>
      <c r="P296" s="208"/>
      <c r="Q296" s="208"/>
      <c r="R296" s="208"/>
      <c r="S296" s="208"/>
      <c r="T296" s="208"/>
      <c r="U296" s="208"/>
      <c r="V296" s="208"/>
      <c r="W296" s="208"/>
      <c r="X296" s="208"/>
      <c r="Y296" s="208"/>
      <c r="Z296" s="208"/>
    </row>
    <row r="297" spans="1:26" ht="15.75" customHeight="1" x14ac:dyDescent="0.35">
      <c r="A297" s="208"/>
      <c r="B297" s="208"/>
      <c r="C297" s="208"/>
      <c r="D297" s="208"/>
      <c r="E297" s="277"/>
      <c r="F297" s="281"/>
      <c r="G297" s="208"/>
      <c r="H297" s="208"/>
      <c r="I297" s="208"/>
      <c r="J297" s="208"/>
      <c r="K297" s="208"/>
      <c r="L297" s="208"/>
      <c r="M297" s="208"/>
      <c r="N297" s="208"/>
      <c r="O297" s="208"/>
      <c r="P297" s="208"/>
      <c r="Q297" s="208"/>
      <c r="R297" s="208"/>
      <c r="S297" s="208"/>
      <c r="T297" s="208"/>
      <c r="U297" s="208"/>
      <c r="V297" s="208"/>
      <c r="W297" s="208"/>
      <c r="X297" s="208"/>
      <c r="Y297" s="208"/>
      <c r="Z297" s="208"/>
    </row>
    <row r="298" spans="1:26" ht="15.75" customHeight="1" x14ac:dyDescent="0.35">
      <c r="A298" s="208"/>
      <c r="B298" s="208"/>
      <c r="C298" s="208"/>
      <c r="D298" s="208"/>
      <c r="E298" s="277"/>
      <c r="F298" s="281"/>
      <c r="G298" s="208"/>
      <c r="H298" s="208"/>
      <c r="I298" s="208"/>
      <c r="J298" s="208"/>
      <c r="K298" s="208"/>
      <c r="L298" s="208"/>
      <c r="M298" s="208"/>
      <c r="N298" s="208"/>
      <c r="O298" s="208"/>
      <c r="P298" s="208"/>
      <c r="Q298" s="208"/>
      <c r="R298" s="208"/>
      <c r="S298" s="208"/>
      <c r="T298" s="208"/>
      <c r="U298" s="208"/>
      <c r="V298" s="208"/>
      <c r="W298" s="208"/>
      <c r="X298" s="208"/>
      <c r="Y298" s="208"/>
      <c r="Z298" s="208"/>
    </row>
    <row r="299" spans="1:26" ht="15.75" customHeight="1" x14ac:dyDescent="0.35">
      <c r="A299" s="208"/>
      <c r="B299" s="208"/>
      <c r="C299" s="208"/>
      <c r="D299" s="208"/>
      <c r="E299" s="277"/>
      <c r="F299" s="281"/>
      <c r="G299" s="208"/>
      <c r="H299" s="208"/>
      <c r="I299" s="208"/>
      <c r="J299" s="208"/>
      <c r="K299" s="208"/>
      <c r="L299" s="208"/>
      <c r="M299" s="208"/>
      <c r="N299" s="208"/>
      <c r="O299" s="208"/>
      <c r="P299" s="208"/>
      <c r="Q299" s="208"/>
      <c r="R299" s="208"/>
      <c r="S299" s="208"/>
      <c r="T299" s="208"/>
      <c r="U299" s="208"/>
      <c r="V299" s="208"/>
      <c r="W299" s="208"/>
      <c r="X299" s="208"/>
      <c r="Y299" s="208"/>
      <c r="Z299" s="208"/>
    </row>
    <row r="300" spans="1:26" ht="15.75" customHeight="1" x14ac:dyDescent="0.35">
      <c r="A300" s="208"/>
      <c r="B300" s="208"/>
      <c r="C300" s="208"/>
      <c r="D300" s="208"/>
      <c r="E300" s="277"/>
      <c r="F300" s="281"/>
      <c r="G300" s="208"/>
      <c r="H300" s="208"/>
      <c r="I300" s="208"/>
      <c r="J300" s="208"/>
      <c r="K300" s="208"/>
      <c r="L300" s="208"/>
      <c r="M300" s="208"/>
      <c r="N300" s="208"/>
      <c r="O300" s="208"/>
      <c r="P300" s="208"/>
      <c r="Q300" s="208"/>
      <c r="R300" s="208"/>
      <c r="S300" s="208"/>
      <c r="T300" s="208"/>
      <c r="U300" s="208"/>
      <c r="V300" s="208"/>
      <c r="W300" s="208"/>
      <c r="X300" s="208"/>
      <c r="Y300" s="208"/>
      <c r="Z300" s="208"/>
    </row>
    <row r="301" spans="1:26" ht="15.75" customHeight="1" x14ac:dyDescent="0.35">
      <c r="A301" s="208"/>
      <c r="B301" s="208"/>
      <c r="C301" s="208"/>
      <c r="D301" s="208"/>
      <c r="E301" s="277"/>
      <c r="F301" s="281"/>
      <c r="G301" s="208"/>
      <c r="H301" s="208"/>
      <c r="I301" s="208"/>
      <c r="J301" s="208"/>
      <c r="K301" s="208"/>
      <c r="L301" s="208"/>
      <c r="M301" s="208"/>
      <c r="N301" s="208"/>
      <c r="O301" s="208"/>
      <c r="P301" s="208"/>
      <c r="Q301" s="208"/>
      <c r="R301" s="208"/>
      <c r="S301" s="208"/>
      <c r="T301" s="208"/>
      <c r="U301" s="208"/>
      <c r="V301" s="208"/>
      <c r="W301" s="208"/>
      <c r="X301" s="208"/>
      <c r="Y301" s="208"/>
      <c r="Z301" s="208"/>
    </row>
    <row r="302" spans="1:26" ht="15.75" customHeight="1" x14ac:dyDescent="0.35">
      <c r="A302" s="208"/>
      <c r="B302" s="208"/>
      <c r="C302" s="208"/>
      <c r="D302" s="208"/>
      <c r="E302" s="277"/>
      <c r="F302" s="281"/>
      <c r="G302" s="208"/>
      <c r="H302" s="208"/>
      <c r="I302" s="208"/>
      <c r="J302" s="208"/>
      <c r="K302" s="208"/>
      <c r="L302" s="208"/>
      <c r="M302" s="208"/>
      <c r="N302" s="208"/>
      <c r="O302" s="208"/>
      <c r="P302" s="208"/>
      <c r="Q302" s="208"/>
      <c r="R302" s="208"/>
      <c r="S302" s="208"/>
      <c r="T302" s="208"/>
      <c r="U302" s="208"/>
      <c r="V302" s="208"/>
      <c r="W302" s="208"/>
      <c r="X302" s="208"/>
      <c r="Y302" s="208"/>
      <c r="Z302" s="208"/>
    </row>
    <row r="303" spans="1:26" ht="15.75" customHeight="1" x14ac:dyDescent="0.35">
      <c r="A303" s="208"/>
      <c r="B303" s="208"/>
      <c r="C303" s="208"/>
      <c r="D303" s="208"/>
      <c r="E303" s="277"/>
      <c r="F303" s="281"/>
      <c r="G303" s="208"/>
      <c r="H303" s="208"/>
      <c r="I303" s="208"/>
      <c r="J303" s="208"/>
      <c r="K303" s="208"/>
      <c r="L303" s="208"/>
      <c r="M303" s="208"/>
      <c r="N303" s="208"/>
      <c r="O303" s="208"/>
      <c r="P303" s="208"/>
      <c r="Q303" s="208"/>
      <c r="R303" s="208"/>
      <c r="S303" s="208"/>
      <c r="T303" s="208"/>
      <c r="U303" s="208"/>
      <c r="V303" s="208"/>
      <c r="W303" s="208"/>
      <c r="X303" s="208"/>
      <c r="Y303" s="208"/>
      <c r="Z303" s="208"/>
    </row>
    <row r="304" spans="1:26" ht="15.75" customHeight="1" x14ac:dyDescent="0.35">
      <c r="A304" s="208"/>
      <c r="B304" s="208"/>
      <c r="C304" s="208"/>
      <c r="D304" s="208"/>
      <c r="E304" s="277"/>
      <c r="F304" s="281"/>
      <c r="G304" s="208"/>
      <c r="H304" s="208"/>
      <c r="I304" s="208"/>
      <c r="J304" s="208"/>
      <c r="K304" s="208"/>
      <c r="L304" s="208"/>
      <c r="M304" s="208"/>
      <c r="N304" s="208"/>
      <c r="O304" s="208"/>
      <c r="P304" s="208"/>
      <c r="Q304" s="208"/>
      <c r="R304" s="208"/>
      <c r="S304" s="208"/>
      <c r="T304" s="208"/>
      <c r="U304" s="208"/>
      <c r="V304" s="208"/>
      <c r="W304" s="208"/>
      <c r="X304" s="208"/>
      <c r="Y304" s="208"/>
      <c r="Z304" s="208"/>
    </row>
    <row r="305" spans="1:26" ht="15.75" customHeight="1" x14ac:dyDescent="0.35">
      <c r="A305" s="208"/>
      <c r="B305" s="208"/>
      <c r="C305" s="208"/>
      <c r="D305" s="208"/>
      <c r="E305" s="277"/>
      <c r="F305" s="281"/>
      <c r="G305" s="208"/>
      <c r="H305" s="208"/>
      <c r="I305" s="208"/>
      <c r="J305" s="208"/>
      <c r="K305" s="208"/>
      <c r="L305" s="208"/>
      <c r="M305" s="208"/>
      <c r="N305" s="208"/>
      <c r="O305" s="208"/>
      <c r="P305" s="208"/>
      <c r="Q305" s="208"/>
      <c r="R305" s="208"/>
      <c r="S305" s="208"/>
      <c r="T305" s="208"/>
      <c r="U305" s="208"/>
      <c r="V305" s="208"/>
      <c r="W305" s="208"/>
      <c r="X305" s="208"/>
      <c r="Y305" s="208"/>
      <c r="Z305" s="208"/>
    </row>
    <row r="306" spans="1:26" ht="15.75" customHeight="1" x14ac:dyDescent="0.35">
      <c r="A306" s="208"/>
      <c r="B306" s="208"/>
      <c r="C306" s="208"/>
      <c r="D306" s="208"/>
      <c r="E306" s="277"/>
      <c r="F306" s="281"/>
      <c r="G306" s="208"/>
      <c r="H306" s="208"/>
      <c r="I306" s="208"/>
      <c r="J306" s="208"/>
      <c r="K306" s="208"/>
      <c r="L306" s="208"/>
      <c r="M306" s="208"/>
      <c r="N306" s="208"/>
      <c r="O306" s="208"/>
      <c r="P306" s="208"/>
      <c r="Q306" s="208"/>
      <c r="R306" s="208"/>
      <c r="S306" s="208"/>
      <c r="T306" s="208"/>
      <c r="U306" s="208"/>
      <c r="V306" s="208"/>
      <c r="W306" s="208"/>
      <c r="X306" s="208"/>
      <c r="Y306" s="208"/>
      <c r="Z306" s="208"/>
    </row>
    <row r="307" spans="1:26" ht="15.75" customHeight="1" x14ac:dyDescent="0.35">
      <c r="A307" s="208"/>
      <c r="B307" s="208"/>
      <c r="C307" s="208"/>
      <c r="D307" s="208"/>
      <c r="E307" s="277"/>
      <c r="F307" s="281"/>
      <c r="G307" s="208"/>
      <c r="H307" s="208"/>
      <c r="I307" s="208"/>
      <c r="J307" s="208"/>
      <c r="K307" s="208"/>
      <c r="L307" s="208"/>
      <c r="M307" s="208"/>
      <c r="N307" s="208"/>
      <c r="O307" s="208"/>
      <c r="P307" s="208"/>
      <c r="Q307" s="208"/>
      <c r="R307" s="208"/>
      <c r="S307" s="208"/>
      <c r="T307" s="208"/>
      <c r="U307" s="208"/>
      <c r="V307" s="208"/>
      <c r="W307" s="208"/>
      <c r="X307" s="208"/>
      <c r="Y307" s="208"/>
      <c r="Z307" s="208"/>
    </row>
    <row r="308" spans="1:26" ht="15.75" customHeight="1" x14ac:dyDescent="0.35">
      <c r="A308" s="208"/>
      <c r="B308" s="208"/>
      <c r="C308" s="208"/>
      <c r="D308" s="208"/>
      <c r="E308" s="277"/>
      <c r="F308" s="281"/>
      <c r="G308" s="208"/>
      <c r="H308" s="208"/>
      <c r="I308" s="208"/>
      <c r="J308" s="208"/>
      <c r="K308" s="208"/>
      <c r="L308" s="208"/>
      <c r="M308" s="208"/>
      <c r="N308" s="208"/>
      <c r="O308" s="208"/>
      <c r="P308" s="208"/>
      <c r="Q308" s="208"/>
      <c r="R308" s="208"/>
      <c r="S308" s="208"/>
      <c r="T308" s="208"/>
      <c r="U308" s="208"/>
      <c r="V308" s="208"/>
      <c r="W308" s="208"/>
      <c r="X308" s="208"/>
      <c r="Y308" s="208"/>
      <c r="Z308" s="208"/>
    </row>
    <row r="309" spans="1:26" ht="15.75" customHeight="1" x14ac:dyDescent="0.35">
      <c r="A309" s="208"/>
      <c r="B309" s="208"/>
      <c r="C309" s="208"/>
      <c r="D309" s="208"/>
      <c r="E309" s="277"/>
      <c r="F309" s="281"/>
      <c r="G309" s="208"/>
      <c r="H309" s="208"/>
      <c r="I309" s="208"/>
      <c r="J309" s="208"/>
      <c r="K309" s="208"/>
      <c r="L309" s="208"/>
      <c r="M309" s="208"/>
      <c r="N309" s="208"/>
      <c r="O309" s="208"/>
      <c r="P309" s="208"/>
      <c r="Q309" s="208"/>
      <c r="R309" s="208"/>
      <c r="S309" s="208"/>
      <c r="T309" s="208"/>
      <c r="U309" s="208"/>
      <c r="V309" s="208"/>
      <c r="W309" s="208"/>
      <c r="X309" s="208"/>
      <c r="Y309" s="208"/>
      <c r="Z309" s="208"/>
    </row>
    <row r="310" spans="1:26" ht="15.75" customHeight="1" x14ac:dyDescent="0.35">
      <c r="A310" s="208"/>
      <c r="B310" s="208"/>
      <c r="C310" s="208"/>
      <c r="D310" s="208"/>
      <c r="E310" s="277"/>
      <c r="F310" s="281"/>
      <c r="G310" s="208"/>
      <c r="H310" s="208"/>
      <c r="I310" s="208"/>
      <c r="J310" s="208"/>
      <c r="K310" s="208"/>
      <c r="L310" s="208"/>
      <c r="M310" s="208"/>
      <c r="N310" s="208"/>
      <c r="O310" s="208"/>
      <c r="P310" s="208"/>
      <c r="Q310" s="208"/>
      <c r="R310" s="208"/>
      <c r="S310" s="208"/>
      <c r="T310" s="208"/>
      <c r="U310" s="208"/>
      <c r="V310" s="208"/>
      <c r="W310" s="208"/>
      <c r="X310" s="208"/>
      <c r="Y310" s="208"/>
      <c r="Z310" s="208"/>
    </row>
    <row r="311" spans="1:26" ht="15.75" customHeight="1" x14ac:dyDescent="0.35">
      <c r="A311" s="208"/>
      <c r="B311" s="208"/>
      <c r="C311" s="208"/>
      <c r="D311" s="208"/>
      <c r="E311" s="277"/>
      <c r="F311" s="281"/>
      <c r="G311" s="208"/>
      <c r="H311" s="208"/>
      <c r="I311" s="208"/>
      <c r="J311" s="208"/>
      <c r="K311" s="208"/>
      <c r="L311" s="208"/>
      <c r="M311" s="208"/>
      <c r="N311" s="208"/>
      <c r="O311" s="208"/>
      <c r="P311" s="208"/>
      <c r="Q311" s="208"/>
      <c r="R311" s="208"/>
      <c r="S311" s="208"/>
      <c r="T311" s="208"/>
      <c r="U311" s="208"/>
      <c r="V311" s="208"/>
      <c r="W311" s="208"/>
      <c r="X311" s="208"/>
      <c r="Y311" s="208"/>
      <c r="Z311" s="208"/>
    </row>
    <row r="312" spans="1:26" ht="15.75" customHeight="1" x14ac:dyDescent="0.35">
      <c r="A312" s="208"/>
      <c r="B312" s="208"/>
      <c r="C312" s="208"/>
      <c r="D312" s="208"/>
      <c r="E312" s="277"/>
      <c r="F312" s="281"/>
      <c r="G312" s="208"/>
      <c r="H312" s="208"/>
      <c r="I312" s="208"/>
      <c r="J312" s="208"/>
      <c r="K312" s="208"/>
      <c r="L312" s="208"/>
      <c r="M312" s="208"/>
      <c r="N312" s="208"/>
      <c r="O312" s="208"/>
      <c r="P312" s="208"/>
      <c r="Q312" s="208"/>
      <c r="R312" s="208"/>
      <c r="S312" s="208"/>
      <c r="T312" s="208"/>
      <c r="U312" s="208"/>
      <c r="V312" s="208"/>
      <c r="W312" s="208"/>
      <c r="X312" s="208"/>
      <c r="Y312" s="208"/>
      <c r="Z312" s="208"/>
    </row>
    <row r="313" spans="1:26" ht="15.75" customHeight="1" x14ac:dyDescent="0.35">
      <c r="A313" s="208"/>
      <c r="B313" s="208"/>
      <c r="C313" s="208"/>
      <c r="D313" s="208"/>
      <c r="E313" s="277"/>
      <c r="F313" s="281"/>
      <c r="G313" s="208"/>
      <c r="H313" s="208"/>
      <c r="I313" s="208"/>
      <c r="J313" s="208"/>
      <c r="K313" s="208"/>
      <c r="L313" s="208"/>
      <c r="M313" s="208"/>
      <c r="N313" s="208"/>
      <c r="O313" s="208"/>
      <c r="P313" s="208"/>
      <c r="Q313" s="208"/>
      <c r="R313" s="208"/>
      <c r="S313" s="208"/>
      <c r="T313" s="208"/>
      <c r="U313" s="208"/>
      <c r="V313" s="208"/>
      <c r="W313" s="208"/>
      <c r="X313" s="208"/>
      <c r="Y313" s="208"/>
      <c r="Z313" s="208"/>
    </row>
    <row r="314" spans="1:26" ht="15.75" customHeight="1" x14ac:dyDescent="0.35">
      <c r="A314" s="208"/>
      <c r="B314" s="208"/>
      <c r="C314" s="208"/>
      <c r="D314" s="208"/>
      <c r="E314" s="277"/>
      <c r="F314" s="281"/>
      <c r="G314" s="208"/>
      <c r="H314" s="208"/>
      <c r="I314" s="208"/>
      <c r="J314" s="208"/>
      <c r="K314" s="208"/>
      <c r="L314" s="208"/>
      <c r="M314" s="208"/>
      <c r="N314" s="208"/>
      <c r="O314" s="208"/>
      <c r="P314" s="208"/>
      <c r="Q314" s="208"/>
      <c r="R314" s="208"/>
      <c r="S314" s="208"/>
      <c r="T314" s="208"/>
      <c r="U314" s="208"/>
      <c r="V314" s="208"/>
      <c r="W314" s="208"/>
      <c r="X314" s="208"/>
      <c r="Y314" s="208"/>
      <c r="Z314" s="208"/>
    </row>
    <row r="315" spans="1:26" ht="15.75" customHeight="1" x14ac:dyDescent="0.35">
      <c r="A315" s="208"/>
      <c r="B315" s="208"/>
      <c r="C315" s="208"/>
      <c r="D315" s="208"/>
      <c r="E315" s="277"/>
      <c r="F315" s="281"/>
      <c r="G315" s="208"/>
      <c r="H315" s="208"/>
      <c r="I315" s="208"/>
      <c r="J315" s="208"/>
      <c r="K315" s="208"/>
      <c r="L315" s="208"/>
      <c r="M315" s="208"/>
      <c r="N315" s="208"/>
      <c r="O315" s="208"/>
      <c r="P315" s="208"/>
      <c r="Q315" s="208"/>
      <c r="R315" s="208"/>
      <c r="S315" s="208"/>
      <c r="T315" s="208"/>
      <c r="U315" s="208"/>
      <c r="V315" s="208"/>
      <c r="W315" s="208"/>
      <c r="X315" s="208"/>
      <c r="Y315" s="208"/>
      <c r="Z315" s="208"/>
    </row>
    <row r="316" spans="1:26" ht="15.75" customHeight="1" x14ac:dyDescent="0.35">
      <c r="A316" s="208"/>
      <c r="B316" s="208"/>
      <c r="C316" s="208"/>
      <c r="D316" s="208"/>
      <c r="E316" s="277"/>
      <c r="F316" s="281"/>
      <c r="G316" s="208"/>
      <c r="H316" s="208"/>
      <c r="I316" s="208"/>
      <c r="J316" s="208"/>
      <c r="K316" s="208"/>
      <c r="L316" s="208"/>
      <c r="M316" s="208"/>
      <c r="N316" s="208"/>
      <c r="O316" s="208"/>
      <c r="P316" s="208"/>
      <c r="Q316" s="208"/>
      <c r="R316" s="208"/>
      <c r="S316" s="208"/>
      <c r="T316" s="208"/>
      <c r="U316" s="208"/>
      <c r="V316" s="208"/>
      <c r="W316" s="208"/>
      <c r="X316" s="208"/>
      <c r="Y316" s="208"/>
      <c r="Z316" s="208"/>
    </row>
    <row r="317" spans="1:26" ht="15.75" customHeight="1" x14ac:dyDescent="0.35">
      <c r="A317" s="208"/>
      <c r="B317" s="208"/>
      <c r="C317" s="208"/>
      <c r="D317" s="208"/>
      <c r="E317" s="277"/>
      <c r="F317" s="281"/>
      <c r="G317" s="208"/>
      <c r="H317" s="208"/>
      <c r="I317" s="208"/>
      <c r="J317" s="208"/>
      <c r="K317" s="208"/>
      <c r="L317" s="208"/>
      <c r="M317" s="208"/>
      <c r="N317" s="208"/>
      <c r="O317" s="208"/>
      <c r="P317" s="208"/>
      <c r="Q317" s="208"/>
      <c r="R317" s="208"/>
      <c r="S317" s="208"/>
      <c r="T317" s="208"/>
      <c r="U317" s="208"/>
      <c r="V317" s="208"/>
      <c r="W317" s="208"/>
      <c r="X317" s="208"/>
      <c r="Y317" s="208"/>
      <c r="Z317" s="208"/>
    </row>
    <row r="318" spans="1:26" ht="15.75" customHeight="1" x14ac:dyDescent="0.35">
      <c r="A318" s="208"/>
      <c r="B318" s="208"/>
      <c r="C318" s="208"/>
      <c r="D318" s="208"/>
      <c r="E318" s="277"/>
      <c r="F318" s="281"/>
      <c r="G318" s="208"/>
      <c r="H318" s="208"/>
      <c r="I318" s="208"/>
      <c r="J318" s="208"/>
      <c r="K318" s="208"/>
      <c r="L318" s="208"/>
      <c r="M318" s="208"/>
      <c r="N318" s="208"/>
      <c r="O318" s="208"/>
      <c r="P318" s="208"/>
      <c r="Q318" s="208"/>
      <c r="R318" s="208"/>
      <c r="S318" s="208"/>
      <c r="T318" s="208"/>
      <c r="U318" s="208"/>
      <c r="V318" s="208"/>
      <c r="W318" s="208"/>
      <c r="X318" s="208"/>
      <c r="Y318" s="208"/>
      <c r="Z318" s="208"/>
    </row>
    <row r="319" spans="1:26" ht="15.75" customHeight="1" x14ac:dyDescent="0.35">
      <c r="A319" s="208"/>
      <c r="B319" s="208"/>
      <c r="C319" s="208"/>
      <c r="D319" s="208"/>
      <c r="E319" s="277"/>
      <c r="F319" s="281"/>
      <c r="G319" s="208"/>
      <c r="H319" s="208"/>
      <c r="I319" s="208"/>
      <c r="J319" s="208"/>
      <c r="K319" s="208"/>
      <c r="L319" s="208"/>
      <c r="M319" s="208"/>
      <c r="N319" s="208"/>
      <c r="O319" s="208"/>
      <c r="P319" s="208"/>
      <c r="Q319" s="208"/>
      <c r="R319" s="208"/>
      <c r="S319" s="208"/>
      <c r="T319" s="208"/>
      <c r="U319" s="208"/>
      <c r="V319" s="208"/>
      <c r="W319" s="208"/>
      <c r="X319" s="208"/>
      <c r="Y319" s="208"/>
      <c r="Z319" s="208"/>
    </row>
    <row r="320" spans="1:26" ht="15.75" customHeight="1" x14ac:dyDescent="0.35">
      <c r="A320" s="208"/>
      <c r="B320" s="208"/>
      <c r="C320" s="208"/>
      <c r="D320" s="208"/>
      <c r="E320" s="277"/>
      <c r="F320" s="281"/>
      <c r="G320" s="208"/>
      <c r="H320" s="208"/>
      <c r="I320" s="208"/>
      <c r="J320" s="208"/>
      <c r="K320" s="208"/>
      <c r="L320" s="208"/>
      <c r="M320" s="208"/>
      <c r="N320" s="208"/>
      <c r="O320" s="208"/>
      <c r="P320" s="208"/>
      <c r="Q320" s="208"/>
      <c r="R320" s="208"/>
      <c r="S320" s="208"/>
      <c r="T320" s="208"/>
      <c r="U320" s="208"/>
      <c r="V320" s="208"/>
      <c r="W320" s="208"/>
      <c r="X320" s="208"/>
      <c r="Y320" s="208"/>
      <c r="Z320" s="208"/>
    </row>
    <row r="321" spans="1:26" ht="15.75" customHeight="1" x14ac:dyDescent="0.35">
      <c r="A321" s="208"/>
      <c r="B321" s="208"/>
      <c r="C321" s="208"/>
      <c r="D321" s="208"/>
      <c r="E321" s="277"/>
      <c r="F321" s="281"/>
      <c r="G321" s="208"/>
      <c r="H321" s="208"/>
      <c r="I321" s="208"/>
      <c r="J321" s="208"/>
      <c r="K321" s="208"/>
      <c r="L321" s="208"/>
      <c r="M321" s="208"/>
      <c r="N321" s="208"/>
      <c r="O321" s="208"/>
      <c r="P321" s="208"/>
      <c r="Q321" s="208"/>
      <c r="R321" s="208"/>
      <c r="S321" s="208"/>
      <c r="T321" s="208"/>
      <c r="U321" s="208"/>
      <c r="V321" s="208"/>
      <c r="W321" s="208"/>
      <c r="X321" s="208"/>
      <c r="Y321" s="208"/>
      <c r="Z321" s="208"/>
    </row>
    <row r="322" spans="1:26" ht="15.75" customHeight="1" x14ac:dyDescent="0.35">
      <c r="A322" s="208"/>
      <c r="B322" s="208"/>
      <c r="C322" s="208"/>
      <c r="D322" s="208"/>
      <c r="E322" s="277"/>
      <c r="F322" s="281"/>
      <c r="G322" s="208"/>
      <c r="H322" s="208"/>
      <c r="I322" s="208"/>
      <c r="J322" s="208"/>
      <c r="K322" s="208"/>
      <c r="L322" s="208"/>
      <c r="M322" s="208"/>
      <c r="N322" s="208"/>
      <c r="O322" s="208"/>
      <c r="P322" s="208"/>
      <c r="Q322" s="208"/>
      <c r="R322" s="208"/>
      <c r="S322" s="208"/>
      <c r="T322" s="208"/>
      <c r="U322" s="208"/>
      <c r="V322" s="208"/>
      <c r="W322" s="208"/>
      <c r="X322" s="208"/>
      <c r="Y322" s="208"/>
      <c r="Z322" s="208"/>
    </row>
    <row r="323" spans="1:26" ht="15.75" customHeight="1" x14ac:dyDescent="0.35">
      <c r="A323" s="208"/>
      <c r="B323" s="208"/>
      <c r="C323" s="208"/>
      <c r="D323" s="208"/>
      <c r="E323" s="277"/>
      <c r="F323" s="281"/>
      <c r="G323" s="208"/>
      <c r="H323" s="208"/>
      <c r="I323" s="208"/>
      <c r="J323" s="208"/>
      <c r="K323" s="208"/>
      <c r="L323" s="208"/>
      <c r="M323" s="208"/>
      <c r="N323" s="208"/>
      <c r="O323" s="208"/>
      <c r="P323" s="208"/>
      <c r="Q323" s="208"/>
      <c r="R323" s="208"/>
      <c r="S323" s="208"/>
      <c r="T323" s="208"/>
      <c r="U323" s="208"/>
      <c r="V323" s="208"/>
      <c r="W323" s="208"/>
      <c r="X323" s="208"/>
      <c r="Y323" s="208"/>
      <c r="Z323" s="208"/>
    </row>
    <row r="324" spans="1:26" ht="15.75" customHeight="1" x14ac:dyDescent="0.35">
      <c r="A324" s="208"/>
      <c r="B324" s="208"/>
      <c r="C324" s="208"/>
      <c r="D324" s="208"/>
      <c r="E324" s="277"/>
      <c r="F324" s="281"/>
      <c r="G324" s="208"/>
      <c r="H324" s="208"/>
      <c r="I324" s="208"/>
      <c r="J324" s="208"/>
      <c r="K324" s="208"/>
      <c r="L324" s="208"/>
      <c r="M324" s="208"/>
      <c r="N324" s="208"/>
      <c r="O324" s="208"/>
      <c r="P324" s="208"/>
      <c r="Q324" s="208"/>
      <c r="R324" s="208"/>
      <c r="S324" s="208"/>
      <c r="T324" s="208"/>
      <c r="U324" s="208"/>
      <c r="V324" s="208"/>
      <c r="W324" s="208"/>
      <c r="X324" s="208"/>
      <c r="Y324" s="208"/>
      <c r="Z324" s="208"/>
    </row>
    <row r="325" spans="1:26" ht="15.75" customHeight="1" x14ac:dyDescent="0.35">
      <c r="A325" s="208"/>
      <c r="B325" s="208"/>
      <c r="C325" s="208"/>
      <c r="D325" s="208"/>
      <c r="E325" s="277"/>
      <c r="F325" s="281"/>
      <c r="G325" s="208"/>
      <c r="H325" s="208"/>
      <c r="I325" s="208"/>
      <c r="J325" s="208"/>
      <c r="K325" s="208"/>
      <c r="L325" s="208"/>
      <c r="M325" s="208"/>
      <c r="N325" s="208"/>
      <c r="O325" s="208"/>
      <c r="P325" s="208"/>
      <c r="Q325" s="208"/>
      <c r="R325" s="208"/>
      <c r="S325" s="208"/>
      <c r="T325" s="208"/>
      <c r="U325" s="208"/>
      <c r="V325" s="208"/>
      <c r="W325" s="208"/>
      <c r="X325" s="208"/>
      <c r="Y325" s="208"/>
      <c r="Z325" s="208"/>
    </row>
    <row r="326" spans="1:26" ht="15.75" customHeight="1" x14ac:dyDescent="0.35">
      <c r="A326" s="208"/>
      <c r="B326" s="208"/>
      <c r="C326" s="208"/>
      <c r="D326" s="208"/>
      <c r="E326" s="277"/>
      <c r="F326" s="281"/>
      <c r="G326" s="208"/>
      <c r="H326" s="208"/>
      <c r="I326" s="208"/>
      <c r="J326" s="208"/>
      <c r="K326" s="208"/>
      <c r="L326" s="208"/>
      <c r="M326" s="208"/>
      <c r="N326" s="208"/>
      <c r="O326" s="208"/>
      <c r="P326" s="208"/>
      <c r="Q326" s="208"/>
      <c r="R326" s="208"/>
      <c r="S326" s="208"/>
      <c r="T326" s="208"/>
      <c r="U326" s="208"/>
      <c r="V326" s="208"/>
      <c r="W326" s="208"/>
      <c r="X326" s="208"/>
      <c r="Y326" s="208"/>
      <c r="Z326" s="208"/>
    </row>
    <row r="327" spans="1:26" ht="15.75" customHeight="1" x14ac:dyDescent="0.35">
      <c r="A327" s="208"/>
      <c r="B327" s="208"/>
      <c r="C327" s="208"/>
      <c r="D327" s="208"/>
      <c r="E327" s="277"/>
      <c r="F327" s="281"/>
      <c r="G327" s="208"/>
      <c r="H327" s="208"/>
      <c r="I327" s="208"/>
      <c r="J327" s="208"/>
      <c r="K327" s="208"/>
      <c r="L327" s="208"/>
      <c r="M327" s="208"/>
      <c r="N327" s="208"/>
      <c r="O327" s="208"/>
      <c r="P327" s="208"/>
      <c r="Q327" s="208"/>
      <c r="R327" s="208"/>
      <c r="S327" s="208"/>
      <c r="T327" s="208"/>
      <c r="U327" s="208"/>
      <c r="V327" s="208"/>
      <c r="W327" s="208"/>
      <c r="X327" s="208"/>
      <c r="Y327" s="208"/>
      <c r="Z327" s="208"/>
    </row>
    <row r="328" spans="1:26" ht="15.75" customHeight="1" x14ac:dyDescent="0.35">
      <c r="A328" s="208"/>
      <c r="B328" s="208"/>
      <c r="C328" s="208"/>
      <c r="D328" s="208"/>
      <c r="E328" s="277"/>
      <c r="F328" s="281"/>
      <c r="G328" s="208"/>
      <c r="H328" s="208"/>
      <c r="I328" s="208"/>
      <c r="J328" s="208"/>
      <c r="K328" s="208"/>
      <c r="L328" s="208"/>
      <c r="M328" s="208"/>
      <c r="N328" s="208"/>
      <c r="O328" s="208"/>
      <c r="P328" s="208"/>
      <c r="Q328" s="208"/>
      <c r="R328" s="208"/>
      <c r="S328" s="208"/>
      <c r="T328" s="208"/>
      <c r="U328" s="208"/>
      <c r="V328" s="208"/>
      <c r="W328" s="208"/>
      <c r="X328" s="208"/>
      <c r="Y328" s="208"/>
      <c r="Z328" s="208"/>
    </row>
    <row r="329" spans="1:26" ht="15.75" customHeight="1" x14ac:dyDescent="0.35">
      <c r="A329" s="208"/>
      <c r="B329" s="208"/>
      <c r="C329" s="208"/>
      <c r="D329" s="208"/>
      <c r="E329" s="277"/>
      <c r="F329" s="281"/>
      <c r="G329" s="208"/>
      <c r="H329" s="208"/>
      <c r="I329" s="208"/>
      <c r="J329" s="208"/>
      <c r="K329" s="208"/>
      <c r="L329" s="208"/>
      <c r="M329" s="208"/>
      <c r="N329" s="208"/>
      <c r="O329" s="208"/>
      <c r="P329" s="208"/>
      <c r="Q329" s="208"/>
      <c r="R329" s="208"/>
      <c r="S329" s="208"/>
      <c r="T329" s="208"/>
      <c r="U329" s="208"/>
      <c r="V329" s="208"/>
      <c r="W329" s="208"/>
      <c r="X329" s="208"/>
      <c r="Y329" s="208"/>
      <c r="Z329" s="208"/>
    </row>
    <row r="330" spans="1:26" ht="15.75" customHeight="1" x14ac:dyDescent="0.35">
      <c r="A330" s="208"/>
      <c r="B330" s="208"/>
      <c r="C330" s="208"/>
      <c r="D330" s="208"/>
      <c r="E330" s="277"/>
      <c r="F330" s="281"/>
      <c r="G330" s="208"/>
      <c r="H330" s="208"/>
      <c r="I330" s="208"/>
      <c r="J330" s="208"/>
      <c r="K330" s="208"/>
      <c r="L330" s="208"/>
      <c r="M330" s="208"/>
      <c r="N330" s="208"/>
      <c r="O330" s="208"/>
      <c r="P330" s="208"/>
      <c r="Q330" s="208"/>
      <c r="R330" s="208"/>
      <c r="S330" s="208"/>
      <c r="T330" s="208"/>
      <c r="U330" s="208"/>
      <c r="V330" s="208"/>
      <c r="W330" s="208"/>
      <c r="X330" s="208"/>
      <c r="Y330" s="208"/>
      <c r="Z330" s="208"/>
    </row>
    <row r="331" spans="1:26" ht="15.75" customHeight="1" x14ac:dyDescent="0.35">
      <c r="A331" s="208"/>
      <c r="B331" s="208"/>
      <c r="C331" s="208"/>
      <c r="D331" s="208"/>
      <c r="E331" s="277"/>
      <c r="F331" s="281"/>
      <c r="G331" s="208"/>
      <c r="H331" s="208"/>
      <c r="I331" s="208"/>
      <c r="J331" s="208"/>
      <c r="K331" s="208"/>
      <c r="L331" s="208"/>
      <c r="M331" s="208"/>
      <c r="N331" s="208"/>
      <c r="O331" s="208"/>
      <c r="P331" s="208"/>
      <c r="Q331" s="208"/>
      <c r="R331" s="208"/>
      <c r="S331" s="208"/>
      <c r="T331" s="208"/>
      <c r="U331" s="208"/>
      <c r="V331" s="208"/>
      <c r="W331" s="208"/>
      <c r="X331" s="208"/>
      <c r="Y331" s="208"/>
      <c r="Z331" s="208"/>
    </row>
    <row r="332" spans="1:26" ht="15.75" customHeight="1" x14ac:dyDescent="0.35">
      <c r="A332" s="208"/>
      <c r="B332" s="208"/>
      <c r="C332" s="208"/>
      <c r="D332" s="208"/>
      <c r="E332" s="277"/>
      <c r="F332" s="281"/>
      <c r="G332" s="208"/>
      <c r="H332" s="208"/>
      <c r="I332" s="208"/>
      <c r="J332" s="208"/>
      <c r="K332" s="208"/>
      <c r="L332" s="208"/>
      <c r="M332" s="208"/>
      <c r="N332" s="208"/>
      <c r="O332" s="208"/>
      <c r="P332" s="208"/>
      <c r="Q332" s="208"/>
      <c r="R332" s="208"/>
      <c r="S332" s="208"/>
      <c r="T332" s="208"/>
      <c r="U332" s="208"/>
      <c r="V332" s="208"/>
      <c r="W332" s="208"/>
      <c r="X332" s="208"/>
      <c r="Y332" s="208"/>
      <c r="Z332" s="208"/>
    </row>
    <row r="333" spans="1:26" ht="15.75" customHeight="1" x14ac:dyDescent="0.35">
      <c r="A333" s="208"/>
      <c r="B333" s="208"/>
      <c r="C333" s="208"/>
      <c r="D333" s="208"/>
      <c r="E333" s="277"/>
      <c r="F333" s="281"/>
      <c r="G333" s="208"/>
      <c r="H333" s="208"/>
      <c r="I333" s="208"/>
      <c r="J333" s="208"/>
      <c r="K333" s="208"/>
      <c r="L333" s="208"/>
      <c r="M333" s="208"/>
      <c r="N333" s="208"/>
      <c r="O333" s="208"/>
      <c r="P333" s="208"/>
      <c r="Q333" s="208"/>
      <c r="R333" s="208"/>
      <c r="S333" s="208"/>
      <c r="T333" s="208"/>
      <c r="U333" s="208"/>
      <c r="V333" s="208"/>
      <c r="W333" s="208"/>
      <c r="X333" s="208"/>
      <c r="Y333" s="208"/>
      <c r="Z333" s="208"/>
    </row>
    <row r="334" spans="1:26" ht="15.75" customHeight="1" x14ac:dyDescent="0.35">
      <c r="A334" s="208"/>
      <c r="B334" s="208"/>
      <c r="C334" s="208"/>
      <c r="D334" s="208"/>
      <c r="E334" s="277"/>
      <c r="F334" s="281"/>
      <c r="G334" s="208"/>
      <c r="H334" s="208"/>
      <c r="I334" s="208"/>
      <c r="J334" s="208"/>
      <c r="K334" s="208"/>
      <c r="L334" s="208"/>
      <c r="M334" s="208"/>
      <c r="N334" s="208"/>
      <c r="O334" s="208"/>
      <c r="P334" s="208"/>
      <c r="Q334" s="208"/>
      <c r="R334" s="208"/>
      <c r="S334" s="208"/>
      <c r="T334" s="208"/>
      <c r="U334" s="208"/>
      <c r="V334" s="208"/>
      <c r="W334" s="208"/>
      <c r="X334" s="208"/>
      <c r="Y334" s="208"/>
      <c r="Z334" s="208"/>
    </row>
    <row r="335" spans="1:26" ht="15.75" customHeight="1" x14ac:dyDescent="0.35">
      <c r="A335" s="208"/>
      <c r="B335" s="208"/>
      <c r="C335" s="208"/>
      <c r="D335" s="208"/>
      <c r="E335" s="277"/>
      <c r="F335" s="281"/>
      <c r="G335" s="208"/>
      <c r="H335" s="208"/>
      <c r="I335" s="208"/>
      <c r="J335" s="208"/>
      <c r="K335" s="208"/>
      <c r="L335" s="208"/>
      <c r="M335" s="208"/>
      <c r="N335" s="208"/>
      <c r="O335" s="208"/>
      <c r="P335" s="208"/>
      <c r="Q335" s="208"/>
      <c r="R335" s="208"/>
      <c r="S335" s="208"/>
      <c r="T335" s="208"/>
      <c r="U335" s="208"/>
      <c r="V335" s="208"/>
      <c r="W335" s="208"/>
      <c r="X335" s="208"/>
      <c r="Y335" s="208"/>
      <c r="Z335" s="208"/>
    </row>
    <row r="336" spans="1:26" ht="15.75" customHeight="1" x14ac:dyDescent="0.35">
      <c r="A336" s="208"/>
      <c r="B336" s="208"/>
      <c r="C336" s="208"/>
      <c r="D336" s="208"/>
      <c r="E336" s="277"/>
      <c r="F336" s="281"/>
      <c r="G336" s="208"/>
      <c r="H336" s="208"/>
      <c r="I336" s="208"/>
      <c r="J336" s="208"/>
      <c r="K336" s="208"/>
      <c r="L336" s="208"/>
      <c r="M336" s="208"/>
      <c r="N336" s="208"/>
      <c r="O336" s="208"/>
      <c r="P336" s="208"/>
      <c r="Q336" s="208"/>
      <c r="R336" s="208"/>
      <c r="S336" s="208"/>
      <c r="T336" s="208"/>
      <c r="U336" s="208"/>
      <c r="V336" s="208"/>
      <c r="W336" s="208"/>
      <c r="X336" s="208"/>
      <c r="Y336" s="208"/>
      <c r="Z336" s="208"/>
    </row>
    <row r="337" spans="1:26" ht="15.75" customHeight="1" x14ac:dyDescent="0.35">
      <c r="A337" s="208"/>
      <c r="B337" s="208"/>
      <c r="C337" s="208"/>
      <c r="D337" s="208"/>
      <c r="E337" s="277"/>
      <c r="F337" s="281"/>
      <c r="G337" s="208"/>
      <c r="H337" s="208"/>
      <c r="I337" s="208"/>
      <c r="J337" s="208"/>
      <c r="K337" s="208"/>
      <c r="L337" s="208"/>
      <c r="M337" s="208"/>
      <c r="N337" s="208"/>
      <c r="O337" s="208"/>
      <c r="P337" s="208"/>
      <c r="Q337" s="208"/>
      <c r="R337" s="208"/>
      <c r="S337" s="208"/>
      <c r="T337" s="208"/>
      <c r="U337" s="208"/>
      <c r="V337" s="208"/>
      <c r="W337" s="208"/>
      <c r="X337" s="208"/>
      <c r="Y337" s="208"/>
      <c r="Z337" s="208"/>
    </row>
    <row r="338" spans="1:26" ht="15.75" customHeight="1" x14ac:dyDescent="0.35">
      <c r="A338" s="208"/>
      <c r="B338" s="208"/>
      <c r="C338" s="208"/>
      <c r="D338" s="208"/>
      <c r="E338" s="277"/>
      <c r="F338" s="281"/>
      <c r="G338" s="208"/>
      <c r="H338" s="208"/>
      <c r="I338" s="208"/>
      <c r="J338" s="208"/>
      <c r="K338" s="208"/>
      <c r="L338" s="208"/>
      <c r="M338" s="208"/>
      <c r="N338" s="208"/>
      <c r="O338" s="208"/>
      <c r="P338" s="208"/>
      <c r="Q338" s="208"/>
      <c r="R338" s="208"/>
      <c r="S338" s="208"/>
      <c r="T338" s="208"/>
      <c r="U338" s="208"/>
      <c r="V338" s="208"/>
      <c r="W338" s="208"/>
      <c r="X338" s="208"/>
      <c r="Y338" s="208"/>
      <c r="Z338" s="208"/>
    </row>
    <row r="339" spans="1:26" ht="15.75" customHeight="1" x14ac:dyDescent="0.35">
      <c r="A339" s="208"/>
      <c r="B339" s="208"/>
      <c r="C339" s="208"/>
      <c r="D339" s="208"/>
      <c r="E339" s="277"/>
      <c r="F339" s="281"/>
      <c r="G339" s="208"/>
      <c r="H339" s="208"/>
      <c r="I339" s="208"/>
      <c r="J339" s="208"/>
      <c r="K339" s="208"/>
      <c r="L339" s="208"/>
      <c r="M339" s="208"/>
      <c r="N339" s="208"/>
      <c r="O339" s="208"/>
      <c r="P339" s="208"/>
      <c r="Q339" s="208"/>
      <c r="R339" s="208"/>
      <c r="S339" s="208"/>
      <c r="T339" s="208"/>
      <c r="U339" s="208"/>
      <c r="V339" s="208"/>
      <c r="W339" s="208"/>
      <c r="X339" s="208"/>
      <c r="Y339" s="208"/>
      <c r="Z339" s="208"/>
    </row>
    <row r="340" spans="1:26" ht="15.75" customHeight="1" x14ac:dyDescent="0.35">
      <c r="A340" s="208"/>
      <c r="B340" s="208"/>
      <c r="C340" s="208"/>
      <c r="D340" s="208"/>
      <c r="E340" s="277"/>
      <c r="F340" s="281"/>
      <c r="G340" s="208"/>
      <c r="H340" s="208"/>
      <c r="I340" s="208"/>
      <c r="J340" s="208"/>
      <c r="K340" s="208"/>
      <c r="L340" s="208"/>
      <c r="M340" s="208"/>
      <c r="N340" s="208"/>
      <c r="O340" s="208"/>
      <c r="P340" s="208"/>
      <c r="Q340" s="208"/>
      <c r="R340" s="208"/>
      <c r="S340" s="208"/>
      <c r="T340" s="208"/>
      <c r="U340" s="208"/>
      <c r="V340" s="208"/>
      <c r="W340" s="208"/>
      <c r="X340" s="208"/>
      <c r="Y340" s="208"/>
      <c r="Z340" s="208"/>
    </row>
    <row r="341" spans="1:26" ht="15.75" customHeight="1" x14ac:dyDescent="0.35">
      <c r="A341" s="208"/>
      <c r="B341" s="208"/>
      <c r="C341" s="208"/>
      <c r="D341" s="208"/>
      <c r="E341" s="277"/>
      <c r="F341" s="281"/>
      <c r="G341" s="208"/>
      <c r="H341" s="208"/>
      <c r="I341" s="208"/>
      <c r="J341" s="208"/>
      <c r="K341" s="208"/>
      <c r="L341" s="208"/>
      <c r="M341" s="208"/>
      <c r="N341" s="208"/>
      <c r="O341" s="208"/>
      <c r="P341" s="208"/>
      <c r="Q341" s="208"/>
      <c r="R341" s="208"/>
      <c r="S341" s="208"/>
      <c r="T341" s="208"/>
      <c r="U341" s="208"/>
      <c r="V341" s="208"/>
      <c r="W341" s="208"/>
      <c r="X341" s="208"/>
      <c r="Y341" s="208"/>
      <c r="Z341" s="208"/>
    </row>
    <row r="342" spans="1:26" ht="15.75" customHeight="1" x14ac:dyDescent="0.35">
      <c r="A342" s="208"/>
      <c r="B342" s="208"/>
      <c r="C342" s="208"/>
      <c r="D342" s="208"/>
      <c r="E342" s="277"/>
      <c r="F342" s="281"/>
      <c r="G342" s="208"/>
      <c r="H342" s="208"/>
      <c r="I342" s="208"/>
      <c r="J342" s="208"/>
      <c r="K342" s="208"/>
      <c r="L342" s="208"/>
      <c r="M342" s="208"/>
      <c r="N342" s="208"/>
      <c r="O342" s="208"/>
      <c r="P342" s="208"/>
      <c r="Q342" s="208"/>
      <c r="R342" s="208"/>
      <c r="S342" s="208"/>
      <c r="T342" s="208"/>
      <c r="U342" s="208"/>
      <c r="V342" s="208"/>
      <c r="W342" s="208"/>
      <c r="X342" s="208"/>
      <c r="Y342" s="208"/>
      <c r="Z342" s="208"/>
    </row>
    <row r="343" spans="1:26" ht="15.75" customHeight="1" x14ac:dyDescent="0.35">
      <c r="A343" s="208"/>
      <c r="B343" s="208"/>
      <c r="C343" s="208"/>
      <c r="D343" s="208"/>
      <c r="E343" s="277"/>
      <c r="F343" s="281"/>
      <c r="G343" s="208"/>
      <c r="H343" s="208"/>
      <c r="I343" s="208"/>
      <c r="J343" s="208"/>
      <c r="K343" s="208"/>
      <c r="L343" s="208"/>
      <c r="M343" s="208"/>
      <c r="N343" s="208"/>
      <c r="O343" s="208"/>
      <c r="P343" s="208"/>
      <c r="Q343" s="208"/>
      <c r="R343" s="208"/>
      <c r="S343" s="208"/>
      <c r="T343" s="208"/>
      <c r="U343" s="208"/>
      <c r="V343" s="208"/>
      <c r="W343" s="208"/>
      <c r="X343" s="208"/>
      <c r="Y343" s="208"/>
      <c r="Z343" s="208"/>
    </row>
    <row r="344" spans="1:26" ht="15.75" customHeight="1" x14ac:dyDescent="0.35">
      <c r="A344" s="208"/>
      <c r="B344" s="208"/>
      <c r="C344" s="208"/>
      <c r="D344" s="208"/>
      <c r="E344" s="277"/>
      <c r="F344" s="281"/>
      <c r="G344" s="208"/>
      <c r="H344" s="208"/>
      <c r="I344" s="208"/>
      <c r="J344" s="208"/>
      <c r="K344" s="208"/>
      <c r="L344" s="208"/>
      <c r="M344" s="208"/>
      <c r="N344" s="208"/>
      <c r="O344" s="208"/>
      <c r="P344" s="208"/>
      <c r="Q344" s="208"/>
      <c r="R344" s="208"/>
      <c r="S344" s="208"/>
      <c r="T344" s="208"/>
      <c r="U344" s="208"/>
      <c r="V344" s="208"/>
      <c r="W344" s="208"/>
      <c r="X344" s="208"/>
      <c r="Y344" s="208"/>
      <c r="Z344" s="208"/>
    </row>
    <row r="345" spans="1:26" ht="15.75" customHeight="1" x14ac:dyDescent="0.35">
      <c r="A345" s="208"/>
      <c r="B345" s="208"/>
      <c r="C345" s="208"/>
      <c r="D345" s="208"/>
      <c r="E345" s="277"/>
      <c r="F345" s="281"/>
      <c r="G345" s="208"/>
      <c r="H345" s="208"/>
      <c r="I345" s="208"/>
      <c r="J345" s="208"/>
      <c r="K345" s="208"/>
      <c r="L345" s="208"/>
      <c r="M345" s="208"/>
      <c r="N345" s="208"/>
      <c r="O345" s="208"/>
      <c r="P345" s="208"/>
      <c r="Q345" s="208"/>
      <c r="R345" s="208"/>
      <c r="S345" s="208"/>
      <c r="T345" s="208"/>
      <c r="U345" s="208"/>
      <c r="V345" s="208"/>
      <c r="W345" s="208"/>
      <c r="X345" s="208"/>
      <c r="Y345" s="208"/>
      <c r="Z345" s="208"/>
    </row>
    <row r="346" spans="1:26" ht="15.75" customHeight="1" x14ac:dyDescent="0.35">
      <c r="A346" s="208"/>
      <c r="B346" s="208"/>
      <c r="C346" s="208"/>
      <c r="D346" s="208"/>
      <c r="E346" s="277"/>
      <c r="F346" s="281"/>
      <c r="G346" s="208"/>
      <c r="H346" s="208"/>
      <c r="I346" s="208"/>
      <c r="J346" s="208"/>
      <c r="K346" s="208"/>
      <c r="L346" s="208"/>
      <c r="M346" s="208"/>
      <c r="N346" s="208"/>
      <c r="O346" s="208"/>
      <c r="P346" s="208"/>
      <c r="Q346" s="208"/>
      <c r="R346" s="208"/>
      <c r="S346" s="208"/>
      <c r="T346" s="208"/>
      <c r="U346" s="208"/>
      <c r="V346" s="208"/>
      <c r="W346" s="208"/>
      <c r="X346" s="208"/>
      <c r="Y346" s="208"/>
      <c r="Z346" s="208"/>
    </row>
    <row r="347" spans="1:26" ht="15.75" customHeight="1" x14ac:dyDescent="0.35">
      <c r="A347" s="208"/>
      <c r="B347" s="208"/>
      <c r="C347" s="208"/>
      <c r="D347" s="208"/>
      <c r="E347" s="277"/>
      <c r="F347" s="281"/>
      <c r="G347" s="208"/>
      <c r="H347" s="208"/>
      <c r="I347" s="208"/>
      <c r="J347" s="208"/>
      <c r="K347" s="208"/>
      <c r="L347" s="208"/>
      <c r="M347" s="208"/>
      <c r="N347" s="208"/>
      <c r="O347" s="208"/>
      <c r="P347" s="208"/>
      <c r="Q347" s="208"/>
      <c r="R347" s="208"/>
      <c r="S347" s="208"/>
      <c r="T347" s="208"/>
      <c r="U347" s="208"/>
      <c r="V347" s="208"/>
      <c r="W347" s="208"/>
      <c r="X347" s="208"/>
      <c r="Y347" s="208"/>
      <c r="Z347" s="208"/>
    </row>
    <row r="348" spans="1:26" ht="15.75" customHeight="1" x14ac:dyDescent="0.35">
      <c r="A348" s="208"/>
      <c r="B348" s="208"/>
      <c r="C348" s="208"/>
      <c r="D348" s="208"/>
      <c r="E348" s="277"/>
      <c r="F348" s="281"/>
      <c r="G348" s="208"/>
      <c r="H348" s="208"/>
      <c r="I348" s="208"/>
      <c r="J348" s="208"/>
      <c r="K348" s="208"/>
      <c r="L348" s="208"/>
      <c r="M348" s="208"/>
      <c r="N348" s="208"/>
      <c r="O348" s="208"/>
      <c r="P348" s="208"/>
      <c r="Q348" s="208"/>
      <c r="R348" s="208"/>
      <c r="S348" s="208"/>
      <c r="T348" s="208"/>
      <c r="U348" s="208"/>
      <c r="V348" s="208"/>
      <c r="W348" s="208"/>
      <c r="X348" s="208"/>
      <c r="Y348" s="208"/>
      <c r="Z348" s="208"/>
    </row>
    <row r="349" spans="1:26" ht="15.75" customHeight="1" x14ac:dyDescent="0.35">
      <c r="A349" s="208"/>
      <c r="B349" s="208"/>
      <c r="C349" s="208"/>
      <c r="D349" s="208"/>
      <c r="E349" s="277"/>
      <c r="F349" s="281"/>
      <c r="G349" s="208"/>
      <c r="H349" s="208"/>
      <c r="I349" s="208"/>
      <c r="J349" s="208"/>
      <c r="K349" s="208"/>
      <c r="L349" s="208"/>
      <c r="M349" s="208"/>
      <c r="N349" s="208"/>
      <c r="O349" s="208"/>
      <c r="P349" s="208"/>
      <c r="Q349" s="208"/>
      <c r="R349" s="208"/>
      <c r="S349" s="208"/>
      <c r="T349" s="208"/>
      <c r="U349" s="208"/>
      <c r="V349" s="208"/>
      <c r="W349" s="208"/>
      <c r="X349" s="208"/>
      <c r="Y349" s="208"/>
      <c r="Z349" s="208"/>
    </row>
    <row r="350" spans="1:26" ht="15.75" customHeight="1" x14ac:dyDescent="0.35">
      <c r="A350" s="208"/>
      <c r="B350" s="208"/>
      <c r="C350" s="208"/>
      <c r="D350" s="208"/>
      <c r="E350" s="277"/>
      <c r="F350" s="281"/>
      <c r="G350" s="208"/>
      <c r="H350" s="208"/>
      <c r="I350" s="208"/>
      <c r="J350" s="208"/>
      <c r="K350" s="208"/>
      <c r="L350" s="208"/>
      <c r="M350" s="208"/>
      <c r="N350" s="208"/>
      <c r="O350" s="208"/>
      <c r="P350" s="208"/>
      <c r="Q350" s="208"/>
      <c r="R350" s="208"/>
      <c r="S350" s="208"/>
      <c r="T350" s="208"/>
      <c r="U350" s="208"/>
      <c r="V350" s="208"/>
      <c r="W350" s="208"/>
      <c r="X350" s="208"/>
      <c r="Y350" s="208"/>
      <c r="Z350" s="208"/>
    </row>
    <row r="351" spans="1:26" ht="15.75" customHeight="1" x14ac:dyDescent="0.35">
      <c r="A351" s="208"/>
      <c r="B351" s="208"/>
      <c r="C351" s="208"/>
      <c r="D351" s="208"/>
      <c r="E351" s="277"/>
      <c r="F351" s="281"/>
      <c r="G351" s="208"/>
      <c r="H351" s="208"/>
      <c r="I351" s="208"/>
      <c r="J351" s="208"/>
      <c r="K351" s="208"/>
      <c r="L351" s="208"/>
      <c r="M351" s="208"/>
      <c r="N351" s="208"/>
      <c r="O351" s="208"/>
      <c r="P351" s="208"/>
      <c r="Q351" s="208"/>
      <c r="R351" s="208"/>
      <c r="S351" s="208"/>
      <c r="T351" s="208"/>
      <c r="U351" s="208"/>
      <c r="V351" s="208"/>
      <c r="W351" s="208"/>
      <c r="X351" s="208"/>
      <c r="Y351" s="208"/>
      <c r="Z351" s="208"/>
    </row>
    <row r="352" spans="1:26" ht="15.75" customHeight="1" x14ac:dyDescent="0.35">
      <c r="A352" s="208"/>
      <c r="B352" s="208"/>
      <c r="C352" s="208"/>
      <c r="D352" s="208"/>
      <c r="E352" s="277"/>
      <c r="F352" s="281"/>
      <c r="G352" s="208"/>
      <c r="H352" s="208"/>
      <c r="I352" s="208"/>
      <c r="J352" s="208"/>
      <c r="K352" s="208"/>
      <c r="L352" s="208"/>
      <c r="M352" s="208"/>
      <c r="N352" s="208"/>
      <c r="O352" s="208"/>
      <c r="P352" s="208"/>
      <c r="Q352" s="208"/>
      <c r="R352" s="208"/>
      <c r="S352" s="208"/>
      <c r="T352" s="208"/>
      <c r="U352" s="208"/>
      <c r="V352" s="208"/>
      <c r="W352" s="208"/>
      <c r="X352" s="208"/>
      <c r="Y352" s="208"/>
      <c r="Z352" s="208"/>
    </row>
    <row r="353" spans="1:26" ht="15.75" customHeight="1" x14ac:dyDescent="0.35">
      <c r="A353" s="208"/>
      <c r="B353" s="208"/>
      <c r="C353" s="208"/>
      <c r="D353" s="208"/>
      <c r="E353" s="277"/>
      <c r="F353" s="281"/>
      <c r="G353" s="208"/>
      <c r="H353" s="208"/>
      <c r="I353" s="208"/>
      <c r="J353" s="208"/>
      <c r="K353" s="208"/>
      <c r="L353" s="208"/>
      <c r="M353" s="208"/>
      <c r="N353" s="208"/>
      <c r="O353" s="208"/>
      <c r="P353" s="208"/>
      <c r="Q353" s="208"/>
      <c r="R353" s="208"/>
      <c r="S353" s="208"/>
      <c r="T353" s="208"/>
      <c r="U353" s="208"/>
      <c r="V353" s="208"/>
      <c r="W353" s="208"/>
      <c r="X353" s="208"/>
      <c r="Y353" s="208"/>
      <c r="Z353" s="208"/>
    </row>
    <row r="354" spans="1:26" ht="15.75" customHeight="1" x14ac:dyDescent="0.35">
      <c r="A354" s="208"/>
      <c r="B354" s="208"/>
      <c r="C354" s="208"/>
      <c r="D354" s="208"/>
      <c r="E354" s="277"/>
      <c r="F354" s="281"/>
      <c r="G354" s="208"/>
      <c r="H354" s="208"/>
      <c r="I354" s="208"/>
      <c r="J354" s="208"/>
      <c r="K354" s="208"/>
      <c r="L354" s="208"/>
      <c r="M354" s="208"/>
      <c r="N354" s="208"/>
      <c r="O354" s="208"/>
      <c r="P354" s="208"/>
      <c r="Q354" s="208"/>
      <c r="R354" s="208"/>
      <c r="S354" s="208"/>
      <c r="T354" s="208"/>
      <c r="U354" s="208"/>
      <c r="V354" s="208"/>
      <c r="W354" s="208"/>
      <c r="X354" s="208"/>
      <c r="Y354" s="208"/>
      <c r="Z354" s="208"/>
    </row>
    <row r="355" spans="1:26" ht="15.75" customHeight="1" x14ac:dyDescent="0.35">
      <c r="A355" s="208"/>
      <c r="B355" s="208"/>
      <c r="C355" s="208"/>
      <c r="D355" s="208"/>
      <c r="E355" s="277"/>
      <c r="F355" s="281"/>
      <c r="G355" s="208"/>
      <c r="H355" s="208"/>
      <c r="I355" s="208"/>
      <c r="J355" s="208"/>
      <c r="K355" s="208"/>
      <c r="L355" s="208"/>
      <c r="M355" s="208"/>
      <c r="N355" s="208"/>
      <c r="O355" s="208"/>
      <c r="P355" s="208"/>
      <c r="Q355" s="208"/>
      <c r="R355" s="208"/>
      <c r="S355" s="208"/>
      <c r="T355" s="208"/>
      <c r="U355" s="208"/>
      <c r="V355" s="208"/>
      <c r="W355" s="208"/>
      <c r="X355" s="208"/>
      <c r="Y355" s="208"/>
      <c r="Z355" s="208"/>
    </row>
    <row r="356" spans="1:26" ht="15.75" customHeight="1" x14ac:dyDescent="0.35">
      <c r="A356" s="208"/>
      <c r="B356" s="208"/>
      <c r="C356" s="208"/>
      <c r="D356" s="208"/>
      <c r="E356" s="277"/>
      <c r="F356" s="281"/>
      <c r="G356" s="208"/>
      <c r="H356" s="208"/>
      <c r="I356" s="208"/>
      <c r="J356" s="208"/>
      <c r="K356" s="208"/>
      <c r="L356" s="208"/>
      <c r="M356" s="208"/>
      <c r="N356" s="208"/>
      <c r="O356" s="208"/>
      <c r="P356" s="208"/>
      <c r="Q356" s="208"/>
      <c r="R356" s="208"/>
      <c r="S356" s="208"/>
      <c r="T356" s="208"/>
      <c r="U356" s="208"/>
      <c r="V356" s="208"/>
      <c r="W356" s="208"/>
      <c r="X356" s="208"/>
      <c r="Y356" s="208"/>
      <c r="Z356" s="208"/>
    </row>
    <row r="357" spans="1:26" ht="15.75" customHeight="1" x14ac:dyDescent="0.35">
      <c r="A357" s="208"/>
      <c r="B357" s="208"/>
      <c r="C357" s="208"/>
      <c r="D357" s="208"/>
      <c r="E357" s="277"/>
      <c r="F357" s="281"/>
      <c r="G357" s="208"/>
      <c r="H357" s="208"/>
      <c r="I357" s="208"/>
      <c r="J357" s="208"/>
      <c r="K357" s="208"/>
      <c r="L357" s="208"/>
      <c r="M357" s="208"/>
      <c r="N357" s="208"/>
      <c r="O357" s="208"/>
      <c r="P357" s="208"/>
      <c r="Q357" s="208"/>
      <c r="R357" s="208"/>
      <c r="S357" s="208"/>
      <c r="T357" s="208"/>
      <c r="U357" s="208"/>
      <c r="V357" s="208"/>
      <c r="W357" s="208"/>
      <c r="X357" s="208"/>
      <c r="Y357" s="208"/>
      <c r="Z357" s="208"/>
    </row>
    <row r="358" spans="1:26" ht="15.75" customHeight="1" x14ac:dyDescent="0.35">
      <c r="A358" s="208"/>
      <c r="B358" s="208"/>
      <c r="C358" s="208"/>
      <c r="D358" s="208"/>
      <c r="E358" s="277"/>
      <c r="F358" s="281"/>
      <c r="G358" s="208"/>
      <c r="H358" s="208"/>
      <c r="I358" s="208"/>
      <c r="J358" s="208"/>
      <c r="K358" s="208"/>
      <c r="L358" s="208"/>
      <c r="M358" s="208"/>
      <c r="N358" s="208"/>
      <c r="O358" s="208"/>
      <c r="P358" s="208"/>
      <c r="Q358" s="208"/>
      <c r="R358" s="208"/>
      <c r="S358" s="208"/>
      <c r="T358" s="208"/>
      <c r="U358" s="208"/>
      <c r="V358" s="208"/>
      <c r="W358" s="208"/>
      <c r="X358" s="208"/>
      <c r="Y358" s="208"/>
      <c r="Z358" s="208"/>
    </row>
    <row r="359" spans="1:26" ht="15.75" customHeight="1" x14ac:dyDescent="0.35">
      <c r="A359" s="208"/>
      <c r="B359" s="208"/>
      <c r="C359" s="208"/>
      <c r="D359" s="208"/>
      <c r="E359" s="277"/>
      <c r="F359" s="281"/>
      <c r="G359" s="208"/>
      <c r="H359" s="208"/>
      <c r="I359" s="208"/>
      <c r="J359" s="208"/>
      <c r="K359" s="208"/>
      <c r="L359" s="208"/>
      <c r="M359" s="208"/>
      <c r="N359" s="208"/>
      <c r="O359" s="208"/>
      <c r="P359" s="208"/>
      <c r="Q359" s="208"/>
      <c r="R359" s="208"/>
      <c r="S359" s="208"/>
      <c r="T359" s="208"/>
      <c r="U359" s="208"/>
      <c r="V359" s="208"/>
      <c r="W359" s="208"/>
      <c r="X359" s="208"/>
      <c r="Y359" s="208"/>
      <c r="Z359" s="208"/>
    </row>
    <row r="360" spans="1:26" ht="15.75" customHeight="1" x14ac:dyDescent="0.35">
      <c r="A360" s="208"/>
      <c r="B360" s="208"/>
      <c r="C360" s="208"/>
      <c r="D360" s="208"/>
      <c r="E360" s="277"/>
      <c r="F360" s="281"/>
      <c r="G360" s="208"/>
      <c r="H360" s="208"/>
      <c r="I360" s="208"/>
      <c r="J360" s="208"/>
      <c r="K360" s="208"/>
      <c r="L360" s="208"/>
      <c r="M360" s="208"/>
      <c r="N360" s="208"/>
      <c r="O360" s="208"/>
      <c r="P360" s="208"/>
      <c r="Q360" s="208"/>
      <c r="R360" s="208"/>
      <c r="S360" s="208"/>
      <c r="T360" s="208"/>
      <c r="U360" s="208"/>
      <c r="V360" s="208"/>
      <c r="W360" s="208"/>
      <c r="X360" s="208"/>
      <c r="Y360" s="208"/>
      <c r="Z360" s="208"/>
    </row>
    <row r="361" spans="1:26" ht="15.75" customHeight="1" x14ac:dyDescent="0.35">
      <c r="A361" s="208"/>
      <c r="B361" s="208"/>
      <c r="C361" s="208"/>
      <c r="D361" s="208"/>
      <c r="E361" s="277"/>
      <c r="F361" s="281"/>
      <c r="G361" s="208"/>
      <c r="H361" s="208"/>
      <c r="I361" s="208"/>
      <c r="J361" s="208"/>
      <c r="K361" s="208"/>
      <c r="L361" s="208"/>
      <c r="M361" s="208"/>
      <c r="N361" s="208"/>
      <c r="O361" s="208"/>
      <c r="P361" s="208"/>
      <c r="Q361" s="208"/>
      <c r="R361" s="208"/>
      <c r="S361" s="208"/>
      <c r="T361" s="208"/>
      <c r="U361" s="208"/>
      <c r="V361" s="208"/>
      <c r="W361" s="208"/>
      <c r="X361" s="208"/>
      <c r="Y361" s="208"/>
      <c r="Z361" s="208"/>
    </row>
    <row r="362" spans="1:26" ht="15.75" customHeight="1" x14ac:dyDescent="0.35">
      <c r="A362" s="208"/>
      <c r="B362" s="208"/>
      <c r="C362" s="208"/>
      <c r="D362" s="208"/>
      <c r="E362" s="277"/>
      <c r="F362" s="281"/>
      <c r="G362" s="208"/>
      <c r="H362" s="208"/>
      <c r="I362" s="208"/>
      <c r="J362" s="208"/>
      <c r="K362" s="208"/>
      <c r="L362" s="208"/>
      <c r="M362" s="208"/>
      <c r="N362" s="208"/>
      <c r="O362" s="208"/>
      <c r="P362" s="208"/>
      <c r="Q362" s="208"/>
      <c r="R362" s="208"/>
      <c r="S362" s="208"/>
      <c r="T362" s="208"/>
      <c r="U362" s="208"/>
      <c r="V362" s="208"/>
      <c r="W362" s="208"/>
      <c r="X362" s="208"/>
      <c r="Y362" s="208"/>
      <c r="Z362" s="208"/>
    </row>
    <row r="363" spans="1:26" ht="15.75" customHeight="1" x14ac:dyDescent="0.35">
      <c r="A363" s="208"/>
      <c r="B363" s="208"/>
      <c r="C363" s="208"/>
      <c r="D363" s="208"/>
      <c r="E363" s="277"/>
      <c r="F363" s="281"/>
      <c r="G363" s="208"/>
      <c r="H363" s="208"/>
      <c r="I363" s="208"/>
      <c r="J363" s="208"/>
      <c r="K363" s="208"/>
      <c r="L363" s="208"/>
      <c r="M363" s="208"/>
      <c r="N363" s="208"/>
      <c r="O363" s="208"/>
      <c r="P363" s="208"/>
      <c r="Q363" s="208"/>
      <c r="R363" s="208"/>
      <c r="S363" s="208"/>
      <c r="T363" s="208"/>
      <c r="U363" s="208"/>
      <c r="V363" s="208"/>
      <c r="W363" s="208"/>
      <c r="X363" s="208"/>
      <c r="Y363" s="208"/>
      <c r="Z363" s="208"/>
    </row>
    <row r="364" spans="1:26" ht="15.75" customHeight="1" x14ac:dyDescent="0.35">
      <c r="A364" s="208"/>
      <c r="B364" s="208"/>
      <c r="C364" s="208"/>
      <c r="D364" s="208"/>
      <c r="E364" s="277"/>
      <c r="F364" s="281"/>
      <c r="G364" s="208"/>
      <c r="H364" s="208"/>
      <c r="I364" s="208"/>
      <c r="J364" s="208"/>
      <c r="K364" s="208"/>
      <c r="L364" s="208"/>
      <c r="M364" s="208"/>
      <c r="N364" s="208"/>
      <c r="O364" s="208"/>
      <c r="P364" s="208"/>
      <c r="Q364" s="208"/>
      <c r="R364" s="208"/>
      <c r="S364" s="208"/>
      <c r="T364" s="208"/>
      <c r="U364" s="208"/>
      <c r="V364" s="208"/>
      <c r="W364" s="208"/>
      <c r="X364" s="208"/>
      <c r="Y364" s="208"/>
      <c r="Z364" s="208"/>
    </row>
    <row r="365" spans="1:26" ht="15.75" customHeight="1" x14ac:dyDescent="0.35">
      <c r="A365" s="208"/>
      <c r="B365" s="208"/>
      <c r="C365" s="208"/>
      <c r="D365" s="208"/>
      <c r="E365" s="277"/>
      <c r="F365" s="281"/>
      <c r="G365" s="208"/>
      <c r="H365" s="208"/>
      <c r="I365" s="208"/>
      <c r="J365" s="208"/>
      <c r="K365" s="208"/>
      <c r="L365" s="208"/>
      <c r="M365" s="208"/>
      <c r="N365" s="208"/>
      <c r="O365" s="208"/>
      <c r="P365" s="208"/>
      <c r="Q365" s="208"/>
      <c r="R365" s="208"/>
      <c r="S365" s="208"/>
      <c r="T365" s="208"/>
      <c r="U365" s="208"/>
      <c r="V365" s="208"/>
      <c r="W365" s="208"/>
      <c r="X365" s="208"/>
      <c r="Y365" s="208"/>
      <c r="Z365" s="208"/>
    </row>
    <row r="366" spans="1:26" ht="15.75" customHeight="1" x14ac:dyDescent="0.35">
      <c r="A366" s="208"/>
      <c r="B366" s="208"/>
      <c r="C366" s="208"/>
      <c r="D366" s="208"/>
      <c r="E366" s="277"/>
      <c r="F366" s="281"/>
      <c r="G366" s="208"/>
      <c r="H366" s="208"/>
      <c r="I366" s="208"/>
      <c r="J366" s="208"/>
      <c r="K366" s="208"/>
      <c r="L366" s="208"/>
      <c r="M366" s="208"/>
      <c r="N366" s="208"/>
      <c r="O366" s="208"/>
      <c r="P366" s="208"/>
      <c r="Q366" s="208"/>
      <c r="R366" s="208"/>
      <c r="S366" s="208"/>
      <c r="T366" s="208"/>
      <c r="U366" s="208"/>
      <c r="V366" s="208"/>
      <c r="W366" s="208"/>
      <c r="X366" s="208"/>
      <c r="Y366" s="208"/>
      <c r="Z366" s="208"/>
    </row>
    <row r="367" spans="1:26" ht="15.75" customHeight="1" x14ac:dyDescent="0.35">
      <c r="A367" s="208"/>
      <c r="B367" s="208"/>
      <c r="C367" s="208"/>
      <c r="D367" s="208"/>
      <c r="E367" s="277"/>
      <c r="F367" s="281"/>
      <c r="G367" s="208"/>
      <c r="H367" s="208"/>
      <c r="I367" s="208"/>
      <c r="J367" s="208"/>
      <c r="K367" s="208"/>
      <c r="L367" s="208"/>
      <c r="M367" s="208"/>
      <c r="N367" s="208"/>
      <c r="O367" s="208"/>
      <c r="P367" s="208"/>
      <c r="Q367" s="208"/>
      <c r="R367" s="208"/>
      <c r="S367" s="208"/>
      <c r="T367" s="208"/>
      <c r="U367" s="208"/>
      <c r="V367" s="208"/>
      <c r="W367" s="208"/>
      <c r="X367" s="208"/>
      <c r="Y367" s="208"/>
      <c r="Z367" s="208"/>
    </row>
    <row r="368" spans="1:26" ht="15.75" customHeight="1" x14ac:dyDescent="0.35">
      <c r="A368" s="208"/>
      <c r="B368" s="208"/>
      <c r="C368" s="208"/>
      <c r="D368" s="208"/>
      <c r="E368" s="277"/>
      <c r="F368" s="281"/>
      <c r="G368" s="208"/>
      <c r="H368" s="208"/>
      <c r="I368" s="208"/>
      <c r="J368" s="208"/>
      <c r="K368" s="208"/>
      <c r="L368" s="208"/>
      <c r="M368" s="208"/>
      <c r="N368" s="208"/>
      <c r="O368" s="208"/>
      <c r="P368" s="208"/>
      <c r="Q368" s="208"/>
      <c r="R368" s="208"/>
      <c r="S368" s="208"/>
      <c r="T368" s="208"/>
      <c r="U368" s="208"/>
      <c r="V368" s="208"/>
      <c r="W368" s="208"/>
      <c r="X368" s="208"/>
      <c r="Y368" s="208"/>
      <c r="Z368" s="208"/>
    </row>
    <row r="369" spans="1:26" ht="15.75" customHeight="1" x14ac:dyDescent="0.35">
      <c r="A369" s="208"/>
      <c r="B369" s="208"/>
      <c r="C369" s="208"/>
      <c r="D369" s="208"/>
      <c r="E369" s="277"/>
      <c r="F369" s="281"/>
      <c r="G369" s="208"/>
      <c r="H369" s="208"/>
      <c r="I369" s="208"/>
      <c r="J369" s="208"/>
      <c r="K369" s="208"/>
      <c r="L369" s="208"/>
      <c r="M369" s="208"/>
      <c r="N369" s="208"/>
      <c r="O369" s="208"/>
      <c r="P369" s="208"/>
      <c r="Q369" s="208"/>
      <c r="R369" s="208"/>
      <c r="S369" s="208"/>
      <c r="T369" s="208"/>
      <c r="U369" s="208"/>
      <c r="V369" s="208"/>
      <c r="W369" s="208"/>
      <c r="X369" s="208"/>
      <c r="Y369" s="208"/>
      <c r="Z369" s="208"/>
    </row>
    <row r="370" spans="1:26" ht="15.75" customHeight="1" x14ac:dyDescent="0.35">
      <c r="A370" s="208"/>
      <c r="B370" s="208"/>
      <c r="C370" s="208"/>
      <c r="D370" s="208"/>
      <c r="E370" s="277"/>
      <c r="F370" s="281"/>
      <c r="G370" s="208"/>
      <c r="H370" s="208"/>
      <c r="I370" s="208"/>
      <c r="J370" s="208"/>
      <c r="K370" s="208"/>
      <c r="L370" s="208"/>
      <c r="M370" s="208"/>
      <c r="N370" s="208"/>
      <c r="O370" s="208"/>
      <c r="P370" s="208"/>
      <c r="Q370" s="208"/>
      <c r="R370" s="208"/>
      <c r="S370" s="208"/>
      <c r="T370" s="208"/>
      <c r="U370" s="208"/>
      <c r="V370" s="208"/>
      <c r="W370" s="208"/>
      <c r="X370" s="208"/>
      <c r="Y370" s="208"/>
      <c r="Z370" s="208"/>
    </row>
    <row r="371" spans="1:26" ht="15.75" customHeight="1" x14ac:dyDescent="0.35">
      <c r="A371" s="208"/>
      <c r="B371" s="208"/>
      <c r="C371" s="208"/>
      <c r="D371" s="208"/>
      <c r="E371" s="277"/>
      <c r="F371" s="281"/>
      <c r="G371" s="208"/>
      <c r="H371" s="208"/>
      <c r="I371" s="208"/>
      <c r="J371" s="208"/>
      <c r="K371" s="208"/>
      <c r="L371" s="208"/>
      <c r="M371" s="208"/>
      <c r="N371" s="208"/>
      <c r="O371" s="208"/>
      <c r="P371" s="208"/>
      <c r="Q371" s="208"/>
      <c r="R371" s="208"/>
      <c r="S371" s="208"/>
      <c r="T371" s="208"/>
      <c r="U371" s="208"/>
      <c r="V371" s="208"/>
      <c r="W371" s="208"/>
      <c r="X371" s="208"/>
      <c r="Y371" s="208"/>
      <c r="Z371" s="208"/>
    </row>
    <row r="372" spans="1:26" ht="15.75" customHeight="1" x14ac:dyDescent="0.35">
      <c r="A372" s="208"/>
      <c r="B372" s="208"/>
      <c r="C372" s="208"/>
      <c r="D372" s="208"/>
      <c r="E372" s="277"/>
      <c r="F372" s="281"/>
      <c r="G372" s="208"/>
      <c r="H372" s="208"/>
      <c r="I372" s="208"/>
      <c r="J372" s="208"/>
      <c r="K372" s="208"/>
      <c r="L372" s="208"/>
      <c r="M372" s="208"/>
      <c r="N372" s="208"/>
      <c r="O372" s="208"/>
      <c r="P372" s="208"/>
      <c r="Q372" s="208"/>
      <c r="R372" s="208"/>
      <c r="S372" s="208"/>
      <c r="T372" s="208"/>
      <c r="U372" s="208"/>
      <c r="V372" s="208"/>
      <c r="W372" s="208"/>
      <c r="X372" s="208"/>
      <c r="Y372" s="208"/>
      <c r="Z372" s="208"/>
    </row>
    <row r="373" spans="1:26" ht="15.75" customHeight="1" x14ac:dyDescent="0.35">
      <c r="A373" s="208"/>
      <c r="B373" s="208"/>
      <c r="C373" s="208"/>
      <c r="D373" s="208"/>
      <c r="E373" s="277"/>
      <c r="F373" s="281"/>
      <c r="G373" s="208"/>
      <c r="H373" s="208"/>
      <c r="I373" s="208"/>
      <c r="J373" s="208"/>
      <c r="K373" s="208"/>
      <c r="L373" s="208"/>
      <c r="M373" s="208"/>
      <c r="N373" s="208"/>
      <c r="O373" s="208"/>
      <c r="P373" s="208"/>
      <c r="Q373" s="208"/>
      <c r="R373" s="208"/>
      <c r="S373" s="208"/>
      <c r="T373" s="208"/>
      <c r="U373" s="208"/>
      <c r="V373" s="208"/>
      <c r="W373" s="208"/>
      <c r="X373" s="208"/>
      <c r="Y373" s="208"/>
      <c r="Z373" s="208"/>
    </row>
    <row r="374" spans="1:26" ht="15.75" customHeight="1" x14ac:dyDescent="0.35">
      <c r="A374" s="208"/>
      <c r="B374" s="208"/>
      <c r="C374" s="208"/>
      <c r="D374" s="208"/>
      <c r="E374" s="277"/>
      <c r="F374" s="281"/>
      <c r="G374" s="208"/>
      <c r="H374" s="208"/>
      <c r="I374" s="208"/>
      <c r="J374" s="208"/>
      <c r="K374" s="208"/>
      <c r="L374" s="208"/>
      <c r="M374" s="208"/>
      <c r="N374" s="208"/>
      <c r="O374" s="208"/>
      <c r="P374" s="208"/>
      <c r="Q374" s="208"/>
      <c r="R374" s="208"/>
      <c r="S374" s="208"/>
      <c r="T374" s="208"/>
      <c r="U374" s="208"/>
      <c r="V374" s="208"/>
      <c r="W374" s="208"/>
      <c r="X374" s="208"/>
      <c r="Y374" s="208"/>
      <c r="Z374" s="208"/>
    </row>
    <row r="375" spans="1:26" ht="15.75" customHeight="1" x14ac:dyDescent="0.35">
      <c r="A375" s="208"/>
      <c r="B375" s="208"/>
      <c r="C375" s="208"/>
      <c r="D375" s="208"/>
      <c r="E375" s="277"/>
      <c r="F375" s="281"/>
      <c r="G375" s="208"/>
      <c r="H375" s="208"/>
      <c r="I375" s="208"/>
      <c r="J375" s="208"/>
      <c r="K375" s="208"/>
      <c r="L375" s="208"/>
      <c r="M375" s="208"/>
      <c r="N375" s="208"/>
      <c r="O375" s="208"/>
      <c r="P375" s="208"/>
      <c r="Q375" s="208"/>
      <c r="R375" s="208"/>
      <c r="S375" s="208"/>
      <c r="T375" s="208"/>
      <c r="U375" s="208"/>
      <c r="V375" s="208"/>
      <c r="W375" s="208"/>
      <c r="X375" s="208"/>
      <c r="Y375" s="208"/>
      <c r="Z375" s="208"/>
    </row>
    <row r="376" spans="1:26" ht="15.75" customHeight="1" x14ac:dyDescent="0.35">
      <c r="A376" s="208"/>
      <c r="B376" s="208"/>
      <c r="C376" s="208"/>
      <c r="D376" s="208"/>
      <c r="E376" s="277"/>
      <c r="F376" s="281"/>
      <c r="G376" s="208"/>
      <c r="H376" s="208"/>
      <c r="I376" s="208"/>
      <c r="J376" s="208"/>
      <c r="K376" s="208"/>
      <c r="L376" s="208"/>
      <c r="M376" s="208"/>
      <c r="N376" s="208"/>
      <c r="O376" s="208"/>
      <c r="P376" s="208"/>
      <c r="Q376" s="208"/>
      <c r="R376" s="208"/>
      <c r="S376" s="208"/>
      <c r="T376" s="208"/>
      <c r="U376" s="208"/>
      <c r="V376" s="208"/>
      <c r="W376" s="208"/>
      <c r="X376" s="208"/>
      <c r="Y376" s="208"/>
      <c r="Z376" s="208"/>
    </row>
    <row r="377" spans="1:26" ht="15.75" customHeight="1" x14ac:dyDescent="0.35">
      <c r="A377" s="208"/>
      <c r="B377" s="208"/>
      <c r="C377" s="208"/>
      <c r="D377" s="208"/>
      <c r="E377" s="277"/>
      <c r="F377" s="281"/>
      <c r="G377" s="208"/>
      <c r="H377" s="208"/>
      <c r="I377" s="208"/>
      <c r="J377" s="208"/>
      <c r="K377" s="208"/>
      <c r="L377" s="208"/>
      <c r="M377" s="208"/>
      <c r="N377" s="208"/>
      <c r="O377" s="208"/>
      <c r="P377" s="208"/>
      <c r="Q377" s="208"/>
      <c r="R377" s="208"/>
      <c r="S377" s="208"/>
      <c r="T377" s="208"/>
      <c r="U377" s="208"/>
      <c r="V377" s="208"/>
      <c r="W377" s="208"/>
      <c r="X377" s="208"/>
      <c r="Y377" s="208"/>
      <c r="Z377" s="208"/>
    </row>
    <row r="378" spans="1:26" ht="15.75" customHeight="1" x14ac:dyDescent="0.35">
      <c r="A378" s="208"/>
      <c r="B378" s="208"/>
      <c r="C378" s="208"/>
      <c r="D378" s="208"/>
      <c r="E378" s="277"/>
      <c r="F378" s="281"/>
      <c r="G378" s="208"/>
      <c r="H378" s="208"/>
      <c r="I378" s="208"/>
      <c r="J378" s="208"/>
      <c r="K378" s="208"/>
      <c r="L378" s="208"/>
      <c r="M378" s="208"/>
      <c r="N378" s="208"/>
      <c r="O378" s="208"/>
      <c r="P378" s="208"/>
      <c r="Q378" s="208"/>
      <c r="R378" s="208"/>
      <c r="S378" s="208"/>
      <c r="T378" s="208"/>
      <c r="U378" s="208"/>
      <c r="V378" s="208"/>
      <c r="W378" s="208"/>
      <c r="X378" s="208"/>
      <c r="Y378" s="208"/>
      <c r="Z378" s="208"/>
    </row>
    <row r="379" spans="1:26" ht="15.75" customHeight="1" x14ac:dyDescent="0.35">
      <c r="A379" s="208"/>
      <c r="B379" s="208"/>
      <c r="C379" s="208"/>
      <c r="D379" s="208"/>
      <c r="E379" s="277"/>
      <c r="F379" s="281"/>
      <c r="G379" s="208"/>
      <c r="H379" s="208"/>
      <c r="I379" s="208"/>
      <c r="J379" s="208"/>
      <c r="K379" s="208"/>
      <c r="L379" s="208"/>
      <c r="M379" s="208"/>
      <c r="N379" s="208"/>
      <c r="O379" s="208"/>
      <c r="P379" s="208"/>
      <c r="Q379" s="208"/>
      <c r="R379" s="208"/>
      <c r="S379" s="208"/>
      <c r="T379" s="208"/>
      <c r="U379" s="208"/>
      <c r="V379" s="208"/>
      <c r="W379" s="208"/>
      <c r="X379" s="208"/>
      <c r="Y379" s="208"/>
      <c r="Z379" s="208"/>
    </row>
    <row r="380" spans="1:26" ht="15.75" customHeight="1" x14ac:dyDescent="0.35">
      <c r="A380" s="208"/>
      <c r="B380" s="208"/>
      <c r="C380" s="208"/>
      <c r="D380" s="208"/>
      <c r="E380" s="277"/>
      <c r="F380" s="281"/>
      <c r="G380" s="208"/>
      <c r="H380" s="208"/>
      <c r="I380" s="208"/>
      <c r="J380" s="208"/>
      <c r="K380" s="208"/>
      <c r="L380" s="208"/>
      <c r="M380" s="208"/>
      <c r="N380" s="208"/>
      <c r="O380" s="208"/>
      <c r="P380" s="208"/>
      <c r="Q380" s="208"/>
      <c r="R380" s="208"/>
      <c r="S380" s="208"/>
      <c r="T380" s="208"/>
      <c r="U380" s="208"/>
      <c r="V380" s="208"/>
      <c r="W380" s="208"/>
      <c r="X380" s="208"/>
      <c r="Y380" s="208"/>
      <c r="Z380" s="208"/>
    </row>
    <row r="381" spans="1:26" ht="15.75" customHeight="1" x14ac:dyDescent="0.35">
      <c r="A381" s="208"/>
      <c r="B381" s="208"/>
      <c r="C381" s="208"/>
      <c r="D381" s="208"/>
      <c r="E381" s="277"/>
      <c r="F381" s="281"/>
      <c r="G381" s="208"/>
      <c r="H381" s="208"/>
      <c r="I381" s="208"/>
      <c r="J381" s="208"/>
      <c r="K381" s="208"/>
      <c r="L381" s="208"/>
      <c r="M381" s="208"/>
      <c r="N381" s="208"/>
      <c r="O381" s="208"/>
      <c r="P381" s="208"/>
      <c r="Q381" s="208"/>
      <c r="R381" s="208"/>
      <c r="S381" s="208"/>
      <c r="T381" s="208"/>
      <c r="U381" s="208"/>
      <c r="V381" s="208"/>
      <c r="W381" s="208"/>
      <c r="X381" s="208"/>
      <c r="Y381" s="208"/>
      <c r="Z381" s="208"/>
    </row>
    <row r="382" spans="1:26" ht="15.75" customHeight="1" x14ac:dyDescent="0.35">
      <c r="A382" s="208"/>
      <c r="B382" s="208"/>
      <c r="C382" s="208"/>
      <c r="D382" s="208"/>
      <c r="E382" s="277"/>
      <c r="F382" s="281"/>
      <c r="G382" s="208"/>
      <c r="H382" s="208"/>
      <c r="I382" s="208"/>
      <c r="J382" s="208"/>
      <c r="K382" s="208"/>
      <c r="L382" s="208"/>
      <c r="M382" s="208"/>
      <c r="N382" s="208"/>
      <c r="O382" s="208"/>
      <c r="P382" s="208"/>
      <c r="Q382" s="208"/>
      <c r="R382" s="208"/>
      <c r="S382" s="208"/>
      <c r="T382" s="208"/>
      <c r="U382" s="208"/>
      <c r="V382" s="208"/>
      <c r="W382" s="208"/>
      <c r="X382" s="208"/>
      <c r="Y382" s="208"/>
      <c r="Z382" s="208"/>
    </row>
    <row r="383" spans="1:26" ht="15.75" customHeight="1" x14ac:dyDescent="0.35">
      <c r="A383" s="208"/>
      <c r="B383" s="208"/>
      <c r="C383" s="208"/>
      <c r="D383" s="208"/>
      <c r="E383" s="277"/>
      <c r="F383" s="281"/>
      <c r="G383" s="208"/>
      <c r="H383" s="208"/>
      <c r="I383" s="208"/>
      <c r="J383" s="208"/>
      <c r="K383" s="208"/>
      <c r="L383" s="208"/>
      <c r="M383" s="208"/>
      <c r="N383" s="208"/>
      <c r="O383" s="208"/>
      <c r="P383" s="208"/>
      <c r="Q383" s="208"/>
      <c r="R383" s="208"/>
      <c r="S383" s="208"/>
      <c r="T383" s="208"/>
      <c r="U383" s="208"/>
      <c r="V383" s="208"/>
      <c r="W383" s="208"/>
      <c r="X383" s="208"/>
      <c r="Y383" s="208"/>
      <c r="Z383" s="208"/>
    </row>
    <row r="384" spans="1:26" ht="15.75" customHeight="1" x14ac:dyDescent="0.35">
      <c r="A384" s="208"/>
      <c r="B384" s="208"/>
      <c r="C384" s="208"/>
      <c r="D384" s="208"/>
      <c r="E384" s="277"/>
      <c r="F384" s="281"/>
      <c r="G384" s="208"/>
      <c r="H384" s="208"/>
      <c r="I384" s="208"/>
      <c r="J384" s="208"/>
      <c r="K384" s="208"/>
      <c r="L384" s="208"/>
      <c r="M384" s="208"/>
      <c r="N384" s="208"/>
      <c r="O384" s="208"/>
      <c r="P384" s="208"/>
      <c r="Q384" s="208"/>
      <c r="R384" s="208"/>
      <c r="S384" s="208"/>
      <c r="T384" s="208"/>
      <c r="U384" s="208"/>
      <c r="V384" s="208"/>
      <c r="W384" s="208"/>
      <c r="X384" s="208"/>
      <c r="Y384" s="208"/>
      <c r="Z384" s="208"/>
    </row>
    <row r="385" spans="1:26" ht="15.75" customHeight="1" x14ac:dyDescent="0.35">
      <c r="A385" s="208"/>
      <c r="B385" s="208"/>
      <c r="C385" s="208"/>
      <c r="D385" s="208"/>
      <c r="E385" s="277"/>
      <c r="F385" s="281"/>
      <c r="G385" s="208"/>
      <c r="H385" s="208"/>
      <c r="I385" s="208"/>
      <c r="J385" s="208"/>
      <c r="K385" s="208"/>
      <c r="L385" s="208"/>
      <c r="M385" s="208"/>
      <c r="N385" s="208"/>
      <c r="O385" s="208"/>
      <c r="P385" s="208"/>
      <c r="Q385" s="208"/>
      <c r="R385" s="208"/>
      <c r="S385" s="208"/>
      <c r="T385" s="208"/>
      <c r="U385" s="208"/>
      <c r="V385" s="208"/>
      <c r="W385" s="208"/>
      <c r="X385" s="208"/>
      <c r="Y385" s="208"/>
      <c r="Z385" s="208"/>
    </row>
    <row r="386" spans="1:26" ht="15.75" customHeight="1" x14ac:dyDescent="0.35">
      <c r="A386" s="208"/>
      <c r="B386" s="208"/>
      <c r="C386" s="208"/>
      <c r="D386" s="208"/>
      <c r="E386" s="277"/>
      <c r="F386" s="281"/>
      <c r="G386" s="208"/>
      <c r="H386" s="208"/>
      <c r="I386" s="208"/>
      <c r="J386" s="208"/>
      <c r="K386" s="208"/>
      <c r="L386" s="208"/>
      <c r="M386" s="208"/>
      <c r="N386" s="208"/>
      <c r="O386" s="208"/>
      <c r="P386" s="208"/>
      <c r="Q386" s="208"/>
      <c r="R386" s="208"/>
      <c r="S386" s="208"/>
      <c r="T386" s="208"/>
      <c r="U386" s="208"/>
      <c r="V386" s="208"/>
      <c r="W386" s="208"/>
      <c r="X386" s="208"/>
      <c r="Y386" s="208"/>
      <c r="Z386" s="208"/>
    </row>
    <row r="387" spans="1:26" ht="15.75" customHeight="1" x14ac:dyDescent="0.35">
      <c r="A387" s="208"/>
      <c r="B387" s="208"/>
      <c r="C387" s="208"/>
      <c r="D387" s="208"/>
      <c r="E387" s="277"/>
      <c r="F387" s="281"/>
      <c r="G387" s="208"/>
      <c r="H387" s="208"/>
      <c r="I387" s="208"/>
      <c r="J387" s="208"/>
      <c r="K387" s="208"/>
      <c r="L387" s="208"/>
      <c r="M387" s="208"/>
      <c r="N387" s="208"/>
      <c r="O387" s="208"/>
      <c r="P387" s="208"/>
      <c r="Q387" s="208"/>
      <c r="R387" s="208"/>
      <c r="S387" s="208"/>
      <c r="T387" s="208"/>
      <c r="U387" s="208"/>
      <c r="V387" s="208"/>
      <c r="W387" s="208"/>
      <c r="X387" s="208"/>
      <c r="Y387" s="208"/>
      <c r="Z387" s="208"/>
    </row>
    <row r="388" spans="1:26" ht="15.75" customHeight="1" x14ac:dyDescent="0.35">
      <c r="A388" s="208"/>
      <c r="B388" s="208"/>
      <c r="C388" s="208"/>
      <c r="D388" s="208"/>
      <c r="E388" s="277"/>
      <c r="F388" s="281"/>
      <c r="G388" s="208"/>
      <c r="H388" s="208"/>
      <c r="I388" s="208"/>
      <c r="J388" s="208"/>
      <c r="K388" s="208"/>
      <c r="L388" s="208"/>
      <c r="M388" s="208"/>
      <c r="N388" s="208"/>
      <c r="O388" s="208"/>
      <c r="P388" s="208"/>
      <c r="Q388" s="208"/>
      <c r="R388" s="208"/>
      <c r="S388" s="208"/>
      <c r="T388" s="208"/>
      <c r="U388" s="208"/>
      <c r="V388" s="208"/>
      <c r="W388" s="208"/>
      <c r="X388" s="208"/>
      <c r="Y388" s="208"/>
      <c r="Z388" s="208"/>
    </row>
    <row r="389" spans="1:26" ht="15.75" customHeight="1" x14ac:dyDescent="0.35">
      <c r="A389" s="208"/>
      <c r="B389" s="208"/>
      <c r="C389" s="208"/>
      <c r="D389" s="208"/>
      <c r="E389" s="277"/>
      <c r="F389" s="281"/>
      <c r="G389" s="208"/>
      <c r="H389" s="208"/>
      <c r="I389" s="208"/>
      <c r="J389" s="208"/>
      <c r="K389" s="208"/>
      <c r="L389" s="208"/>
      <c r="M389" s="208"/>
      <c r="N389" s="208"/>
      <c r="O389" s="208"/>
      <c r="P389" s="208"/>
      <c r="Q389" s="208"/>
      <c r="R389" s="208"/>
      <c r="S389" s="208"/>
      <c r="T389" s="208"/>
      <c r="U389" s="208"/>
      <c r="V389" s="208"/>
      <c r="W389" s="208"/>
      <c r="X389" s="208"/>
      <c r="Y389" s="208"/>
      <c r="Z389" s="208"/>
    </row>
    <row r="390" spans="1:26" ht="15.75" customHeight="1" x14ac:dyDescent="0.35">
      <c r="A390" s="208"/>
      <c r="B390" s="208"/>
      <c r="C390" s="208"/>
      <c r="D390" s="208"/>
      <c r="E390" s="277"/>
      <c r="F390" s="281"/>
      <c r="G390" s="208"/>
      <c r="H390" s="208"/>
      <c r="I390" s="208"/>
      <c r="J390" s="208"/>
      <c r="K390" s="208"/>
      <c r="L390" s="208"/>
      <c r="M390" s="208"/>
      <c r="N390" s="208"/>
      <c r="O390" s="208"/>
      <c r="P390" s="208"/>
      <c r="Q390" s="208"/>
      <c r="R390" s="208"/>
      <c r="S390" s="208"/>
      <c r="T390" s="208"/>
      <c r="U390" s="208"/>
      <c r="V390" s="208"/>
      <c r="W390" s="208"/>
      <c r="X390" s="208"/>
      <c r="Y390" s="208"/>
      <c r="Z390" s="208"/>
    </row>
    <row r="391" spans="1:26" ht="15.75" customHeight="1" x14ac:dyDescent="0.35">
      <c r="A391" s="208"/>
      <c r="B391" s="208"/>
      <c r="C391" s="208"/>
      <c r="D391" s="208"/>
      <c r="E391" s="277"/>
      <c r="F391" s="281"/>
      <c r="G391" s="208"/>
      <c r="H391" s="208"/>
      <c r="I391" s="208"/>
      <c r="J391" s="208"/>
      <c r="K391" s="208"/>
      <c r="L391" s="208"/>
      <c r="M391" s="208"/>
      <c r="N391" s="208"/>
      <c r="O391" s="208"/>
      <c r="P391" s="208"/>
      <c r="Q391" s="208"/>
      <c r="R391" s="208"/>
      <c r="S391" s="208"/>
      <c r="T391" s="208"/>
      <c r="U391" s="208"/>
      <c r="V391" s="208"/>
      <c r="W391" s="208"/>
      <c r="X391" s="208"/>
      <c r="Y391" s="208"/>
      <c r="Z391" s="208"/>
    </row>
    <row r="392" spans="1:26" ht="15.75" customHeight="1" x14ac:dyDescent="0.35">
      <c r="A392" s="208"/>
      <c r="B392" s="208"/>
      <c r="C392" s="208"/>
      <c r="D392" s="208"/>
      <c r="E392" s="277"/>
      <c r="F392" s="281"/>
      <c r="G392" s="208"/>
      <c r="H392" s="208"/>
      <c r="I392" s="208"/>
      <c r="J392" s="208"/>
      <c r="K392" s="208"/>
      <c r="L392" s="208"/>
      <c r="M392" s="208"/>
      <c r="N392" s="208"/>
      <c r="O392" s="208"/>
      <c r="P392" s="208"/>
      <c r="Q392" s="208"/>
      <c r="R392" s="208"/>
      <c r="S392" s="208"/>
      <c r="T392" s="208"/>
      <c r="U392" s="208"/>
      <c r="V392" s="208"/>
      <c r="W392" s="208"/>
      <c r="X392" s="208"/>
      <c r="Y392" s="208"/>
      <c r="Z392" s="208"/>
    </row>
    <row r="393" spans="1:26" ht="15.75" customHeight="1" x14ac:dyDescent="0.35">
      <c r="A393" s="208"/>
      <c r="B393" s="208"/>
      <c r="C393" s="208"/>
      <c r="D393" s="208"/>
      <c r="E393" s="277"/>
      <c r="F393" s="281"/>
      <c r="G393" s="208"/>
      <c r="H393" s="208"/>
      <c r="I393" s="208"/>
      <c r="J393" s="208"/>
      <c r="K393" s="208"/>
      <c r="L393" s="208"/>
      <c r="M393" s="208"/>
      <c r="N393" s="208"/>
      <c r="O393" s="208"/>
      <c r="P393" s="208"/>
      <c r="Q393" s="208"/>
      <c r="R393" s="208"/>
      <c r="S393" s="208"/>
      <c r="T393" s="208"/>
      <c r="U393" s="208"/>
      <c r="V393" s="208"/>
      <c r="W393" s="208"/>
      <c r="X393" s="208"/>
      <c r="Y393" s="208"/>
      <c r="Z393" s="208"/>
    </row>
    <row r="394" spans="1:26" ht="15.75" customHeight="1" x14ac:dyDescent="0.35">
      <c r="A394" s="208"/>
      <c r="B394" s="208"/>
      <c r="C394" s="208"/>
      <c r="D394" s="208"/>
      <c r="E394" s="277"/>
      <c r="F394" s="281"/>
      <c r="G394" s="208"/>
      <c r="H394" s="208"/>
      <c r="I394" s="208"/>
      <c r="J394" s="208"/>
      <c r="K394" s="208"/>
      <c r="L394" s="208"/>
      <c r="M394" s="208"/>
      <c r="N394" s="208"/>
      <c r="O394" s="208"/>
      <c r="P394" s="208"/>
      <c r="Q394" s="208"/>
      <c r="R394" s="208"/>
      <c r="S394" s="208"/>
      <c r="T394" s="208"/>
      <c r="U394" s="208"/>
      <c r="V394" s="208"/>
      <c r="W394" s="208"/>
      <c r="X394" s="208"/>
      <c r="Y394" s="208"/>
      <c r="Z394" s="208"/>
    </row>
    <row r="395" spans="1:26" ht="15.75" customHeight="1" x14ac:dyDescent="0.35">
      <c r="A395" s="208"/>
      <c r="B395" s="208"/>
      <c r="C395" s="208"/>
      <c r="D395" s="208"/>
      <c r="E395" s="277"/>
      <c r="F395" s="281"/>
      <c r="G395" s="208"/>
      <c r="H395" s="208"/>
      <c r="I395" s="208"/>
      <c r="J395" s="208"/>
      <c r="K395" s="208"/>
      <c r="L395" s="208"/>
      <c r="M395" s="208"/>
      <c r="N395" s="208"/>
      <c r="O395" s="208"/>
      <c r="P395" s="208"/>
      <c r="Q395" s="208"/>
      <c r="R395" s="208"/>
      <c r="S395" s="208"/>
      <c r="T395" s="208"/>
      <c r="U395" s="208"/>
      <c r="V395" s="208"/>
      <c r="W395" s="208"/>
      <c r="X395" s="208"/>
      <c r="Y395" s="208"/>
      <c r="Z395" s="208"/>
    </row>
    <row r="396" spans="1:26" ht="15.75" customHeight="1" x14ac:dyDescent="0.35">
      <c r="A396" s="208"/>
      <c r="B396" s="208"/>
      <c r="C396" s="208"/>
      <c r="D396" s="208"/>
      <c r="E396" s="277"/>
      <c r="F396" s="281"/>
      <c r="G396" s="208"/>
      <c r="H396" s="208"/>
      <c r="I396" s="208"/>
      <c r="J396" s="208"/>
      <c r="K396" s="208"/>
      <c r="L396" s="208"/>
      <c r="M396" s="208"/>
      <c r="N396" s="208"/>
      <c r="O396" s="208"/>
      <c r="P396" s="208"/>
      <c r="Q396" s="208"/>
      <c r="R396" s="208"/>
      <c r="S396" s="208"/>
      <c r="T396" s="208"/>
      <c r="U396" s="208"/>
      <c r="V396" s="208"/>
      <c r="W396" s="208"/>
      <c r="X396" s="208"/>
      <c r="Y396" s="208"/>
      <c r="Z396" s="208"/>
    </row>
    <row r="397" spans="1:26" ht="15.75" customHeight="1" x14ac:dyDescent="0.35">
      <c r="A397" s="208"/>
      <c r="B397" s="208"/>
      <c r="C397" s="208"/>
      <c r="D397" s="208"/>
      <c r="E397" s="277"/>
      <c r="F397" s="281"/>
      <c r="G397" s="208"/>
      <c r="H397" s="208"/>
      <c r="I397" s="208"/>
      <c r="J397" s="208"/>
      <c r="K397" s="208"/>
      <c r="L397" s="208"/>
      <c r="M397" s="208"/>
      <c r="N397" s="208"/>
      <c r="O397" s="208"/>
      <c r="P397" s="208"/>
      <c r="Q397" s="208"/>
      <c r="R397" s="208"/>
      <c r="S397" s="208"/>
      <c r="T397" s="208"/>
      <c r="U397" s="208"/>
      <c r="V397" s="208"/>
      <c r="W397" s="208"/>
      <c r="X397" s="208"/>
      <c r="Y397" s="208"/>
      <c r="Z397" s="208"/>
    </row>
    <row r="398" spans="1:26" ht="15.75" customHeight="1" x14ac:dyDescent="0.35">
      <c r="A398" s="208"/>
      <c r="B398" s="208"/>
      <c r="C398" s="208"/>
      <c r="D398" s="208"/>
      <c r="E398" s="277"/>
      <c r="F398" s="281"/>
      <c r="G398" s="208"/>
      <c r="H398" s="208"/>
      <c r="I398" s="208"/>
      <c r="J398" s="208"/>
      <c r="K398" s="208"/>
      <c r="L398" s="208"/>
      <c r="M398" s="208"/>
      <c r="N398" s="208"/>
      <c r="O398" s="208"/>
      <c r="P398" s="208"/>
      <c r="Q398" s="208"/>
      <c r="R398" s="208"/>
      <c r="S398" s="208"/>
      <c r="T398" s="208"/>
      <c r="U398" s="208"/>
      <c r="V398" s="208"/>
      <c r="W398" s="208"/>
      <c r="X398" s="208"/>
      <c r="Y398" s="208"/>
      <c r="Z398" s="208"/>
    </row>
    <row r="399" spans="1:26" ht="15.75" customHeight="1" x14ac:dyDescent="0.35">
      <c r="A399" s="208"/>
      <c r="B399" s="208"/>
      <c r="C399" s="208"/>
      <c r="D399" s="208"/>
      <c r="E399" s="277"/>
      <c r="F399" s="281"/>
      <c r="G399" s="208"/>
      <c r="H399" s="208"/>
      <c r="I399" s="208"/>
      <c r="J399" s="208"/>
      <c r="K399" s="208"/>
      <c r="L399" s="208"/>
      <c r="M399" s="208"/>
      <c r="N399" s="208"/>
      <c r="O399" s="208"/>
      <c r="P399" s="208"/>
      <c r="Q399" s="208"/>
      <c r="R399" s="208"/>
      <c r="S399" s="208"/>
      <c r="T399" s="208"/>
      <c r="U399" s="208"/>
      <c r="V399" s="208"/>
      <c r="W399" s="208"/>
      <c r="X399" s="208"/>
      <c r="Y399" s="208"/>
      <c r="Z399" s="208"/>
    </row>
    <row r="400" spans="1:26" ht="15.75" customHeight="1" x14ac:dyDescent="0.35">
      <c r="A400" s="208"/>
      <c r="B400" s="208"/>
      <c r="C400" s="208"/>
      <c r="D400" s="208"/>
      <c r="E400" s="277"/>
      <c r="F400" s="281"/>
      <c r="G400" s="208"/>
      <c r="H400" s="208"/>
      <c r="I400" s="208"/>
      <c r="J400" s="208"/>
      <c r="K400" s="208"/>
      <c r="L400" s="208"/>
      <c r="M400" s="208"/>
      <c r="N400" s="208"/>
      <c r="O400" s="208"/>
      <c r="P400" s="208"/>
      <c r="Q400" s="208"/>
      <c r="R400" s="208"/>
      <c r="S400" s="208"/>
      <c r="T400" s="208"/>
      <c r="U400" s="208"/>
      <c r="V400" s="208"/>
      <c r="W400" s="208"/>
      <c r="X400" s="208"/>
      <c r="Y400" s="208"/>
      <c r="Z400" s="208"/>
    </row>
    <row r="401" spans="1:26" ht="15.75" customHeight="1" x14ac:dyDescent="0.35">
      <c r="A401" s="208"/>
      <c r="B401" s="208"/>
      <c r="C401" s="208"/>
      <c r="D401" s="208"/>
      <c r="E401" s="277"/>
      <c r="F401" s="281"/>
      <c r="G401" s="208"/>
      <c r="H401" s="208"/>
      <c r="I401" s="208"/>
      <c r="J401" s="208"/>
      <c r="K401" s="208"/>
      <c r="L401" s="208"/>
      <c r="M401" s="208"/>
      <c r="N401" s="208"/>
      <c r="O401" s="208"/>
      <c r="P401" s="208"/>
      <c r="Q401" s="208"/>
      <c r="R401" s="208"/>
      <c r="S401" s="208"/>
      <c r="T401" s="208"/>
      <c r="U401" s="208"/>
      <c r="V401" s="208"/>
      <c r="W401" s="208"/>
      <c r="X401" s="208"/>
      <c r="Y401" s="208"/>
      <c r="Z401" s="208"/>
    </row>
    <row r="402" spans="1:26" ht="15.75" customHeight="1" x14ac:dyDescent="0.35">
      <c r="A402" s="208"/>
      <c r="B402" s="208"/>
      <c r="C402" s="208"/>
      <c r="D402" s="208"/>
      <c r="E402" s="277"/>
      <c r="F402" s="281"/>
      <c r="G402" s="208"/>
      <c r="H402" s="208"/>
      <c r="I402" s="208"/>
      <c r="J402" s="208"/>
      <c r="K402" s="208"/>
      <c r="L402" s="208"/>
      <c r="M402" s="208"/>
      <c r="N402" s="208"/>
      <c r="O402" s="208"/>
      <c r="P402" s="208"/>
      <c r="Q402" s="208"/>
      <c r="R402" s="208"/>
      <c r="S402" s="208"/>
      <c r="T402" s="208"/>
      <c r="U402" s="208"/>
      <c r="V402" s="208"/>
      <c r="W402" s="208"/>
      <c r="X402" s="208"/>
      <c r="Y402" s="208"/>
      <c r="Z402" s="208"/>
    </row>
    <row r="403" spans="1:26" ht="15.75" customHeight="1" x14ac:dyDescent="0.35">
      <c r="A403" s="208"/>
      <c r="B403" s="208"/>
      <c r="C403" s="208"/>
      <c r="D403" s="208"/>
      <c r="E403" s="277"/>
      <c r="F403" s="281"/>
      <c r="G403" s="208"/>
      <c r="H403" s="208"/>
      <c r="I403" s="208"/>
      <c r="J403" s="208"/>
      <c r="K403" s="208"/>
      <c r="L403" s="208"/>
      <c r="M403" s="208"/>
      <c r="N403" s="208"/>
      <c r="O403" s="208"/>
      <c r="P403" s="208"/>
      <c r="Q403" s="208"/>
      <c r="R403" s="208"/>
      <c r="S403" s="208"/>
      <c r="T403" s="208"/>
      <c r="U403" s="208"/>
      <c r="V403" s="208"/>
      <c r="W403" s="208"/>
      <c r="X403" s="208"/>
      <c r="Y403" s="208"/>
      <c r="Z403" s="208"/>
    </row>
    <row r="404" spans="1:26" ht="15.75" customHeight="1" x14ac:dyDescent="0.35">
      <c r="A404" s="208"/>
      <c r="B404" s="208"/>
      <c r="C404" s="208"/>
      <c r="D404" s="208"/>
      <c r="E404" s="277"/>
      <c r="F404" s="281"/>
      <c r="G404" s="208"/>
      <c r="H404" s="208"/>
      <c r="I404" s="208"/>
      <c r="J404" s="208"/>
      <c r="K404" s="208"/>
      <c r="L404" s="208"/>
      <c r="M404" s="208"/>
      <c r="N404" s="208"/>
      <c r="O404" s="208"/>
      <c r="P404" s="208"/>
      <c r="Q404" s="208"/>
      <c r="R404" s="208"/>
      <c r="S404" s="208"/>
      <c r="T404" s="208"/>
      <c r="U404" s="208"/>
      <c r="V404" s="208"/>
      <c r="W404" s="208"/>
      <c r="X404" s="208"/>
      <c r="Y404" s="208"/>
      <c r="Z404" s="208"/>
    </row>
    <row r="405" spans="1:26" ht="15.75" customHeight="1" x14ac:dyDescent="0.35">
      <c r="A405" s="208"/>
      <c r="B405" s="208"/>
      <c r="C405" s="208"/>
      <c r="D405" s="208"/>
      <c r="E405" s="277"/>
      <c r="F405" s="281"/>
      <c r="G405" s="208"/>
      <c r="H405" s="208"/>
      <c r="I405" s="208"/>
      <c r="J405" s="208"/>
      <c r="K405" s="208"/>
      <c r="L405" s="208"/>
      <c r="M405" s="208"/>
      <c r="N405" s="208"/>
      <c r="O405" s="208"/>
      <c r="P405" s="208"/>
      <c r="Q405" s="208"/>
      <c r="R405" s="208"/>
      <c r="S405" s="208"/>
      <c r="T405" s="208"/>
      <c r="U405" s="208"/>
      <c r="V405" s="208"/>
      <c r="W405" s="208"/>
      <c r="X405" s="208"/>
      <c r="Y405" s="208"/>
      <c r="Z405" s="208"/>
    </row>
    <row r="406" spans="1:26" ht="15.75" customHeight="1" x14ac:dyDescent="0.35">
      <c r="A406" s="208"/>
      <c r="B406" s="208"/>
      <c r="C406" s="208"/>
      <c r="D406" s="208"/>
      <c r="E406" s="277"/>
      <c r="F406" s="281"/>
      <c r="G406" s="208"/>
      <c r="H406" s="208"/>
      <c r="I406" s="208"/>
      <c r="J406" s="208"/>
      <c r="K406" s="208"/>
      <c r="L406" s="208"/>
      <c r="M406" s="208"/>
      <c r="N406" s="208"/>
      <c r="O406" s="208"/>
      <c r="P406" s="208"/>
      <c r="Q406" s="208"/>
      <c r="R406" s="208"/>
      <c r="S406" s="208"/>
      <c r="T406" s="208"/>
      <c r="U406" s="208"/>
      <c r="V406" s="208"/>
      <c r="W406" s="208"/>
      <c r="X406" s="208"/>
      <c r="Y406" s="208"/>
      <c r="Z406" s="208"/>
    </row>
    <row r="407" spans="1:26" ht="15.75" customHeight="1" x14ac:dyDescent="0.35">
      <c r="A407" s="208"/>
      <c r="B407" s="208"/>
      <c r="C407" s="208"/>
      <c r="D407" s="208"/>
      <c r="E407" s="277"/>
      <c r="F407" s="281"/>
      <c r="G407" s="208"/>
      <c r="H407" s="208"/>
      <c r="I407" s="208"/>
      <c r="J407" s="208"/>
      <c r="K407" s="208"/>
      <c r="L407" s="208"/>
      <c r="M407" s="208"/>
      <c r="N407" s="208"/>
      <c r="O407" s="208"/>
      <c r="P407" s="208"/>
      <c r="Q407" s="208"/>
      <c r="R407" s="208"/>
      <c r="S407" s="208"/>
      <c r="T407" s="208"/>
      <c r="U407" s="208"/>
      <c r="V407" s="208"/>
      <c r="W407" s="208"/>
      <c r="X407" s="208"/>
      <c r="Y407" s="208"/>
      <c r="Z407" s="208"/>
    </row>
    <row r="408" spans="1:26" ht="15.75" customHeight="1" x14ac:dyDescent="0.35">
      <c r="A408" s="208"/>
      <c r="B408" s="208"/>
      <c r="C408" s="208"/>
      <c r="D408" s="208"/>
      <c r="E408" s="277"/>
      <c r="F408" s="281"/>
      <c r="G408" s="208"/>
      <c r="H408" s="208"/>
      <c r="I408" s="208"/>
      <c r="J408" s="208"/>
      <c r="K408" s="208"/>
      <c r="L408" s="208"/>
      <c r="M408" s="208"/>
      <c r="N408" s="208"/>
      <c r="O408" s="208"/>
      <c r="P408" s="208"/>
      <c r="Q408" s="208"/>
      <c r="R408" s="208"/>
      <c r="S408" s="208"/>
      <c r="T408" s="208"/>
      <c r="U408" s="208"/>
      <c r="V408" s="208"/>
      <c r="W408" s="208"/>
      <c r="X408" s="208"/>
      <c r="Y408" s="208"/>
      <c r="Z408" s="208"/>
    </row>
    <row r="409" spans="1:26" ht="15.75" customHeight="1" x14ac:dyDescent="0.35">
      <c r="A409" s="208"/>
      <c r="B409" s="208"/>
      <c r="C409" s="208"/>
      <c r="D409" s="208"/>
      <c r="E409" s="277"/>
      <c r="F409" s="281"/>
      <c r="G409" s="208"/>
      <c r="H409" s="208"/>
      <c r="I409" s="208"/>
      <c r="J409" s="208"/>
      <c r="K409" s="208"/>
      <c r="L409" s="208"/>
      <c r="M409" s="208"/>
      <c r="N409" s="208"/>
      <c r="O409" s="208"/>
      <c r="P409" s="208"/>
      <c r="Q409" s="208"/>
      <c r="R409" s="208"/>
      <c r="S409" s="208"/>
      <c r="T409" s="208"/>
      <c r="U409" s="208"/>
      <c r="V409" s="208"/>
      <c r="W409" s="208"/>
      <c r="X409" s="208"/>
      <c r="Y409" s="208"/>
      <c r="Z409" s="208"/>
    </row>
    <row r="410" spans="1:26" ht="15.75" customHeight="1" x14ac:dyDescent="0.35">
      <c r="A410" s="208"/>
      <c r="B410" s="208"/>
      <c r="C410" s="208"/>
      <c r="D410" s="208"/>
      <c r="E410" s="277"/>
      <c r="F410" s="281"/>
      <c r="G410" s="208"/>
      <c r="H410" s="208"/>
      <c r="I410" s="208"/>
      <c r="J410" s="208"/>
      <c r="K410" s="208"/>
      <c r="L410" s="208"/>
      <c r="M410" s="208"/>
      <c r="N410" s="208"/>
      <c r="O410" s="208"/>
      <c r="P410" s="208"/>
      <c r="Q410" s="208"/>
      <c r="R410" s="208"/>
      <c r="S410" s="208"/>
      <c r="T410" s="208"/>
      <c r="U410" s="208"/>
      <c r="V410" s="208"/>
      <c r="W410" s="208"/>
      <c r="X410" s="208"/>
      <c r="Y410" s="208"/>
      <c r="Z410" s="208"/>
    </row>
    <row r="411" spans="1:26" ht="15.75" customHeight="1" x14ac:dyDescent="0.35">
      <c r="A411" s="208"/>
      <c r="B411" s="208"/>
      <c r="C411" s="208"/>
      <c r="D411" s="208"/>
      <c r="E411" s="277"/>
      <c r="F411" s="281"/>
      <c r="G411" s="208"/>
      <c r="H411" s="208"/>
      <c r="I411" s="208"/>
      <c r="J411" s="208"/>
      <c r="K411" s="208"/>
      <c r="L411" s="208"/>
      <c r="M411" s="208"/>
      <c r="N411" s="208"/>
      <c r="O411" s="208"/>
      <c r="P411" s="208"/>
      <c r="Q411" s="208"/>
      <c r="R411" s="208"/>
      <c r="S411" s="208"/>
      <c r="T411" s="208"/>
      <c r="U411" s="208"/>
      <c r="V411" s="208"/>
      <c r="W411" s="208"/>
      <c r="X411" s="208"/>
      <c r="Y411" s="208"/>
      <c r="Z411" s="208"/>
    </row>
    <row r="412" spans="1:26" ht="15.75" customHeight="1" x14ac:dyDescent="0.35">
      <c r="A412" s="208"/>
      <c r="B412" s="208"/>
      <c r="C412" s="208"/>
      <c r="D412" s="208"/>
      <c r="E412" s="277"/>
      <c r="F412" s="281"/>
      <c r="G412" s="208"/>
      <c r="H412" s="208"/>
      <c r="I412" s="208"/>
      <c r="J412" s="208"/>
      <c r="K412" s="208"/>
      <c r="L412" s="208"/>
      <c r="M412" s="208"/>
      <c r="N412" s="208"/>
      <c r="O412" s="208"/>
      <c r="P412" s="208"/>
      <c r="Q412" s="208"/>
      <c r="R412" s="208"/>
      <c r="S412" s="208"/>
      <c r="T412" s="208"/>
      <c r="U412" s="208"/>
      <c r="V412" s="208"/>
      <c r="W412" s="208"/>
      <c r="X412" s="208"/>
      <c r="Y412" s="208"/>
      <c r="Z412" s="208"/>
    </row>
    <row r="413" spans="1:26" ht="15.75" customHeight="1" x14ac:dyDescent="0.35">
      <c r="A413" s="208"/>
      <c r="B413" s="208"/>
      <c r="C413" s="208"/>
      <c r="D413" s="208"/>
      <c r="E413" s="277"/>
      <c r="F413" s="281"/>
      <c r="G413" s="208"/>
      <c r="H413" s="208"/>
      <c r="I413" s="208"/>
      <c r="J413" s="208"/>
      <c r="K413" s="208"/>
      <c r="L413" s="208"/>
      <c r="M413" s="208"/>
      <c r="N413" s="208"/>
      <c r="O413" s="208"/>
      <c r="P413" s="208"/>
      <c r="Q413" s="208"/>
      <c r="R413" s="208"/>
      <c r="S413" s="208"/>
      <c r="T413" s="208"/>
      <c r="U413" s="208"/>
      <c r="V413" s="208"/>
      <c r="W413" s="208"/>
      <c r="X413" s="208"/>
      <c r="Y413" s="208"/>
      <c r="Z413" s="208"/>
    </row>
    <row r="414" spans="1:26" ht="15.75" customHeight="1" x14ac:dyDescent="0.35">
      <c r="A414" s="208"/>
      <c r="B414" s="208"/>
      <c r="C414" s="208"/>
      <c r="D414" s="208"/>
      <c r="E414" s="277"/>
      <c r="F414" s="281"/>
      <c r="G414" s="208"/>
      <c r="H414" s="208"/>
      <c r="I414" s="208"/>
      <c r="J414" s="208"/>
      <c r="K414" s="208"/>
      <c r="L414" s="208"/>
      <c r="M414" s="208"/>
      <c r="N414" s="208"/>
      <c r="O414" s="208"/>
      <c r="P414" s="208"/>
      <c r="Q414" s="208"/>
      <c r="R414" s="208"/>
      <c r="S414" s="208"/>
      <c r="T414" s="208"/>
      <c r="U414" s="208"/>
      <c r="V414" s="208"/>
      <c r="W414" s="208"/>
      <c r="X414" s="208"/>
      <c r="Y414" s="208"/>
      <c r="Z414" s="208"/>
    </row>
    <row r="415" spans="1:26" ht="15.75" customHeight="1" x14ac:dyDescent="0.35">
      <c r="A415" s="208"/>
      <c r="B415" s="208"/>
      <c r="C415" s="208"/>
      <c r="D415" s="208"/>
      <c r="E415" s="277"/>
      <c r="F415" s="281"/>
      <c r="G415" s="208"/>
      <c r="H415" s="208"/>
      <c r="I415" s="208"/>
      <c r="J415" s="208"/>
      <c r="K415" s="208"/>
      <c r="L415" s="208"/>
      <c r="M415" s="208"/>
      <c r="N415" s="208"/>
      <c r="O415" s="208"/>
      <c r="P415" s="208"/>
      <c r="Q415" s="208"/>
      <c r="R415" s="208"/>
      <c r="S415" s="208"/>
      <c r="T415" s="208"/>
      <c r="U415" s="208"/>
      <c r="V415" s="208"/>
      <c r="W415" s="208"/>
      <c r="X415" s="208"/>
      <c r="Y415" s="208"/>
      <c r="Z415" s="208"/>
    </row>
    <row r="416" spans="1:26" ht="15.75" customHeight="1" x14ac:dyDescent="0.35">
      <c r="A416" s="208"/>
      <c r="B416" s="208"/>
      <c r="C416" s="208"/>
      <c r="D416" s="208"/>
      <c r="E416" s="277"/>
      <c r="F416" s="281"/>
      <c r="G416" s="208"/>
      <c r="H416" s="208"/>
      <c r="I416" s="208"/>
      <c r="J416" s="208"/>
      <c r="K416" s="208"/>
      <c r="L416" s="208"/>
      <c r="M416" s="208"/>
      <c r="N416" s="208"/>
      <c r="O416" s="208"/>
      <c r="P416" s="208"/>
      <c r="Q416" s="208"/>
      <c r="R416" s="208"/>
      <c r="S416" s="208"/>
      <c r="T416" s="208"/>
      <c r="U416" s="208"/>
      <c r="V416" s="208"/>
      <c r="W416" s="208"/>
      <c r="X416" s="208"/>
      <c r="Y416" s="208"/>
      <c r="Z416" s="208"/>
    </row>
    <row r="417" spans="1:26" ht="15.75" customHeight="1" x14ac:dyDescent="0.35">
      <c r="A417" s="208"/>
      <c r="B417" s="208"/>
      <c r="C417" s="208"/>
      <c r="D417" s="208"/>
      <c r="E417" s="277"/>
      <c r="F417" s="281"/>
      <c r="G417" s="208"/>
      <c r="H417" s="208"/>
      <c r="I417" s="208"/>
      <c r="J417" s="208"/>
      <c r="K417" s="208"/>
      <c r="L417" s="208"/>
      <c r="M417" s="208"/>
      <c r="N417" s="208"/>
      <c r="O417" s="208"/>
      <c r="P417" s="208"/>
      <c r="Q417" s="208"/>
      <c r="R417" s="208"/>
      <c r="S417" s="208"/>
      <c r="T417" s="208"/>
      <c r="U417" s="208"/>
      <c r="V417" s="208"/>
      <c r="W417" s="208"/>
      <c r="X417" s="208"/>
      <c r="Y417" s="208"/>
      <c r="Z417" s="208"/>
    </row>
    <row r="418" spans="1:26" ht="15.75" customHeight="1" x14ac:dyDescent="0.35">
      <c r="A418" s="208"/>
      <c r="B418" s="208"/>
      <c r="C418" s="208"/>
      <c r="D418" s="208"/>
      <c r="E418" s="277"/>
      <c r="F418" s="281"/>
      <c r="G418" s="208"/>
      <c r="H418" s="208"/>
      <c r="I418" s="208"/>
      <c r="J418" s="208"/>
      <c r="K418" s="208"/>
      <c r="L418" s="208"/>
      <c r="M418" s="208"/>
      <c r="N418" s="208"/>
      <c r="O418" s="208"/>
      <c r="P418" s="208"/>
      <c r="Q418" s="208"/>
      <c r="R418" s="208"/>
      <c r="S418" s="208"/>
      <c r="T418" s="208"/>
      <c r="U418" s="208"/>
      <c r="V418" s="208"/>
      <c r="W418" s="208"/>
      <c r="X418" s="208"/>
      <c r="Y418" s="208"/>
      <c r="Z418" s="208"/>
    </row>
    <row r="419" spans="1:26" ht="15.75" customHeight="1" x14ac:dyDescent="0.35">
      <c r="A419" s="208"/>
      <c r="B419" s="208"/>
      <c r="C419" s="208"/>
      <c r="D419" s="208"/>
      <c r="E419" s="277"/>
      <c r="F419" s="281"/>
      <c r="G419" s="208"/>
      <c r="H419" s="208"/>
      <c r="I419" s="208"/>
      <c r="J419" s="208"/>
      <c r="K419" s="208"/>
      <c r="L419" s="208"/>
      <c r="M419" s="208"/>
      <c r="N419" s="208"/>
      <c r="O419" s="208"/>
      <c r="P419" s="208"/>
      <c r="Q419" s="208"/>
      <c r="R419" s="208"/>
      <c r="S419" s="208"/>
      <c r="T419" s="208"/>
      <c r="U419" s="208"/>
      <c r="V419" s="208"/>
      <c r="W419" s="208"/>
      <c r="X419" s="208"/>
      <c r="Y419" s="208"/>
      <c r="Z419" s="208"/>
    </row>
    <row r="420" spans="1:26" ht="15.75" customHeight="1" x14ac:dyDescent="0.35">
      <c r="A420" s="208"/>
      <c r="B420" s="208"/>
      <c r="C420" s="208"/>
      <c r="D420" s="208"/>
      <c r="E420" s="277"/>
      <c r="F420" s="281"/>
      <c r="G420" s="208"/>
      <c r="H420" s="208"/>
      <c r="I420" s="208"/>
      <c r="J420" s="208"/>
      <c r="K420" s="208"/>
      <c r="L420" s="208"/>
      <c r="M420" s="208"/>
      <c r="N420" s="208"/>
      <c r="O420" s="208"/>
      <c r="P420" s="208"/>
      <c r="Q420" s="208"/>
      <c r="R420" s="208"/>
      <c r="S420" s="208"/>
      <c r="T420" s="208"/>
      <c r="U420" s="208"/>
      <c r="V420" s="208"/>
      <c r="W420" s="208"/>
      <c r="X420" s="208"/>
      <c r="Y420" s="208"/>
      <c r="Z420" s="208"/>
    </row>
    <row r="421" spans="1:26" ht="15.75" customHeight="1" x14ac:dyDescent="0.35">
      <c r="A421" s="208"/>
      <c r="B421" s="208"/>
      <c r="C421" s="208"/>
      <c r="D421" s="208"/>
      <c r="E421" s="277"/>
      <c r="F421" s="281"/>
      <c r="G421" s="208"/>
      <c r="H421" s="208"/>
      <c r="I421" s="208"/>
      <c r="J421" s="208"/>
      <c r="K421" s="208"/>
      <c r="L421" s="208"/>
      <c r="M421" s="208"/>
      <c r="N421" s="208"/>
      <c r="O421" s="208"/>
      <c r="P421" s="208"/>
      <c r="Q421" s="208"/>
      <c r="R421" s="208"/>
      <c r="S421" s="208"/>
      <c r="T421" s="208"/>
      <c r="U421" s="208"/>
      <c r="V421" s="208"/>
      <c r="W421" s="208"/>
      <c r="X421" s="208"/>
      <c r="Y421" s="208"/>
      <c r="Z421" s="208"/>
    </row>
    <row r="422" spans="1:26" ht="15.75" customHeight="1" x14ac:dyDescent="0.35">
      <c r="A422" s="208"/>
      <c r="B422" s="208"/>
      <c r="C422" s="208"/>
      <c r="D422" s="208"/>
      <c r="E422" s="277"/>
      <c r="F422" s="281"/>
      <c r="G422" s="208"/>
      <c r="H422" s="208"/>
      <c r="I422" s="208"/>
      <c r="J422" s="208"/>
      <c r="K422" s="208"/>
      <c r="L422" s="208"/>
      <c r="M422" s="208"/>
      <c r="N422" s="208"/>
      <c r="O422" s="208"/>
      <c r="P422" s="208"/>
      <c r="Q422" s="208"/>
      <c r="R422" s="208"/>
      <c r="S422" s="208"/>
      <c r="T422" s="208"/>
      <c r="U422" s="208"/>
      <c r="V422" s="208"/>
      <c r="W422" s="208"/>
      <c r="X422" s="208"/>
      <c r="Y422" s="208"/>
      <c r="Z422" s="208"/>
    </row>
    <row r="423" spans="1:26" ht="15.75" customHeight="1" x14ac:dyDescent="0.35">
      <c r="A423" s="208"/>
      <c r="B423" s="208"/>
      <c r="C423" s="208"/>
      <c r="D423" s="208"/>
      <c r="E423" s="277"/>
      <c r="F423" s="281"/>
      <c r="G423" s="208"/>
      <c r="H423" s="208"/>
      <c r="I423" s="208"/>
      <c r="J423" s="208"/>
      <c r="K423" s="208"/>
      <c r="L423" s="208"/>
      <c r="M423" s="208"/>
      <c r="N423" s="208"/>
      <c r="O423" s="208"/>
      <c r="P423" s="208"/>
      <c r="Q423" s="208"/>
      <c r="R423" s="208"/>
      <c r="S423" s="208"/>
      <c r="T423" s="208"/>
      <c r="U423" s="208"/>
      <c r="V423" s="208"/>
      <c r="W423" s="208"/>
      <c r="X423" s="208"/>
      <c r="Y423" s="208"/>
      <c r="Z423" s="208"/>
    </row>
    <row r="424" spans="1:26" ht="15.75" customHeight="1" x14ac:dyDescent="0.35">
      <c r="A424" s="208"/>
      <c r="B424" s="208"/>
      <c r="C424" s="208"/>
      <c r="D424" s="208"/>
      <c r="E424" s="277"/>
      <c r="F424" s="281"/>
      <c r="G424" s="208"/>
      <c r="H424" s="208"/>
      <c r="I424" s="208"/>
      <c r="J424" s="208"/>
      <c r="K424" s="208"/>
      <c r="L424" s="208"/>
      <c r="M424" s="208"/>
      <c r="N424" s="208"/>
      <c r="O424" s="208"/>
      <c r="P424" s="208"/>
      <c r="Q424" s="208"/>
      <c r="R424" s="208"/>
      <c r="S424" s="208"/>
      <c r="T424" s="208"/>
      <c r="U424" s="208"/>
      <c r="V424" s="208"/>
      <c r="W424" s="208"/>
      <c r="X424" s="208"/>
      <c r="Y424" s="208"/>
      <c r="Z424" s="208"/>
    </row>
    <row r="425" spans="1:26" ht="15.75" customHeight="1" x14ac:dyDescent="0.35">
      <c r="A425" s="208"/>
      <c r="B425" s="208"/>
      <c r="C425" s="208"/>
      <c r="D425" s="208"/>
      <c r="E425" s="277"/>
      <c r="F425" s="281"/>
      <c r="G425" s="208"/>
      <c r="H425" s="208"/>
      <c r="I425" s="208"/>
      <c r="J425" s="208"/>
      <c r="K425" s="208"/>
      <c r="L425" s="208"/>
      <c r="M425" s="208"/>
      <c r="N425" s="208"/>
      <c r="O425" s="208"/>
      <c r="P425" s="208"/>
      <c r="Q425" s="208"/>
      <c r="R425" s="208"/>
      <c r="S425" s="208"/>
      <c r="T425" s="208"/>
      <c r="U425" s="208"/>
      <c r="V425" s="208"/>
      <c r="W425" s="208"/>
      <c r="X425" s="208"/>
      <c r="Y425" s="208"/>
      <c r="Z425" s="208"/>
    </row>
    <row r="426" spans="1:26" ht="15.75" customHeight="1" x14ac:dyDescent="0.35">
      <c r="A426" s="208"/>
      <c r="B426" s="208"/>
      <c r="C426" s="208"/>
      <c r="D426" s="208"/>
      <c r="E426" s="277"/>
      <c r="F426" s="281"/>
      <c r="G426" s="208"/>
      <c r="H426" s="208"/>
      <c r="I426" s="208"/>
      <c r="J426" s="208"/>
      <c r="K426" s="208"/>
      <c r="L426" s="208"/>
      <c r="M426" s="208"/>
      <c r="N426" s="208"/>
      <c r="O426" s="208"/>
      <c r="P426" s="208"/>
      <c r="Q426" s="208"/>
      <c r="R426" s="208"/>
      <c r="S426" s="208"/>
      <c r="T426" s="208"/>
      <c r="U426" s="208"/>
      <c r="V426" s="208"/>
      <c r="W426" s="208"/>
      <c r="X426" s="208"/>
      <c r="Y426" s="208"/>
      <c r="Z426" s="208"/>
    </row>
    <row r="427" spans="1:26" ht="15.75" customHeight="1" x14ac:dyDescent="0.35">
      <c r="A427" s="208"/>
      <c r="B427" s="208"/>
      <c r="C427" s="208"/>
      <c r="D427" s="208"/>
      <c r="E427" s="277"/>
      <c r="F427" s="281"/>
      <c r="G427" s="208"/>
      <c r="H427" s="208"/>
      <c r="I427" s="208"/>
      <c r="J427" s="208"/>
      <c r="K427" s="208"/>
      <c r="L427" s="208"/>
      <c r="M427" s="208"/>
      <c r="N427" s="208"/>
      <c r="O427" s="208"/>
      <c r="P427" s="208"/>
      <c r="Q427" s="208"/>
      <c r="R427" s="208"/>
      <c r="S427" s="208"/>
      <c r="T427" s="208"/>
      <c r="U427" s="208"/>
      <c r="V427" s="208"/>
      <c r="W427" s="208"/>
      <c r="X427" s="208"/>
      <c r="Y427" s="208"/>
      <c r="Z427" s="208"/>
    </row>
    <row r="428" spans="1:26" ht="15.75" customHeight="1" x14ac:dyDescent="0.35">
      <c r="A428" s="208"/>
      <c r="B428" s="208"/>
      <c r="C428" s="208"/>
      <c r="D428" s="208"/>
      <c r="E428" s="277"/>
      <c r="F428" s="281"/>
      <c r="G428" s="208"/>
      <c r="H428" s="208"/>
      <c r="I428" s="208"/>
      <c r="J428" s="208"/>
      <c r="K428" s="208"/>
      <c r="L428" s="208"/>
      <c r="M428" s="208"/>
      <c r="N428" s="208"/>
      <c r="O428" s="208"/>
      <c r="P428" s="208"/>
      <c r="Q428" s="208"/>
      <c r="R428" s="208"/>
      <c r="S428" s="208"/>
      <c r="T428" s="208"/>
      <c r="U428" s="208"/>
      <c r="V428" s="208"/>
      <c r="W428" s="208"/>
      <c r="X428" s="208"/>
      <c r="Y428" s="208"/>
      <c r="Z428" s="208"/>
    </row>
    <row r="429" spans="1:26" ht="15.75" customHeight="1" x14ac:dyDescent="0.35">
      <c r="A429" s="208"/>
      <c r="B429" s="208"/>
      <c r="C429" s="208"/>
      <c r="D429" s="208"/>
      <c r="E429" s="277"/>
      <c r="F429" s="281"/>
      <c r="G429" s="208"/>
      <c r="H429" s="208"/>
      <c r="I429" s="208"/>
      <c r="J429" s="208"/>
      <c r="K429" s="208"/>
      <c r="L429" s="208"/>
      <c r="M429" s="208"/>
      <c r="N429" s="208"/>
      <c r="O429" s="208"/>
      <c r="P429" s="208"/>
      <c r="Q429" s="208"/>
      <c r="R429" s="208"/>
      <c r="S429" s="208"/>
      <c r="T429" s="208"/>
      <c r="U429" s="208"/>
      <c r="V429" s="208"/>
      <c r="W429" s="208"/>
      <c r="X429" s="208"/>
      <c r="Y429" s="208"/>
      <c r="Z429" s="208"/>
    </row>
    <row r="430" spans="1:26" ht="15.75" customHeight="1" x14ac:dyDescent="0.35">
      <c r="A430" s="208"/>
      <c r="B430" s="208"/>
      <c r="C430" s="208"/>
      <c r="D430" s="208"/>
      <c r="E430" s="277"/>
      <c r="F430" s="281"/>
      <c r="G430" s="208"/>
      <c r="H430" s="208"/>
      <c r="I430" s="208"/>
      <c r="J430" s="208"/>
      <c r="K430" s="208"/>
      <c r="L430" s="208"/>
      <c r="M430" s="208"/>
      <c r="N430" s="208"/>
      <c r="O430" s="208"/>
      <c r="P430" s="208"/>
      <c r="Q430" s="208"/>
      <c r="R430" s="208"/>
      <c r="S430" s="208"/>
      <c r="T430" s="208"/>
      <c r="U430" s="208"/>
      <c r="V430" s="208"/>
      <c r="W430" s="208"/>
      <c r="X430" s="208"/>
      <c r="Y430" s="208"/>
      <c r="Z430" s="208"/>
    </row>
    <row r="431" spans="1:26" ht="15.75" customHeight="1" x14ac:dyDescent="0.35">
      <c r="A431" s="208"/>
      <c r="B431" s="208"/>
      <c r="C431" s="208"/>
      <c r="D431" s="208"/>
      <c r="E431" s="277"/>
      <c r="F431" s="281"/>
      <c r="G431" s="208"/>
      <c r="H431" s="208"/>
      <c r="I431" s="208"/>
      <c r="J431" s="208"/>
      <c r="K431" s="208"/>
      <c r="L431" s="208"/>
      <c r="M431" s="208"/>
      <c r="N431" s="208"/>
      <c r="O431" s="208"/>
      <c r="P431" s="208"/>
      <c r="Q431" s="208"/>
      <c r="R431" s="208"/>
      <c r="S431" s="208"/>
      <c r="T431" s="208"/>
      <c r="U431" s="208"/>
      <c r="V431" s="208"/>
      <c r="W431" s="208"/>
      <c r="X431" s="208"/>
      <c r="Y431" s="208"/>
      <c r="Z431" s="208"/>
    </row>
    <row r="432" spans="1:26" ht="15.75" customHeight="1" x14ac:dyDescent="0.35">
      <c r="A432" s="208"/>
      <c r="B432" s="208"/>
      <c r="C432" s="208"/>
      <c r="D432" s="208"/>
      <c r="E432" s="277"/>
      <c r="F432" s="281"/>
      <c r="G432" s="208"/>
      <c r="H432" s="208"/>
      <c r="I432" s="208"/>
      <c r="J432" s="208"/>
      <c r="K432" s="208"/>
      <c r="L432" s="208"/>
      <c r="M432" s="208"/>
      <c r="N432" s="208"/>
      <c r="O432" s="208"/>
      <c r="P432" s="208"/>
      <c r="Q432" s="208"/>
      <c r="R432" s="208"/>
      <c r="S432" s="208"/>
      <c r="T432" s="208"/>
      <c r="U432" s="208"/>
      <c r="V432" s="208"/>
      <c r="W432" s="208"/>
      <c r="X432" s="208"/>
      <c r="Y432" s="208"/>
      <c r="Z432" s="208"/>
    </row>
    <row r="433" spans="1:26" ht="15.75" customHeight="1" x14ac:dyDescent="0.35">
      <c r="A433" s="208"/>
      <c r="B433" s="208"/>
      <c r="C433" s="208"/>
      <c r="D433" s="208"/>
      <c r="E433" s="277"/>
      <c r="F433" s="281"/>
      <c r="G433" s="208"/>
      <c r="H433" s="208"/>
      <c r="I433" s="208"/>
      <c r="J433" s="208"/>
      <c r="K433" s="208"/>
      <c r="L433" s="208"/>
      <c r="M433" s="208"/>
      <c r="N433" s="208"/>
      <c r="O433" s="208"/>
      <c r="P433" s="208"/>
      <c r="Q433" s="208"/>
      <c r="R433" s="208"/>
      <c r="S433" s="208"/>
      <c r="T433" s="208"/>
      <c r="U433" s="208"/>
      <c r="V433" s="208"/>
      <c r="W433" s="208"/>
      <c r="X433" s="208"/>
      <c r="Y433" s="208"/>
      <c r="Z433" s="208"/>
    </row>
    <row r="434" spans="1:26" ht="15.75" customHeight="1" x14ac:dyDescent="0.35">
      <c r="A434" s="208"/>
      <c r="B434" s="208"/>
      <c r="C434" s="208"/>
      <c r="D434" s="208"/>
      <c r="E434" s="277"/>
      <c r="F434" s="281"/>
      <c r="G434" s="208"/>
      <c r="H434" s="208"/>
      <c r="I434" s="208"/>
      <c r="J434" s="208"/>
      <c r="K434" s="208"/>
      <c r="L434" s="208"/>
      <c r="M434" s="208"/>
      <c r="N434" s="208"/>
      <c r="O434" s="208"/>
      <c r="P434" s="208"/>
      <c r="Q434" s="208"/>
      <c r="R434" s="208"/>
      <c r="S434" s="208"/>
      <c r="T434" s="208"/>
      <c r="U434" s="208"/>
      <c r="V434" s="208"/>
      <c r="W434" s="208"/>
      <c r="X434" s="208"/>
      <c r="Y434" s="208"/>
      <c r="Z434" s="208"/>
    </row>
    <row r="435" spans="1:26" ht="15.75" customHeight="1" x14ac:dyDescent="0.35">
      <c r="A435" s="208"/>
      <c r="B435" s="208"/>
      <c r="C435" s="208"/>
      <c r="D435" s="208"/>
      <c r="E435" s="277"/>
      <c r="F435" s="281"/>
      <c r="G435" s="208"/>
      <c r="H435" s="208"/>
      <c r="I435" s="208"/>
      <c r="J435" s="208"/>
      <c r="K435" s="208"/>
      <c r="L435" s="208"/>
      <c r="M435" s="208"/>
      <c r="N435" s="208"/>
      <c r="O435" s="208"/>
      <c r="P435" s="208"/>
      <c r="Q435" s="208"/>
      <c r="R435" s="208"/>
      <c r="S435" s="208"/>
      <c r="T435" s="208"/>
      <c r="U435" s="208"/>
      <c r="V435" s="208"/>
      <c r="W435" s="208"/>
      <c r="X435" s="208"/>
      <c r="Y435" s="208"/>
      <c r="Z435" s="208"/>
    </row>
    <row r="436" spans="1:26" ht="15.75" customHeight="1" x14ac:dyDescent="0.35">
      <c r="A436" s="208"/>
      <c r="B436" s="208"/>
      <c r="C436" s="208"/>
      <c r="D436" s="208"/>
      <c r="E436" s="277"/>
      <c r="F436" s="281"/>
      <c r="G436" s="208"/>
      <c r="H436" s="208"/>
      <c r="I436" s="208"/>
      <c r="J436" s="208"/>
      <c r="K436" s="208"/>
      <c r="L436" s="208"/>
      <c r="M436" s="208"/>
      <c r="N436" s="208"/>
      <c r="O436" s="208"/>
      <c r="P436" s="208"/>
      <c r="Q436" s="208"/>
      <c r="R436" s="208"/>
      <c r="S436" s="208"/>
      <c r="T436" s="208"/>
      <c r="U436" s="208"/>
      <c r="V436" s="208"/>
      <c r="W436" s="208"/>
      <c r="X436" s="208"/>
      <c r="Y436" s="208"/>
      <c r="Z436" s="208"/>
    </row>
    <row r="437" spans="1:26" ht="15.75" customHeight="1" x14ac:dyDescent="0.35">
      <c r="A437" s="208"/>
      <c r="B437" s="208"/>
      <c r="C437" s="208"/>
      <c r="D437" s="208"/>
      <c r="E437" s="277"/>
      <c r="F437" s="281"/>
      <c r="G437" s="208"/>
      <c r="H437" s="208"/>
      <c r="I437" s="208"/>
      <c r="J437" s="208"/>
      <c r="K437" s="208"/>
      <c r="L437" s="208"/>
      <c r="M437" s="208"/>
      <c r="N437" s="208"/>
      <c r="O437" s="208"/>
      <c r="P437" s="208"/>
      <c r="Q437" s="208"/>
      <c r="R437" s="208"/>
      <c r="S437" s="208"/>
      <c r="T437" s="208"/>
      <c r="U437" s="208"/>
      <c r="V437" s="208"/>
      <c r="W437" s="208"/>
      <c r="X437" s="208"/>
      <c r="Y437" s="208"/>
      <c r="Z437" s="208"/>
    </row>
    <row r="438" spans="1:26" ht="15.75" customHeight="1" x14ac:dyDescent="0.35">
      <c r="A438" s="208"/>
      <c r="B438" s="208"/>
      <c r="C438" s="208"/>
      <c r="D438" s="208"/>
      <c r="E438" s="277"/>
      <c r="F438" s="281"/>
      <c r="G438" s="208"/>
      <c r="H438" s="208"/>
      <c r="I438" s="208"/>
      <c r="J438" s="208"/>
      <c r="K438" s="208"/>
      <c r="L438" s="208"/>
      <c r="M438" s="208"/>
      <c r="N438" s="208"/>
      <c r="O438" s="208"/>
      <c r="P438" s="208"/>
      <c r="Q438" s="208"/>
      <c r="R438" s="208"/>
      <c r="S438" s="208"/>
      <c r="T438" s="208"/>
      <c r="U438" s="208"/>
      <c r="V438" s="208"/>
      <c r="W438" s="208"/>
      <c r="X438" s="208"/>
      <c r="Y438" s="208"/>
      <c r="Z438" s="208"/>
    </row>
    <row r="439" spans="1:26" ht="15.75" customHeight="1" x14ac:dyDescent="0.35">
      <c r="A439" s="208"/>
      <c r="B439" s="208"/>
      <c r="C439" s="208"/>
      <c r="D439" s="208"/>
      <c r="E439" s="277"/>
      <c r="F439" s="281"/>
      <c r="G439" s="208"/>
      <c r="H439" s="208"/>
      <c r="I439" s="208"/>
      <c r="J439" s="208"/>
      <c r="K439" s="208"/>
      <c r="L439" s="208"/>
      <c r="M439" s="208"/>
      <c r="N439" s="208"/>
      <c r="O439" s="208"/>
      <c r="P439" s="208"/>
      <c r="Q439" s="208"/>
      <c r="R439" s="208"/>
      <c r="S439" s="208"/>
      <c r="T439" s="208"/>
      <c r="U439" s="208"/>
      <c r="V439" s="208"/>
      <c r="W439" s="208"/>
      <c r="X439" s="208"/>
      <c r="Y439" s="208"/>
      <c r="Z439" s="208"/>
    </row>
    <row r="440" spans="1:26" ht="15.75" customHeight="1" x14ac:dyDescent="0.35">
      <c r="A440" s="208"/>
      <c r="B440" s="208"/>
      <c r="C440" s="208"/>
      <c r="D440" s="208"/>
      <c r="E440" s="277"/>
      <c r="F440" s="281"/>
      <c r="G440" s="208"/>
      <c r="H440" s="208"/>
      <c r="I440" s="208"/>
      <c r="J440" s="208"/>
      <c r="K440" s="208"/>
      <c r="L440" s="208"/>
      <c r="M440" s="208"/>
      <c r="N440" s="208"/>
      <c r="O440" s="208"/>
      <c r="P440" s="208"/>
      <c r="Q440" s="208"/>
      <c r="R440" s="208"/>
      <c r="S440" s="208"/>
      <c r="T440" s="208"/>
      <c r="U440" s="208"/>
      <c r="V440" s="208"/>
      <c r="W440" s="208"/>
      <c r="X440" s="208"/>
      <c r="Y440" s="208"/>
      <c r="Z440" s="208"/>
    </row>
    <row r="441" spans="1:26" ht="15.75" customHeight="1" x14ac:dyDescent="0.35">
      <c r="A441" s="208"/>
      <c r="B441" s="208"/>
      <c r="C441" s="208"/>
      <c r="D441" s="208"/>
      <c r="E441" s="277"/>
      <c r="F441" s="281"/>
      <c r="G441" s="208"/>
      <c r="H441" s="208"/>
      <c r="I441" s="208"/>
      <c r="J441" s="208"/>
      <c r="K441" s="208"/>
      <c r="L441" s="208"/>
      <c r="M441" s="208"/>
      <c r="N441" s="208"/>
      <c r="O441" s="208"/>
      <c r="P441" s="208"/>
      <c r="Q441" s="208"/>
      <c r="R441" s="208"/>
      <c r="S441" s="208"/>
      <c r="T441" s="208"/>
      <c r="U441" s="208"/>
      <c r="V441" s="208"/>
      <c r="W441" s="208"/>
      <c r="X441" s="208"/>
      <c r="Y441" s="208"/>
      <c r="Z441" s="208"/>
    </row>
    <row r="442" spans="1:26" ht="15.75" customHeight="1" x14ac:dyDescent="0.35">
      <c r="A442" s="208"/>
      <c r="B442" s="208"/>
      <c r="C442" s="208"/>
      <c r="D442" s="208"/>
      <c r="E442" s="277"/>
      <c r="F442" s="281"/>
      <c r="G442" s="208"/>
      <c r="H442" s="208"/>
      <c r="I442" s="208"/>
      <c r="J442" s="208"/>
      <c r="K442" s="208"/>
      <c r="L442" s="208"/>
      <c r="M442" s="208"/>
      <c r="N442" s="208"/>
      <c r="O442" s="208"/>
      <c r="P442" s="208"/>
      <c r="Q442" s="208"/>
      <c r="R442" s="208"/>
      <c r="S442" s="208"/>
      <c r="T442" s="208"/>
      <c r="U442" s="208"/>
      <c r="V442" s="208"/>
      <c r="W442" s="208"/>
      <c r="X442" s="208"/>
      <c r="Y442" s="208"/>
      <c r="Z442" s="208"/>
    </row>
    <row r="443" spans="1:26" ht="15.75" customHeight="1" x14ac:dyDescent="0.35">
      <c r="A443" s="208"/>
      <c r="B443" s="208"/>
      <c r="C443" s="208"/>
      <c r="D443" s="208"/>
      <c r="E443" s="277"/>
      <c r="F443" s="281"/>
      <c r="G443" s="208"/>
      <c r="H443" s="208"/>
      <c r="I443" s="208"/>
      <c r="J443" s="208"/>
      <c r="K443" s="208"/>
      <c r="L443" s="208"/>
      <c r="M443" s="208"/>
      <c r="N443" s="208"/>
      <c r="O443" s="208"/>
      <c r="P443" s="208"/>
      <c r="Q443" s="208"/>
      <c r="R443" s="208"/>
      <c r="S443" s="208"/>
      <c r="T443" s="208"/>
      <c r="U443" s="208"/>
      <c r="V443" s="208"/>
      <c r="W443" s="208"/>
      <c r="X443" s="208"/>
      <c r="Y443" s="208"/>
      <c r="Z443" s="208"/>
    </row>
    <row r="444" spans="1:26" ht="15.75" customHeight="1" x14ac:dyDescent="0.35">
      <c r="A444" s="208"/>
      <c r="B444" s="208"/>
      <c r="C444" s="208"/>
      <c r="D444" s="208"/>
      <c r="E444" s="277"/>
      <c r="F444" s="281"/>
      <c r="G444" s="208"/>
      <c r="H444" s="208"/>
      <c r="I444" s="208"/>
      <c r="J444" s="208"/>
      <c r="K444" s="208"/>
      <c r="L444" s="208"/>
      <c r="M444" s="208"/>
      <c r="N444" s="208"/>
      <c r="O444" s="208"/>
      <c r="P444" s="208"/>
      <c r="Q444" s="208"/>
      <c r="R444" s="208"/>
      <c r="S444" s="208"/>
      <c r="T444" s="208"/>
      <c r="U444" s="208"/>
      <c r="V444" s="208"/>
      <c r="W444" s="208"/>
      <c r="X444" s="208"/>
      <c r="Y444" s="208"/>
      <c r="Z444" s="208"/>
    </row>
    <row r="445" spans="1:26" ht="15.75" customHeight="1" x14ac:dyDescent="0.35">
      <c r="A445" s="208"/>
      <c r="B445" s="208"/>
      <c r="C445" s="208"/>
      <c r="D445" s="208"/>
      <c r="E445" s="277"/>
      <c r="F445" s="281"/>
      <c r="G445" s="208"/>
      <c r="H445" s="208"/>
      <c r="I445" s="208"/>
      <c r="J445" s="208"/>
      <c r="K445" s="208"/>
      <c r="L445" s="208"/>
      <c r="M445" s="208"/>
      <c r="N445" s="208"/>
      <c r="O445" s="208"/>
      <c r="P445" s="208"/>
      <c r="Q445" s="208"/>
      <c r="R445" s="208"/>
      <c r="S445" s="208"/>
      <c r="T445" s="208"/>
      <c r="U445" s="208"/>
      <c r="V445" s="208"/>
      <c r="W445" s="208"/>
      <c r="X445" s="208"/>
      <c r="Y445" s="208"/>
      <c r="Z445" s="208"/>
    </row>
    <row r="446" spans="1:26" ht="15.75" customHeight="1" x14ac:dyDescent="0.35">
      <c r="A446" s="208"/>
      <c r="B446" s="208"/>
      <c r="C446" s="208"/>
      <c r="D446" s="208"/>
      <c r="E446" s="277"/>
      <c r="F446" s="281"/>
      <c r="G446" s="208"/>
      <c r="H446" s="208"/>
      <c r="I446" s="208"/>
      <c r="J446" s="208"/>
      <c r="K446" s="208"/>
      <c r="L446" s="208"/>
      <c r="M446" s="208"/>
      <c r="N446" s="208"/>
      <c r="O446" s="208"/>
      <c r="P446" s="208"/>
      <c r="Q446" s="208"/>
      <c r="R446" s="208"/>
      <c r="S446" s="208"/>
      <c r="T446" s="208"/>
      <c r="U446" s="208"/>
      <c r="V446" s="208"/>
      <c r="W446" s="208"/>
      <c r="X446" s="208"/>
      <c r="Y446" s="208"/>
      <c r="Z446" s="208"/>
    </row>
    <row r="447" spans="1:26" ht="15.75" customHeight="1" x14ac:dyDescent="0.35">
      <c r="A447" s="208"/>
      <c r="B447" s="208"/>
      <c r="C447" s="208"/>
      <c r="D447" s="208"/>
      <c r="E447" s="277"/>
      <c r="F447" s="281"/>
      <c r="G447" s="208"/>
      <c r="H447" s="208"/>
      <c r="I447" s="208"/>
      <c r="J447" s="208"/>
      <c r="K447" s="208"/>
      <c r="L447" s="208"/>
      <c r="M447" s="208"/>
      <c r="N447" s="208"/>
      <c r="O447" s="208"/>
      <c r="P447" s="208"/>
      <c r="Q447" s="208"/>
      <c r="R447" s="208"/>
      <c r="S447" s="208"/>
      <c r="T447" s="208"/>
      <c r="U447" s="208"/>
      <c r="V447" s="208"/>
      <c r="W447" s="208"/>
      <c r="X447" s="208"/>
      <c r="Y447" s="208"/>
      <c r="Z447" s="208"/>
    </row>
    <row r="448" spans="1:26" ht="15.75" customHeight="1" x14ac:dyDescent="0.35">
      <c r="A448" s="208"/>
      <c r="B448" s="208"/>
      <c r="C448" s="208"/>
      <c r="D448" s="208"/>
      <c r="E448" s="277"/>
      <c r="F448" s="281"/>
      <c r="G448" s="208"/>
      <c r="H448" s="208"/>
      <c r="I448" s="208"/>
      <c r="J448" s="208"/>
      <c r="K448" s="208"/>
      <c r="L448" s="208"/>
      <c r="M448" s="208"/>
      <c r="N448" s="208"/>
      <c r="O448" s="208"/>
      <c r="P448" s="208"/>
      <c r="Q448" s="208"/>
      <c r="R448" s="208"/>
      <c r="S448" s="208"/>
      <c r="T448" s="208"/>
      <c r="U448" s="208"/>
      <c r="V448" s="208"/>
      <c r="W448" s="208"/>
      <c r="X448" s="208"/>
      <c r="Y448" s="208"/>
      <c r="Z448" s="208"/>
    </row>
    <row r="449" spans="1:26" ht="15.75" customHeight="1" x14ac:dyDescent="0.35">
      <c r="A449" s="208"/>
      <c r="B449" s="208"/>
      <c r="C449" s="208"/>
      <c r="D449" s="208"/>
      <c r="E449" s="277"/>
      <c r="F449" s="281"/>
      <c r="G449" s="208"/>
      <c r="H449" s="208"/>
      <c r="I449" s="208"/>
      <c r="J449" s="208"/>
      <c r="K449" s="208"/>
      <c r="L449" s="208"/>
      <c r="M449" s="208"/>
      <c r="N449" s="208"/>
      <c r="O449" s="208"/>
      <c r="P449" s="208"/>
      <c r="Q449" s="208"/>
      <c r="R449" s="208"/>
      <c r="S449" s="208"/>
      <c r="T449" s="208"/>
      <c r="U449" s="208"/>
      <c r="V449" s="208"/>
      <c r="W449" s="208"/>
      <c r="X449" s="208"/>
      <c r="Y449" s="208"/>
      <c r="Z449" s="208"/>
    </row>
    <row r="450" spans="1:26" ht="15.75" customHeight="1" x14ac:dyDescent="0.35">
      <c r="A450" s="208"/>
      <c r="B450" s="208"/>
      <c r="C450" s="208"/>
      <c r="D450" s="208"/>
      <c r="E450" s="277"/>
      <c r="F450" s="281"/>
      <c r="G450" s="208"/>
      <c r="H450" s="208"/>
      <c r="I450" s="208"/>
      <c r="J450" s="208"/>
      <c r="K450" s="208"/>
      <c r="L450" s="208"/>
      <c r="M450" s="208"/>
      <c r="N450" s="208"/>
      <c r="O450" s="208"/>
      <c r="P450" s="208"/>
      <c r="Q450" s="208"/>
      <c r="R450" s="208"/>
      <c r="S450" s="208"/>
      <c r="T450" s="208"/>
      <c r="U450" s="208"/>
      <c r="V450" s="208"/>
      <c r="W450" s="208"/>
      <c r="X450" s="208"/>
      <c r="Y450" s="208"/>
      <c r="Z450" s="208"/>
    </row>
    <row r="451" spans="1:26" ht="15.75" customHeight="1" x14ac:dyDescent="0.35">
      <c r="A451" s="208"/>
      <c r="B451" s="208"/>
      <c r="C451" s="208"/>
      <c r="D451" s="208"/>
      <c r="E451" s="277"/>
      <c r="F451" s="281"/>
      <c r="G451" s="208"/>
      <c r="H451" s="208"/>
      <c r="I451" s="208"/>
      <c r="J451" s="208"/>
      <c r="K451" s="208"/>
      <c r="L451" s="208"/>
      <c r="M451" s="208"/>
      <c r="N451" s="208"/>
      <c r="O451" s="208"/>
      <c r="P451" s="208"/>
      <c r="Q451" s="208"/>
      <c r="R451" s="208"/>
      <c r="S451" s="208"/>
      <c r="T451" s="208"/>
      <c r="U451" s="208"/>
      <c r="V451" s="208"/>
      <c r="W451" s="208"/>
      <c r="X451" s="208"/>
      <c r="Y451" s="208"/>
      <c r="Z451" s="208"/>
    </row>
    <row r="452" spans="1:26" ht="15.75" customHeight="1" x14ac:dyDescent="0.35">
      <c r="A452" s="208"/>
      <c r="B452" s="208"/>
      <c r="C452" s="208"/>
      <c r="D452" s="208"/>
      <c r="E452" s="277"/>
      <c r="F452" s="281"/>
      <c r="G452" s="208"/>
      <c r="H452" s="208"/>
      <c r="I452" s="208"/>
      <c r="J452" s="208"/>
      <c r="K452" s="208"/>
      <c r="L452" s="208"/>
      <c r="M452" s="208"/>
      <c r="N452" s="208"/>
      <c r="O452" s="208"/>
      <c r="P452" s="208"/>
      <c r="Q452" s="208"/>
      <c r="R452" s="208"/>
      <c r="S452" s="208"/>
      <c r="T452" s="208"/>
      <c r="U452" s="208"/>
      <c r="V452" s="208"/>
      <c r="W452" s="208"/>
      <c r="X452" s="208"/>
      <c r="Y452" s="208"/>
      <c r="Z452" s="208"/>
    </row>
    <row r="453" spans="1:26" ht="15.75" customHeight="1" x14ac:dyDescent="0.35">
      <c r="A453" s="208"/>
      <c r="B453" s="208"/>
      <c r="C453" s="208"/>
      <c r="D453" s="208"/>
      <c r="E453" s="277"/>
      <c r="F453" s="281"/>
      <c r="G453" s="208"/>
      <c r="H453" s="208"/>
      <c r="I453" s="208"/>
      <c r="J453" s="208"/>
      <c r="K453" s="208"/>
      <c r="L453" s="208"/>
      <c r="M453" s="208"/>
      <c r="N453" s="208"/>
      <c r="O453" s="208"/>
      <c r="P453" s="208"/>
      <c r="Q453" s="208"/>
      <c r="R453" s="208"/>
      <c r="S453" s="208"/>
      <c r="T453" s="208"/>
      <c r="U453" s="208"/>
      <c r="V453" s="208"/>
      <c r="W453" s="208"/>
      <c r="X453" s="208"/>
      <c r="Y453" s="208"/>
      <c r="Z453" s="208"/>
    </row>
    <row r="454" spans="1:26" ht="15.75" customHeight="1" x14ac:dyDescent="0.35">
      <c r="A454" s="208"/>
      <c r="B454" s="208"/>
      <c r="C454" s="208"/>
      <c r="D454" s="208"/>
      <c r="E454" s="277"/>
      <c r="F454" s="281"/>
      <c r="G454" s="208"/>
      <c r="H454" s="208"/>
      <c r="I454" s="208"/>
      <c r="J454" s="208"/>
      <c r="K454" s="208"/>
      <c r="L454" s="208"/>
      <c r="M454" s="208"/>
      <c r="N454" s="208"/>
      <c r="O454" s="208"/>
      <c r="P454" s="208"/>
      <c r="Q454" s="208"/>
      <c r="R454" s="208"/>
      <c r="S454" s="208"/>
      <c r="T454" s="208"/>
      <c r="U454" s="208"/>
      <c r="V454" s="208"/>
      <c r="W454" s="208"/>
      <c r="X454" s="208"/>
      <c r="Y454" s="208"/>
      <c r="Z454" s="208"/>
    </row>
    <row r="455" spans="1:26" ht="15.75" customHeight="1" x14ac:dyDescent="0.35">
      <c r="A455" s="208"/>
      <c r="B455" s="208"/>
      <c r="C455" s="208"/>
      <c r="D455" s="208"/>
      <c r="E455" s="277"/>
      <c r="F455" s="281"/>
      <c r="G455" s="208"/>
      <c r="H455" s="208"/>
      <c r="I455" s="208"/>
      <c r="J455" s="208"/>
      <c r="K455" s="208"/>
      <c r="L455" s="208"/>
      <c r="M455" s="208"/>
      <c r="N455" s="208"/>
      <c r="O455" s="208"/>
      <c r="P455" s="208"/>
      <c r="Q455" s="208"/>
      <c r="R455" s="208"/>
      <c r="S455" s="208"/>
      <c r="T455" s="208"/>
      <c r="U455" s="208"/>
      <c r="V455" s="208"/>
      <c r="W455" s="208"/>
      <c r="X455" s="208"/>
      <c r="Y455" s="208"/>
      <c r="Z455" s="208"/>
    </row>
    <row r="456" spans="1:26" ht="15.75" customHeight="1" x14ac:dyDescent="0.35">
      <c r="A456" s="208"/>
      <c r="B456" s="208"/>
      <c r="C456" s="208"/>
      <c r="D456" s="208"/>
      <c r="E456" s="277"/>
      <c r="F456" s="281"/>
      <c r="G456" s="208"/>
      <c r="H456" s="208"/>
      <c r="I456" s="208"/>
      <c r="J456" s="208"/>
      <c r="K456" s="208"/>
      <c r="L456" s="208"/>
      <c r="M456" s="208"/>
      <c r="N456" s="208"/>
      <c r="O456" s="208"/>
      <c r="P456" s="208"/>
      <c r="Q456" s="208"/>
      <c r="R456" s="208"/>
      <c r="S456" s="208"/>
      <c r="T456" s="208"/>
      <c r="U456" s="208"/>
      <c r="V456" s="208"/>
      <c r="W456" s="208"/>
      <c r="X456" s="208"/>
      <c r="Y456" s="208"/>
      <c r="Z456" s="208"/>
    </row>
    <row r="457" spans="1:26" ht="15.75" customHeight="1" x14ac:dyDescent="0.35">
      <c r="A457" s="208"/>
      <c r="B457" s="208"/>
      <c r="C457" s="208"/>
      <c r="D457" s="208"/>
      <c r="E457" s="277"/>
      <c r="F457" s="281"/>
      <c r="G457" s="208"/>
      <c r="H457" s="208"/>
      <c r="I457" s="208"/>
      <c r="J457" s="208"/>
      <c r="K457" s="208"/>
      <c r="L457" s="208"/>
      <c r="M457" s="208"/>
      <c r="N457" s="208"/>
      <c r="O457" s="208"/>
      <c r="P457" s="208"/>
      <c r="Q457" s="208"/>
      <c r="R457" s="208"/>
      <c r="S457" s="208"/>
      <c r="T457" s="208"/>
      <c r="U457" s="208"/>
      <c r="V457" s="208"/>
      <c r="W457" s="208"/>
      <c r="X457" s="208"/>
      <c r="Y457" s="208"/>
      <c r="Z457" s="208"/>
    </row>
    <row r="458" spans="1:26" ht="15.75" customHeight="1" x14ac:dyDescent="0.35">
      <c r="A458" s="208"/>
      <c r="B458" s="208"/>
      <c r="C458" s="208"/>
      <c r="D458" s="208"/>
      <c r="E458" s="277"/>
      <c r="F458" s="281"/>
      <c r="G458" s="208"/>
      <c r="H458" s="208"/>
      <c r="I458" s="208"/>
      <c r="J458" s="208"/>
      <c r="K458" s="208"/>
      <c r="L458" s="208"/>
      <c r="M458" s="208"/>
      <c r="N458" s="208"/>
      <c r="O458" s="208"/>
      <c r="P458" s="208"/>
      <c r="Q458" s="208"/>
      <c r="R458" s="208"/>
      <c r="S458" s="208"/>
      <c r="T458" s="208"/>
      <c r="U458" s="208"/>
      <c r="V458" s="208"/>
      <c r="W458" s="208"/>
      <c r="X458" s="208"/>
      <c r="Y458" s="208"/>
      <c r="Z458" s="208"/>
    </row>
    <row r="459" spans="1:26" ht="15.75" customHeight="1" x14ac:dyDescent="0.35">
      <c r="A459" s="208"/>
      <c r="B459" s="208"/>
      <c r="C459" s="208"/>
      <c r="D459" s="208"/>
      <c r="E459" s="277"/>
      <c r="F459" s="281"/>
      <c r="G459" s="208"/>
      <c r="H459" s="208"/>
      <c r="I459" s="208"/>
      <c r="J459" s="208"/>
      <c r="K459" s="208"/>
      <c r="L459" s="208"/>
      <c r="M459" s="208"/>
      <c r="N459" s="208"/>
      <c r="O459" s="208"/>
      <c r="P459" s="208"/>
      <c r="Q459" s="208"/>
      <c r="R459" s="208"/>
      <c r="S459" s="208"/>
      <c r="T459" s="208"/>
      <c r="U459" s="208"/>
      <c r="V459" s="208"/>
      <c r="W459" s="208"/>
      <c r="X459" s="208"/>
      <c r="Y459" s="208"/>
      <c r="Z459" s="208"/>
    </row>
    <row r="460" spans="1:26" ht="15.75" customHeight="1" x14ac:dyDescent="0.35">
      <c r="A460" s="208"/>
      <c r="B460" s="208"/>
      <c r="C460" s="208"/>
      <c r="D460" s="208"/>
      <c r="E460" s="277"/>
      <c r="F460" s="281"/>
      <c r="G460" s="208"/>
      <c r="H460" s="208"/>
      <c r="I460" s="208"/>
      <c r="J460" s="208"/>
      <c r="K460" s="208"/>
      <c r="L460" s="208"/>
      <c r="M460" s="208"/>
      <c r="N460" s="208"/>
      <c r="O460" s="208"/>
      <c r="P460" s="208"/>
      <c r="Q460" s="208"/>
      <c r="R460" s="208"/>
      <c r="S460" s="208"/>
      <c r="T460" s="208"/>
      <c r="U460" s="208"/>
      <c r="V460" s="208"/>
      <c r="W460" s="208"/>
      <c r="X460" s="208"/>
      <c r="Y460" s="208"/>
      <c r="Z460" s="208"/>
    </row>
    <row r="461" spans="1:26" ht="15.75" customHeight="1" x14ac:dyDescent="0.35">
      <c r="A461" s="208"/>
      <c r="B461" s="208"/>
      <c r="C461" s="208"/>
      <c r="D461" s="208"/>
      <c r="E461" s="277"/>
      <c r="F461" s="281"/>
      <c r="G461" s="208"/>
      <c r="H461" s="208"/>
      <c r="I461" s="208"/>
      <c r="J461" s="208"/>
      <c r="K461" s="208"/>
      <c r="L461" s="208"/>
      <c r="M461" s="208"/>
      <c r="N461" s="208"/>
      <c r="O461" s="208"/>
      <c r="P461" s="208"/>
      <c r="Q461" s="208"/>
      <c r="R461" s="208"/>
      <c r="S461" s="208"/>
      <c r="T461" s="208"/>
      <c r="U461" s="208"/>
      <c r="V461" s="208"/>
      <c r="W461" s="208"/>
      <c r="X461" s="208"/>
      <c r="Y461" s="208"/>
      <c r="Z461" s="208"/>
    </row>
    <row r="462" spans="1:26" ht="15.75" customHeight="1" x14ac:dyDescent="0.35">
      <c r="A462" s="208"/>
      <c r="B462" s="208"/>
      <c r="C462" s="208"/>
      <c r="D462" s="208"/>
      <c r="E462" s="277"/>
      <c r="F462" s="281"/>
      <c r="G462" s="208"/>
      <c r="H462" s="208"/>
      <c r="I462" s="208"/>
      <c r="J462" s="208"/>
      <c r="K462" s="208"/>
      <c r="L462" s="208"/>
      <c r="M462" s="208"/>
      <c r="N462" s="208"/>
      <c r="O462" s="208"/>
      <c r="P462" s="208"/>
      <c r="Q462" s="208"/>
      <c r="R462" s="208"/>
      <c r="S462" s="208"/>
      <c r="T462" s="208"/>
      <c r="U462" s="208"/>
      <c r="V462" s="208"/>
      <c r="W462" s="208"/>
      <c r="X462" s="208"/>
      <c r="Y462" s="208"/>
      <c r="Z462" s="208"/>
    </row>
    <row r="463" spans="1:26" ht="15.75" customHeight="1" x14ac:dyDescent="0.35">
      <c r="A463" s="208"/>
      <c r="B463" s="208"/>
      <c r="C463" s="208"/>
      <c r="D463" s="208"/>
      <c r="E463" s="277"/>
      <c r="F463" s="281"/>
      <c r="G463" s="208"/>
      <c r="H463" s="208"/>
      <c r="I463" s="208"/>
      <c r="J463" s="208"/>
      <c r="K463" s="208"/>
      <c r="L463" s="208"/>
      <c r="M463" s="208"/>
      <c r="N463" s="208"/>
      <c r="O463" s="208"/>
      <c r="P463" s="208"/>
      <c r="Q463" s="208"/>
      <c r="R463" s="208"/>
      <c r="S463" s="208"/>
      <c r="T463" s="208"/>
      <c r="U463" s="208"/>
      <c r="V463" s="208"/>
      <c r="W463" s="208"/>
      <c r="X463" s="208"/>
      <c r="Y463" s="208"/>
      <c r="Z463" s="208"/>
    </row>
    <row r="464" spans="1:26" ht="15.75" customHeight="1" x14ac:dyDescent="0.35">
      <c r="A464" s="208"/>
      <c r="B464" s="208"/>
      <c r="C464" s="208"/>
      <c r="D464" s="208"/>
      <c r="E464" s="277"/>
      <c r="F464" s="281"/>
      <c r="G464" s="208"/>
      <c r="H464" s="208"/>
      <c r="I464" s="208"/>
      <c r="J464" s="208"/>
      <c r="K464" s="208"/>
      <c r="L464" s="208"/>
      <c r="M464" s="208"/>
      <c r="N464" s="208"/>
      <c r="O464" s="208"/>
      <c r="P464" s="208"/>
      <c r="Q464" s="208"/>
      <c r="R464" s="208"/>
      <c r="S464" s="208"/>
      <c r="T464" s="208"/>
      <c r="U464" s="208"/>
      <c r="V464" s="208"/>
      <c r="W464" s="208"/>
      <c r="X464" s="208"/>
      <c r="Y464" s="208"/>
      <c r="Z464" s="208"/>
    </row>
    <row r="465" spans="1:26" ht="15.75" customHeight="1" x14ac:dyDescent="0.35">
      <c r="A465" s="208"/>
      <c r="B465" s="208"/>
      <c r="C465" s="208"/>
      <c r="D465" s="208"/>
      <c r="E465" s="277"/>
      <c r="F465" s="281"/>
      <c r="G465" s="208"/>
      <c r="H465" s="208"/>
      <c r="I465" s="208"/>
      <c r="J465" s="208"/>
      <c r="K465" s="208"/>
      <c r="L465" s="208"/>
      <c r="M465" s="208"/>
      <c r="N465" s="208"/>
      <c r="O465" s="208"/>
      <c r="P465" s="208"/>
      <c r="Q465" s="208"/>
      <c r="R465" s="208"/>
      <c r="S465" s="208"/>
      <c r="T465" s="208"/>
      <c r="U465" s="208"/>
      <c r="V465" s="208"/>
      <c r="W465" s="208"/>
      <c r="X465" s="208"/>
      <c r="Y465" s="208"/>
      <c r="Z465" s="208"/>
    </row>
    <row r="466" spans="1:26" ht="15.75" customHeight="1" x14ac:dyDescent="0.35">
      <c r="A466" s="208"/>
      <c r="B466" s="208"/>
      <c r="C466" s="208"/>
      <c r="D466" s="208"/>
      <c r="E466" s="277"/>
      <c r="F466" s="281"/>
      <c r="G466" s="208"/>
      <c r="H466" s="208"/>
      <c r="I466" s="208"/>
      <c r="J466" s="208"/>
      <c r="K466" s="208"/>
      <c r="L466" s="208"/>
      <c r="M466" s="208"/>
      <c r="N466" s="208"/>
      <c r="O466" s="208"/>
      <c r="P466" s="208"/>
      <c r="Q466" s="208"/>
      <c r="R466" s="208"/>
      <c r="S466" s="208"/>
      <c r="T466" s="208"/>
      <c r="U466" s="208"/>
      <c r="V466" s="208"/>
      <c r="W466" s="208"/>
      <c r="X466" s="208"/>
      <c r="Y466" s="208"/>
      <c r="Z466" s="208"/>
    </row>
    <row r="467" spans="1:26" ht="15.75" customHeight="1" x14ac:dyDescent="0.35">
      <c r="A467" s="208"/>
      <c r="B467" s="208"/>
      <c r="C467" s="208"/>
      <c r="D467" s="208"/>
      <c r="E467" s="277"/>
      <c r="F467" s="281"/>
      <c r="G467" s="208"/>
      <c r="H467" s="208"/>
      <c r="I467" s="208"/>
      <c r="J467" s="208"/>
      <c r="K467" s="208"/>
      <c r="L467" s="208"/>
      <c r="M467" s="208"/>
      <c r="N467" s="208"/>
      <c r="O467" s="208"/>
      <c r="P467" s="208"/>
      <c r="Q467" s="208"/>
      <c r="R467" s="208"/>
      <c r="S467" s="208"/>
      <c r="T467" s="208"/>
      <c r="U467" s="208"/>
      <c r="V467" s="208"/>
      <c r="W467" s="208"/>
      <c r="X467" s="208"/>
      <c r="Y467" s="208"/>
      <c r="Z467" s="208"/>
    </row>
    <row r="468" spans="1:26" ht="15.75" customHeight="1" x14ac:dyDescent="0.35">
      <c r="A468" s="208"/>
      <c r="B468" s="208"/>
      <c r="C468" s="208"/>
      <c r="D468" s="208"/>
      <c r="E468" s="277"/>
      <c r="F468" s="281"/>
      <c r="G468" s="208"/>
      <c r="H468" s="208"/>
      <c r="I468" s="208"/>
      <c r="J468" s="208"/>
      <c r="K468" s="208"/>
      <c r="L468" s="208"/>
      <c r="M468" s="208"/>
      <c r="N468" s="208"/>
      <c r="O468" s="208"/>
      <c r="P468" s="208"/>
      <c r="Q468" s="208"/>
      <c r="R468" s="208"/>
      <c r="S468" s="208"/>
      <c r="T468" s="208"/>
      <c r="U468" s="208"/>
      <c r="V468" s="208"/>
      <c r="W468" s="208"/>
      <c r="X468" s="208"/>
      <c r="Y468" s="208"/>
      <c r="Z468" s="208"/>
    </row>
    <row r="469" spans="1:26" ht="15.75" customHeight="1" x14ac:dyDescent="0.35">
      <c r="A469" s="208"/>
      <c r="B469" s="208"/>
      <c r="C469" s="208"/>
      <c r="D469" s="208"/>
      <c r="E469" s="277"/>
      <c r="F469" s="281"/>
      <c r="G469" s="208"/>
      <c r="H469" s="208"/>
      <c r="I469" s="208"/>
      <c r="J469" s="208"/>
      <c r="K469" s="208"/>
      <c r="L469" s="208"/>
      <c r="M469" s="208"/>
      <c r="N469" s="208"/>
      <c r="O469" s="208"/>
      <c r="P469" s="208"/>
      <c r="Q469" s="208"/>
      <c r="R469" s="208"/>
      <c r="S469" s="208"/>
      <c r="T469" s="208"/>
      <c r="U469" s="208"/>
      <c r="V469" s="208"/>
      <c r="W469" s="208"/>
      <c r="X469" s="208"/>
      <c r="Y469" s="208"/>
      <c r="Z469" s="208"/>
    </row>
    <row r="470" spans="1:26" ht="15.75" customHeight="1" x14ac:dyDescent="0.35">
      <c r="A470" s="208"/>
      <c r="B470" s="208"/>
      <c r="C470" s="208"/>
      <c r="D470" s="208"/>
      <c r="E470" s="277"/>
      <c r="F470" s="281"/>
      <c r="G470" s="208"/>
      <c r="H470" s="208"/>
      <c r="I470" s="208"/>
      <c r="J470" s="208"/>
      <c r="K470" s="208"/>
      <c r="L470" s="208"/>
      <c r="M470" s="208"/>
      <c r="N470" s="208"/>
      <c r="O470" s="208"/>
      <c r="P470" s="208"/>
      <c r="Q470" s="208"/>
      <c r="R470" s="208"/>
      <c r="S470" s="208"/>
      <c r="T470" s="208"/>
      <c r="U470" s="208"/>
      <c r="V470" s="208"/>
      <c r="W470" s="208"/>
      <c r="X470" s="208"/>
      <c r="Y470" s="208"/>
      <c r="Z470" s="208"/>
    </row>
    <row r="471" spans="1:26" ht="15.75" customHeight="1" x14ac:dyDescent="0.35">
      <c r="A471" s="208"/>
      <c r="B471" s="208"/>
      <c r="C471" s="208"/>
      <c r="D471" s="208"/>
      <c r="E471" s="277"/>
      <c r="F471" s="281"/>
      <c r="G471" s="208"/>
      <c r="H471" s="208"/>
      <c r="I471" s="208"/>
      <c r="J471" s="208"/>
      <c r="K471" s="208"/>
      <c r="L471" s="208"/>
      <c r="M471" s="208"/>
      <c r="N471" s="208"/>
      <c r="O471" s="208"/>
      <c r="P471" s="208"/>
      <c r="Q471" s="208"/>
      <c r="R471" s="208"/>
      <c r="S471" s="208"/>
      <c r="T471" s="208"/>
      <c r="U471" s="208"/>
      <c r="V471" s="208"/>
      <c r="W471" s="208"/>
      <c r="X471" s="208"/>
      <c r="Y471" s="208"/>
      <c r="Z471" s="208"/>
    </row>
    <row r="472" spans="1:26" ht="15.75" customHeight="1" x14ac:dyDescent="0.35">
      <c r="A472" s="208"/>
      <c r="B472" s="208"/>
      <c r="C472" s="208"/>
      <c r="D472" s="208"/>
      <c r="E472" s="277"/>
      <c r="F472" s="281"/>
      <c r="G472" s="208"/>
      <c r="H472" s="208"/>
      <c r="I472" s="208"/>
      <c r="J472" s="208"/>
      <c r="K472" s="208"/>
      <c r="L472" s="208"/>
      <c r="M472" s="208"/>
      <c r="N472" s="208"/>
      <c r="O472" s="208"/>
      <c r="P472" s="208"/>
      <c r="Q472" s="208"/>
      <c r="R472" s="208"/>
      <c r="S472" s="208"/>
      <c r="T472" s="208"/>
      <c r="U472" s="208"/>
      <c r="V472" s="208"/>
      <c r="W472" s="208"/>
      <c r="X472" s="208"/>
      <c r="Y472" s="208"/>
      <c r="Z472" s="208"/>
    </row>
    <row r="473" spans="1:26" ht="15.75" customHeight="1" x14ac:dyDescent="0.35">
      <c r="A473" s="208"/>
      <c r="B473" s="208"/>
      <c r="C473" s="208"/>
      <c r="D473" s="208"/>
      <c r="E473" s="277"/>
      <c r="F473" s="281"/>
      <c r="G473" s="208"/>
      <c r="H473" s="208"/>
      <c r="I473" s="208"/>
      <c r="J473" s="208"/>
      <c r="K473" s="208"/>
      <c r="L473" s="208"/>
      <c r="M473" s="208"/>
      <c r="N473" s="208"/>
      <c r="O473" s="208"/>
      <c r="P473" s="208"/>
      <c r="Q473" s="208"/>
      <c r="R473" s="208"/>
      <c r="S473" s="208"/>
      <c r="T473" s="208"/>
      <c r="U473" s="208"/>
      <c r="V473" s="208"/>
      <c r="W473" s="208"/>
      <c r="X473" s="208"/>
      <c r="Y473" s="208"/>
      <c r="Z473" s="208"/>
    </row>
    <row r="474" spans="1:26" ht="15.75" customHeight="1" x14ac:dyDescent="0.35">
      <c r="A474" s="208"/>
      <c r="B474" s="208"/>
      <c r="C474" s="208"/>
      <c r="D474" s="208"/>
      <c r="E474" s="277"/>
      <c r="F474" s="281"/>
      <c r="G474" s="208"/>
      <c r="H474" s="208"/>
      <c r="I474" s="208"/>
      <c r="J474" s="208"/>
      <c r="K474" s="208"/>
      <c r="L474" s="208"/>
      <c r="M474" s="208"/>
      <c r="N474" s="208"/>
      <c r="O474" s="208"/>
      <c r="P474" s="208"/>
      <c r="Q474" s="208"/>
      <c r="R474" s="208"/>
      <c r="S474" s="208"/>
      <c r="T474" s="208"/>
      <c r="U474" s="208"/>
      <c r="V474" s="208"/>
      <c r="W474" s="208"/>
      <c r="X474" s="208"/>
      <c r="Y474" s="208"/>
      <c r="Z474" s="208"/>
    </row>
    <row r="475" spans="1:26" ht="15.75" customHeight="1" x14ac:dyDescent="0.35">
      <c r="A475" s="208"/>
      <c r="B475" s="208"/>
      <c r="C475" s="208"/>
      <c r="D475" s="208"/>
      <c r="E475" s="277"/>
      <c r="F475" s="281"/>
      <c r="G475" s="208"/>
      <c r="H475" s="208"/>
      <c r="I475" s="208"/>
      <c r="J475" s="208"/>
      <c r="K475" s="208"/>
      <c r="L475" s="208"/>
      <c r="M475" s="208"/>
      <c r="N475" s="208"/>
      <c r="O475" s="208"/>
      <c r="P475" s="208"/>
      <c r="Q475" s="208"/>
      <c r="R475" s="208"/>
      <c r="S475" s="208"/>
      <c r="T475" s="208"/>
      <c r="U475" s="208"/>
      <c r="V475" s="208"/>
      <c r="W475" s="208"/>
      <c r="X475" s="208"/>
      <c r="Y475" s="208"/>
      <c r="Z475" s="208"/>
    </row>
    <row r="476" spans="1:26" ht="15.75" customHeight="1" x14ac:dyDescent="0.35">
      <c r="A476" s="208"/>
      <c r="B476" s="208"/>
      <c r="C476" s="208"/>
      <c r="D476" s="208"/>
      <c r="E476" s="277"/>
      <c r="F476" s="281"/>
      <c r="G476" s="208"/>
      <c r="H476" s="208"/>
      <c r="I476" s="208"/>
      <c r="J476" s="208"/>
      <c r="K476" s="208"/>
      <c r="L476" s="208"/>
      <c r="M476" s="208"/>
      <c r="N476" s="208"/>
      <c r="O476" s="208"/>
      <c r="P476" s="208"/>
      <c r="Q476" s="208"/>
      <c r="R476" s="208"/>
      <c r="S476" s="208"/>
      <c r="T476" s="208"/>
      <c r="U476" s="208"/>
      <c r="V476" s="208"/>
      <c r="W476" s="208"/>
      <c r="X476" s="208"/>
      <c r="Y476" s="208"/>
      <c r="Z476" s="208"/>
    </row>
    <row r="477" spans="1:26" ht="15.75" customHeight="1" x14ac:dyDescent="0.35">
      <c r="A477" s="208"/>
      <c r="B477" s="208"/>
      <c r="C477" s="208"/>
      <c r="D477" s="208"/>
      <c r="E477" s="277"/>
      <c r="F477" s="281"/>
      <c r="G477" s="208"/>
      <c r="H477" s="208"/>
      <c r="I477" s="208"/>
      <c r="J477" s="208"/>
      <c r="K477" s="208"/>
      <c r="L477" s="208"/>
      <c r="M477" s="208"/>
      <c r="N477" s="208"/>
      <c r="O477" s="208"/>
      <c r="P477" s="208"/>
      <c r="Q477" s="208"/>
      <c r="R477" s="208"/>
      <c r="S477" s="208"/>
      <c r="T477" s="208"/>
      <c r="U477" s="208"/>
      <c r="V477" s="208"/>
      <c r="W477" s="208"/>
      <c r="X477" s="208"/>
      <c r="Y477" s="208"/>
      <c r="Z477" s="208"/>
    </row>
    <row r="478" spans="1:26" ht="15.75" customHeight="1" x14ac:dyDescent="0.35">
      <c r="A478" s="208"/>
      <c r="B478" s="208"/>
      <c r="C478" s="208"/>
      <c r="D478" s="208"/>
      <c r="E478" s="277"/>
      <c r="F478" s="281"/>
      <c r="G478" s="208"/>
      <c r="H478" s="208"/>
      <c r="I478" s="208"/>
      <c r="J478" s="208"/>
      <c r="K478" s="208"/>
      <c r="L478" s="208"/>
      <c r="M478" s="208"/>
      <c r="N478" s="208"/>
      <c r="O478" s="208"/>
      <c r="P478" s="208"/>
      <c r="Q478" s="208"/>
      <c r="R478" s="208"/>
      <c r="S478" s="208"/>
      <c r="T478" s="208"/>
      <c r="U478" s="208"/>
      <c r="V478" s="208"/>
      <c r="W478" s="208"/>
      <c r="X478" s="208"/>
      <c r="Y478" s="208"/>
      <c r="Z478" s="208"/>
    </row>
    <row r="479" spans="1:26" ht="15.75" customHeight="1" x14ac:dyDescent="0.35">
      <c r="A479" s="208"/>
      <c r="B479" s="208"/>
      <c r="C479" s="208"/>
      <c r="D479" s="208"/>
      <c r="E479" s="277"/>
      <c r="F479" s="281"/>
      <c r="G479" s="208"/>
      <c r="H479" s="208"/>
      <c r="I479" s="208"/>
      <c r="J479" s="208"/>
      <c r="K479" s="208"/>
      <c r="L479" s="208"/>
      <c r="M479" s="208"/>
      <c r="N479" s="208"/>
      <c r="O479" s="208"/>
      <c r="P479" s="208"/>
      <c r="Q479" s="208"/>
      <c r="R479" s="208"/>
      <c r="S479" s="208"/>
      <c r="T479" s="208"/>
      <c r="U479" s="208"/>
      <c r="V479" s="208"/>
      <c r="W479" s="208"/>
      <c r="X479" s="208"/>
      <c r="Y479" s="208"/>
      <c r="Z479" s="208"/>
    </row>
    <row r="480" spans="1:26" ht="15.75" customHeight="1" x14ac:dyDescent="0.35">
      <c r="A480" s="208"/>
      <c r="B480" s="208"/>
      <c r="C480" s="208"/>
      <c r="D480" s="208"/>
      <c r="E480" s="277"/>
      <c r="F480" s="281"/>
      <c r="G480" s="208"/>
      <c r="H480" s="208"/>
      <c r="I480" s="208"/>
      <c r="J480" s="208"/>
      <c r="K480" s="208"/>
      <c r="L480" s="208"/>
      <c r="M480" s="208"/>
      <c r="N480" s="208"/>
      <c r="O480" s="208"/>
      <c r="P480" s="208"/>
      <c r="Q480" s="208"/>
      <c r="R480" s="208"/>
      <c r="S480" s="208"/>
      <c r="T480" s="208"/>
      <c r="U480" s="208"/>
      <c r="V480" s="208"/>
      <c r="W480" s="208"/>
      <c r="X480" s="208"/>
      <c r="Y480" s="208"/>
      <c r="Z480" s="208"/>
    </row>
    <row r="481" spans="1:26" ht="15.75" customHeight="1" x14ac:dyDescent="0.35">
      <c r="A481" s="208"/>
      <c r="B481" s="208"/>
      <c r="C481" s="208"/>
      <c r="D481" s="208"/>
      <c r="E481" s="277"/>
      <c r="F481" s="281"/>
      <c r="G481" s="208"/>
      <c r="H481" s="208"/>
      <c r="I481" s="208"/>
      <c r="J481" s="208"/>
      <c r="K481" s="208"/>
      <c r="L481" s="208"/>
      <c r="M481" s="208"/>
      <c r="N481" s="208"/>
      <c r="O481" s="208"/>
      <c r="P481" s="208"/>
      <c r="Q481" s="208"/>
      <c r="R481" s="208"/>
      <c r="S481" s="208"/>
      <c r="T481" s="208"/>
      <c r="U481" s="208"/>
      <c r="V481" s="208"/>
      <c r="W481" s="208"/>
      <c r="X481" s="208"/>
      <c r="Y481" s="208"/>
      <c r="Z481" s="208"/>
    </row>
    <row r="482" spans="1:26" ht="15.75" customHeight="1" x14ac:dyDescent="0.35">
      <c r="A482" s="208"/>
      <c r="B482" s="208"/>
      <c r="C482" s="208"/>
      <c r="D482" s="208"/>
      <c r="E482" s="277"/>
      <c r="F482" s="281"/>
      <c r="G482" s="208"/>
      <c r="H482" s="208"/>
      <c r="I482" s="208"/>
      <c r="J482" s="208"/>
      <c r="K482" s="208"/>
      <c r="L482" s="208"/>
      <c r="M482" s="208"/>
      <c r="N482" s="208"/>
      <c r="O482" s="208"/>
      <c r="P482" s="208"/>
      <c r="Q482" s="208"/>
      <c r="R482" s="208"/>
      <c r="S482" s="208"/>
      <c r="T482" s="208"/>
      <c r="U482" s="208"/>
      <c r="V482" s="208"/>
      <c r="W482" s="208"/>
      <c r="X482" s="208"/>
      <c r="Y482" s="208"/>
      <c r="Z482" s="208"/>
    </row>
    <row r="483" spans="1:26" ht="15.75" customHeight="1" x14ac:dyDescent="0.35">
      <c r="A483" s="208"/>
      <c r="B483" s="208"/>
      <c r="C483" s="208"/>
      <c r="D483" s="208"/>
      <c r="E483" s="277"/>
      <c r="F483" s="281"/>
      <c r="G483" s="208"/>
      <c r="H483" s="208"/>
      <c r="I483" s="208"/>
      <c r="J483" s="208"/>
      <c r="K483" s="208"/>
      <c r="L483" s="208"/>
      <c r="M483" s="208"/>
      <c r="N483" s="208"/>
      <c r="O483" s="208"/>
      <c r="P483" s="208"/>
      <c r="Q483" s="208"/>
      <c r="R483" s="208"/>
      <c r="S483" s="208"/>
      <c r="T483" s="208"/>
      <c r="U483" s="208"/>
      <c r="V483" s="208"/>
      <c r="W483" s="208"/>
      <c r="X483" s="208"/>
      <c r="Y483" s="208"/>
      <c r="Z483" s="208"/>
    </row>
    <row r="484" spans="1:26" ht="15.75" customHeight="1" x14ac:dyDescent="0.35">
      <c r="A484" s="208"/>
      <c r="B484" s="208"/>
      <c r="C484" s="208"/>
      <c r="D484" s="208"/>
      <c r="E484" s="277"/>
      <c r="F484" s="281"/>
      <c r="G484" s="208"/>
      <c r="H484" s="208"/>
      <c r="I484" s="208"/>
      <c r="J484" s="208"/>
      <c r="K484" s="208"/>
      <c r="L484" s="208"/>
      <c r="M484" s="208"/>
      <c r="N484" s="208"/>
      <c r="O484" s="208"/>
      <c r="P484" s="208"/>
      <c r="Q484" s="208"/>
      <c r="R484" s="208"/>
      <c r="S484" s="208"/>
      <c r="T484" s="208"/>
      <c r="U484" s="208"/>
      <c r="V484" s="208"/>
      <c r="W484" s="208"/>
      <c r="X484" s="208"/>
      <c r="Y484" s="208"/>
      <c r="Z484" s="208"/>
    </row>
    <row r="485" spans="1:26" ht="15.75" customHeight="1" x14ac:dyDescent="0.35">
      <c r="A485" s="208"/>
      <c r="B485" s="208"/>
      <c r="C485" s="208"/>
      <c r="D485" s="208"/>
      <c r="E485" s="277"/>
      <c r="F485" s="281"/>
      <c r="G485" s="208"/>
      <c r="H485" s="208"/>
      <c r="I485" s="208"/>
      <c r="J485" s="208"/>
      <c r="K485" s="208"/>
      <c r="L485" s="208"/>
      <c r="M485" s="208"/>
      <c r="N485" s="208"/>
      <c r="O485" s="208"/>
      <c r="P485" s="208"/>
      <c r="Q485" s="208"/>
      <c r="R485" s="208"/>
      <c r="S485" s="208"/>
      <c r="T485" s="208"/>
      <c r="U485" s="208"/>
      <c r="V485" s="208"/>
      <c r="W485" s="208"/>
      <c r="X485" s="208"/>
      <c r="Y485" s="208"/>
      <c r="Z485" s="208"/>
    </row>
    <row r="486" spans="1:26" ht="15.75" customHeight="1" x14ac:dyDescent="0.35">
      <c r="A486" s="208"/>
      <c r="B486" s="208"/>
      <c r="C486" s="208"/>
      <c r="D486" s="208"/>
      <c r="E486" s="277"/>
      <c r="F486" s="281"/>
      <c r="G486" s="208"/>
      <c r="H486" s="208"/>
      <c r="I486" s="208"/>
      <c r="J486" s="208"/>
      <c r="K486" s="208"/>
      <c r="L486" s="208"/>
      <c r="M486" s="208"/>
      <c r="N486" s="208"/>
      <c r="O486" s="208"/>
      <c r="P486" s="208"/>
      <c r="Q486" s="208"/>
      <c r="R486" s="208"/>
      <c r="S486" s="208"/>
      <c r="T486" s="208"/>
      <c r="U486" s="208"/>
      <c r="V486" s="208"/>
      <c r="W486" s="208"/>
      <c r="X486" s="208"/>
      <c r="Y486" s="208"/>
      <c r="Z486" s="208"/>
    </row>
    <row r="487" spans="1:26" ht="15.75" customHeight="1" x14ac:dyDescent="0.35">
      <c r="A487" s="208"/>
      <c r="B487" s="208"/>
      <c r="C487" s="208"/>
      <c r="D487" s="208"/>
      <c r="E487" s="277"/>
      <c r="F487" s="281"/>
      <c r="G487" s="208"/>
      <c r="H487" s="208"/>
      <c r="I487" s="208"/>
      <c r="J487" s="208"/>
      <c r="K487" s="208"/>
      <c r="L487" s="208"/>
      <c r="M487" s="208"/>
      <c r="N487" s="208"/>
      <c r="O487" s="208"/>
      <c r="P487" s="208"/>
      <c r="Q487" s="208"/>
      <c r="R487" s="208"/>
      <c r="S487" s="208"/>
      <c r="T487" s="208"/>
      <c r="U487" s="208"/>
      <c r="V487" s="208"/>
      <c r="W487" s="208"/>
      <c r="X487" s="208"/>
      <c r="Y487" s="208"/>
      <c r="Z487" s="208"/>
    </row>
    <row r="488" spans="1:26" ht="15.75" customHeight="1" x14ac:dyDescent="0.35">
      <c r="A488" s="208"/>
      <c r="B488" s="208"/>
      <c r="C488" s="208"/>
      <c r="D488" s="208"/>
      <c r="E488" s="277"/>
      <c r="F488" s="281"/>
      <c r="G488" s="208"/>
      <c r="H488" s="208"/>
      <c r="I488" s="208"/>
      <c r="J488" s="208"/>
      <c r="K488" s="208"/>
      <c r="L488" s="208"/>
      <c r="M488" s="208"/>
      <c r="N488" s="208"/>
      <c r="O488" s="208"/>
      <c r="P488" s="208"/>
      <c r="Q488" s="208"/>
      <c r="R488" s="208"/>
      <c r="S488" s="208"/>
      <c r="T488" s="208"/>
      <c r="U488" s="208"/>
      <c r="V488" s="208"/>
      <c r="W488" s="208"/>
      <c r="X488" s="208"/>
      <c r="Y488" s="208"/>
      <c r="Z488" s="208"/>
    </row>
    <row r="489" spans="1:26" ht="15.75" customHeight="1" x14ac:dyDescent="0.35">
      <c r="A489" s="208"/>
      <c r="B489" s="208"/>
      <c r="C489" s="208"/>
      <c r="D489" s="208"/>
      <c r="E489" s="277"/>
      <c r="F489" s="281"/>
      <c r="G489" s="208"/>
      <c r="H489" s="208"/>
      <c r="I489" s="208"/>
      <c r="J489" s="208"/>
      <c r="K489" s="208"/>
      <c r="L489" s="208"/>
      <c r="M489" s="208"/>
      <c r="N489" s="208"/>
      <c r="O489" s="208"/>
      <c r="P489" s="208"/>
      <c r="Q489" s="208"/>
      <c r="R489" s="208"/>
      <c r="S489" s="208"/>
      <c r="T489" s="208"/>
      <c r="U489" s="208"/>
      <c r="V489" s="208"/>
      <c r="W489" s="208"/>
      <c r="X489" s="208"/>
      <c r="Y489" s="208"/>
      <c r="Z489" s="208"/>
    </row>
    <row r="490" spans="1:26" ht="15.75" customHeight="1" x14ac:dyDescent="0.35">
      <c r="A490" s="208"/>
      <c r="B490" s="208"/>
      <c r="C490" s="208"/>
      <c r="D490" s="208"/>
      <c r="E490" s="277"/>
      <c r="F490" s="281"/>
      <c r="G490" s="208"/>
      <c r="H490" s="208"/>
      <c r="I490" s="208"/>
      <c r="J490" s="208"/>
      <c r="K490" s="208"/>
      <c r="L490" s="208"/>
      <c r="M490" s="208"/>
      <c r="N490" s="208"/>
      <c r="O490" s="208"/>
      <c r="P490" s="208"/>
      <c r="Q490" s="208"/>
      <c r="R490" s="208"/>
      <c r="S490" s="208"/>
      <c r="T490" s="208"/>
      <c r="U490" s="208"/>
      <c r="V490" s="208"/>
      <c r="W490" s="208"/>
      <c r="X490" s="208"/>
      <c r="Y490" s="208"/>
      <c r="Z490" s="208"/>
    </row>
    <row r="491" spans="1:26" ht="15.75" customHeight="1" x14ac:dyDescent="0.35">
      <c r="A491" s="208"/>
      <c r="B491" s="208"/>
      <c r="C491" s="208"/>
      <c r="D491" s="208"/>
      <c r="E491" s="277"/>
      <c r="F491" s="281"/>
      <c r="G491" s="208"/>
      <c r="H491" s="208"/>
      <c r="I491" s="208"/>
      <c r="J491" s="208"/>
      <c r="K491" s="208"/>
      <c r="L491" s="208"/>
      <c r="M491" s="208"/>
      <c r="N491" s="208"/>
      <c r="O491" s="208"/>
      <c r="P491" s="208"/>
      <c r="Q491" s="208"/>
      <c r="R491" s="208"/>
      <c r="S491" s="208"/>
      <c r="T491" s="208"/>
      <c r="U491" s="208"/>
      <c r="V491" s="208"/>
      <c r="W491" s="208"/>
      <c r="X491" s="208"/>
      <c r="Y491" s="208"/>
      <c r="Z491" s="208"/>
    </row>
    <row r="492" spans="1:26" ht="15.75" customHeight="1" x14ac:dyDescent="0.35">
      <c r="A492" s="208"/>
      <c r="B492" s="208"/>
      <c r="C492" s="208"/>
      <c r="D492" s="208"/>
      <c r="E492" s="277"/>
      <c r="F492" s="281"/>
      <c r="G492" s="208"/>
      <c r="H492" s="208"/>
      <c r="I492" s="208"/>
      <c r="J492" s="208"/>
      <c r="K492" s="208"/>
      <c r="L492" s="208"/>
      <c r="M492" s="208"/>
      <c r="N492" s="208"/>
      <c r="O492" s="208"/>
      <c r="P492" s="208"/>
      <c r="Q492" s="208"/>
      <c r="R492" s="208"/>
      <c r="S492" s="208"/>
      <c r="T492" s="208"/>
      <c r="U492" s="208"/>
      <c r="V492" s="208"/>
      <c r="W492" s="208"/>
      <c r="X492" s="208"/>
      <c r="Y492" s="208"/>
      <c r="Z492" s="208"/>
    </row>
    <row r="493" spans="1:26" ht="15.75" customHeight="1" x14ac:dyDescent="0.35">
      <c r="A493" s="208"/>
      <c r="B493" s="208"/>
      <c r="C493" s="208"/>
      <c r="D493" s="208"/>
      <c r="E493" s="277"/>
      <c r="F493" s="281"/>
      <c r="G493" s="208"/>
      <c r="H493" s="208"/>
      <c r="I493" s="208"/>
      <c r="J493" s="208"/>
      <c r="K493" s="208"/>
      <c r="L493" s="208"/>
      <c r="M493" s="208"/>
      <c r="N493" s="208"/>
      <c r="O493" s="208"/>
      <c r="P493" s="208"/>
      <c r="Q493" s="208"/>
      <c r="R493" s="208"/>
      <c r="S493" s="208"/>
      <c r="T493" s="208"/>
      <c r="U493" s="208"/>
      <c r="V493" s="208"/>
      <c r="W493" s="208"/>
      <c r="X493" s="208"/>
      <c r="Y493" s="208"/>
      <c r="Z493" s="208"/>
    </row>
    <row r="494" spans="1:26" ht="15.75" customHeight="1" x14ac:dyDescent="0.35">
      <c r="A494" s="208"/>
      <c r="B494" s="208"/>
      <c r="C494" s="208"/>
      <c r="D494" s="208"/>
      <c r="E494" s="277"/>
      <c r="F494" s="281"/>
      <c r="G494" s="208"/>
      <c r="H494" s="208"/>
      <c r="I494" s="208"/>
      <c r="J494" s="208"/>
      <c r="K494" s="208"/>
      <c r="L494" s="208"/>
      <c r="M494" s="208"/>
      <c r="N494" s="208"/>
      <c r="O494" s="208"/>
      <c r="P494" s="208"/>
      <c r="Q494" s="208"/>
      <c r="R494" s="208"/>
      <c r="S494" s="208"/>
      <c r="T494" s="208"/>
      <c r="U494" s="208"/>
      <c r="V494" s="208"/>
      <c r="W494" s="208"/>
      <c r="X494" s="208"/>
      <c r="Y494" s="208"/>
      <c r="Z494" s="208"/>
    </row>
    <row r="495" spans="1:26" ht="15.75" customHeight="1" x14ac:dyDescent="0.35">
      <c r="A495" s="208"/>
      <c r="B495" s="208"/>
      <c r="C495" s="208"/>
      <c r="D495" s="208"/>
      <c r="E495" s="277"/>
      <c r="F495" s="281"/>
      <c r="G495" s="208"/>
      <c r="H495" s="208"/>
      <c r="I495" s="208"/>
      <c r="J495" s="208"/>
      <c r="K495" s="208"/>
      <c r="L495" s="208"/>
      <c r="M495" s="208"/>
      <c r="N495" s="208"/>
      <c r="O495" s="208"/>
      <c r="P495" s="208"/>
      <c r="Q495" s="208"/>
      <c r="R495" s="208"/>
      <c r="S495" s="208"/>
      <c r="T495" s="208"/>
      <c r="U495" s="208"/>
      <c r="V495" s="208"/>
      <c r="W495" s="208"/>
      <c r="X495" s="208"/>
      <c r="Y495" s="208"/>
      <c r="Z495" s="208"/>
    </row>
    <row r="496" spans="1:26" ht="15.75" customHeight="1" x14ac:dyDescent="0.35">
      <c r="A496" s="208"/>
      <c r="B496" s="208"/>
      <c r="C496" s="208"/>
      <c r="D496" s="208"/>
      <c r="E496" s="277"/>
      <c r="F496" s="281"/>
      <c r="G496" s="208"/>
      <c r="H496" s="208"/>
      <c r="I496" s="208"/>
      <c r="J496" s="208"/>
      <c r="K496" s="208"/>
      <c r="L496" s="208"/>
      <c r="M496" s="208"/>
      <c r="N496" s="208"/>
      <c r="O496" s="208"/>
      <c r="P496" s="208"/>
      <c r="Q496" s="208"/>
      <c r="R496" s="208"/>
      <c r="S496" s="208"/>
      <c r="T496" s="208"/>
      <c r="U496" s="208"/>
      <c r="V496" s="208"/>
      <c r="W496" s="208"/>
      <c r="X496" s="208"/>
      <c r="Y496" s="208"/>
      <c r="Z496" s="208"/>
    </row>
    <row r="497" spans="1:26" ht="15.75" customHeight="1" x14ac:dyDescent="0.35">
      <c r="A497" s="208"/>
      <c r="B497" s="208"/>
      <c r="C497" s="208"/>
      <c r="D497" s="208"/>
      <c r="E497" s="277"/>
      <c r="F497" s="281"/>
      <c r="G497" s="208"/>
      <c r="H497" s="208"/>
      <c r="I497" s="208"/>
      <c r="J497" s="208"/>
      <c r="K497" s="208"/>
      <c r="L497" s="208"/>
      <c r="M497" s="208"/>
      <c r="N497" s="208"/>
      <c r="O497" s="208"/>
      <c r="P497" s="208"/>
      <c r="Q497" s="208"/>
      <c r="R497" s="208"/>
      <c r="S497" s="208"/>
      <c r="T497" s="208"/>
      <c r="U497" s="208"/>
      <c r="V497" s="208"/>
      <c r="W497" s="208"/>
      <c r="X497" s="208"/>
      <c r="Y497" s="208"/>
      <c r="Z497" s="208"/>
    </row>
    <row r="498" spans="1:26" ht="15.75" customHeight="1" x14ac:dyDescent="0.35">
      <c r="A498" s="208"/>
      <c r="B498" s="208"/>
      <c r="C498" s="208"/>
      <c r="D498" s="208"/>
      <c r="E498" s="277"/>
      <c r="F498" s="281"/>
      <c r="G498" s="208"/>
      <c r="H498" s="208"/>
      <c r="I498" s="208"/>
      <c r="J498" s="208"/>
      <c r="K498" s="208"/>
      <c r="L498" s="208"/>
      <c r="M498" s="208"/>
      <c r="N498" s="208"/>
      <c r="O498" s="208"/>
      <c r="P498" s="208"/>
      <c r="Q498" s="208"/>
      <c r="R498" s="208"/>
      <c r="S498" s="208"/>
      <c r="T498" s="208"/>
      <c r="U498" s="208"/>
      <c r="V498" s="208"/>
      <c r="W498" s="208"/>
      <c r="X498" s="208"/>
      <c r="Y498" s="208"/>
      <c r="Z498" s="208"/>
    </row>
    <row r="499" spans="1:26" ht="15.75" customHeight="1" x14ac:dyDescent="0.35">
      <c r="A499" s="208"/>
      <c r="B499" s="208"/>
      <c r="C499" s="208"/>
      <c r="D499" s="208"/>
      <c r="E499" s="277"/>
      <c r="F499" s="281"/>
      <c r="G499" s="208"/>
      <c r="H499" s="208"/>
      <c r="I499" s="208"/>
      <c r="J499" s="208"/>
      <c r="K499" s="208"/>
      <c r="L499" s="208"/>
      <c r="M499" s="208"/>
      <c r="N499" s="208"/>
      <c r="O499" s="208"/>
      <c r="P499" s="208"/>
      <c r="Q499" s="208"/>
      <c r="R499" s="208"/>
      <c r="S499" s="208"/>
      <c r="T499" s="208"/>
      <c r="U499" s="208"/>
      <c r="V499" s="208"/>
      <c r="W499" s="208"/>
      <c r="X499" s="208"/>
      <c r="Y499" s="208"/>
      <c r="Z499" s="208"/>
    </row>
    <row r="500" spans="1:26" ht="15.75" customHeight="1" x14ac:dyDescent="0.35">
      <c r="A500" s="208"/>
      <c r="B500" s="208"/>
      <c r="C500" s="208"/>
      <c r="D500" s="208"/>
      <c r="E500" s="277"/>
      <c r="F500" s="281"/>
      <c r="G500" s="208"/>
      <c r="H500" s="208"/>
      <c r="I500" s="208"/>
      <c r="J500" s="208"/>
      <c r="K500" s="208"/>
      <c r="L500" s="208"/>
      <c r="M500" s="208"/>
      <c r="N500" s="208"/>
      <c r="O500" s="208"/>
      <c r="P500" s="208"/>
      <c r="Q500" s="208"/>
      <c r="R500" s="208"/>
      <c r="S500" s="208"/>
      <c r="T500" s="208"/>
      <c r="U500" s="208"/>
      <c r="V500" s="208"/>
      <c r="W500" s="208"/>
      <c r="X500" s="208"/>
      <c r="Y500" s="208"/>
      <c r="Z500" s="208"/>
    </row>
    <row r="501" spans="1:26" ht="15.75" customHeight="1" x14ac:dyDescent="0.35">
      <c r="A501" s="208"/>
      <c r="B501" s="208"/>
      <c r="C501" s="208"/>
      <c r="D501" s="208"/>
      <c r="E501" s="277"/>
      <c r="F501" s="281"/>
      <c r="G501" s="208"/>
      <c r="H501" s="208"/>
      <c r="I501" s="208"/>
      <c r="J501" s="208"/>
      <c r="K501" s="208"/>
      <c r="L501" s="208"/>
      <c r="M501" s="208"/>
      <c r="N501" s="208"/>
      <c r="O501" s="208"/>
      <c r="P501" s="208"/>
      <c r="Q501" s="208"/>
      <c r="R501" s="208"/>
      <c r="S501" s="208"/>
      <c r="T501" s="208"/>
      <c r="U501" s="208"/>
      <c r="V501" s="208"/>
      <c r="W501" s="208"/>
      <c r="X501" s="208"/>
      <c r="Y501" s="208"/>
      <c r="Z501" s="208"/>
    </row>
    <row r="502" spans="1:26" ht="15.75" customHeight="1" x14ac:dyDescent="0.35">
      <c r="A502" s="208"/>
      <c r="B502" s="208"/>
      <c r="C502" s="208"/>
      <c r="D502" s="208"/>
      <c r="E502" s="277"/>
      <c r="F502" s="281"/>
      <c r="G502" s="208"/>
      <c r="H502" s="208"/>
      <c r="I502" s="208"/>
      <c r="J502" s="208"/>
      <c r="K502" s="208"/>
      <c r="L502" s="208"/>
      <c r="M502" s="208"/>
      <c r="N502" s="208"/>
      <c r="O502" s="208"/>
      <c r="P502" s="208"/>
      <c r="Q502" s="208"/>
      <c r="R502" s="208"/>
      <c r="S502" s="208"/>
      <c r="T502" s="208"/>
      <c r="U502" s="208"/>
      <c r="V502" s="208"/>
      <c r="W502" s="208"/>
      <c r="X502" s="208"/>
      <c r="Y502" s="208"/>
      <c r="Z502" s="208"/>
    </row>
    <row r="503" spans="1:26" ht="15.75" customHeight="1" x14ac:dyDescent="0.35">
      <c r="A503" s="208"/>
      <c r="B503" s="208"/>
      <c r="C503" s="208"/>
      <c r="D503" s="208"/>
      <c r="E503" s="277"/>
      <c r="F503" s="281"/>
      <c r="G503" s="208"/>
      <c r="H503" s="208"/>
      <c r="I503" s="208"/>
      <c r="J503" s="208"/>
      <c r="K503" s="208"/>
      <c r="L503" s="208"/>
      <c r="M503" s="208"/>
      <c r="N503" s="208"/>
      <c r="O503" s="208"/>
      <c r="P503" s="208"/>
      <c r="Q503" s="208"/>
      <c r="R503" s="208"/>
      <c r="S503" s="208"/>
      <c r="T503" s="208"/>
      <c r="U503" s="208"/>
      <c r="V503" s="208"/>
      <c r="W503" s="208"/>
      <c r="X503" s="208"/>
      <c r="Y503" s="208"/>
      <c r="Z503" s="208"/>
    </row>
    <row r="504" spans="1:26" ht="15.75" customHeight="1" x14ac:dyDescent="0.35">
      <c r="A504" s="208"/>
      <c r="B504" s="208"/>
      <c r="C504" s="208"/>
      <c r="D504" s="208"/>
      <c r="E504" s="277"/>
      <c r="F504" s="281"/>
      <c r="G504" s="208"/>
      <c r="H504" s="208"/>
      <c r="I504" s="208"/>
      <c r="J504" s="208"/>
      <c r="K504" s="208"/>
      <c r="L504" s="208"/>
      <c r="M504" s="208"/>
      <c r="N504" s="208"/>
      <c r="O504" s="208"/>
      <c r="P504" s="208"/>
      <c r="Q504" s="208"/>
      <c r="R504" s="208"/>
      <c r="S504" s="208"/>
      <c r="T504" s="208"/>
      <c r="U504" s="208"/>
      <c r="V504" s="208"/>
      <c r="W504" s="208"/>
      <c r="X504" s="208"/>
      <c r="Y504" s="208"/>
      <c r="Z504" s="208"/>
    </row>
    <row r="505" spans="1:26" ht="15.75" customHeight="1" x14ac:dyDescent="0.35">
      <c r="A505" s="208"/>
      <c r="B505" s="208"/>
      <c r="C505" s="208"/>
      <c r="D505" s="208"/>
      <c r="E505" s="277"/>
      <c r="F505" s="281"/>
      <c r="G505" s="208"/>
      <c r="H505" s="208"/>
      <c r="I505" s="208"/>
      <c r="J505" s="208"/>
      <c r="K505" s="208"/>
      <c r="L505" s="208"/>
      <c r="M505" s="208"/>
      <c r="N505" s="208"/>
      <c r="O505" s="208"/>
      <c r="P505" s="208"/>
      <c r="Q505" s="208"/>
      <c r="R505" s="208"/>
      <c r="S505" s="208"/>
      <c r="T505" s="208"/>
      <c r="U505" s="208"/>
      <c r="V505" s="208"/>
      <c r="W505" s="208"/>
      <c r="X505" s="208"/>
      <c r="Y505" s="208"/>
      <c r="Z505" s="208"/>
    </row>
    <row r="506" spans="1:26" ht="15.75" customHeight="1" x14ac:dyDescent="0.35">
      <c r="A506" s="208"/>
      <c r="B506" s="208"/>
      <c r="C506" s="208"/>
      <c r="D506" s="208"/>
      <c r="E506" s="277"/>
      <c r="F506" s="281"/>
      <c r="G506" s="208"/>
      <c r="H506" s="208"/>
      <c r="I506" s="208"/>
      <c r="J506" s="208"/>
      <c r="K506" s="208"/>
      <c r="L506" s="208"/>
      <c r="M506" s="208"/>
      <c r="N506" s="208"/>
      <c r="O506" s="208"/>
      <c r="P506" s="208"/>
      <c r="Q506" s="208"/>
      <c r="R506" s="208"/>
      <c r="S506" s="208"/>
      <c r="T506" s="208"/>
      <c r="U506" s="208"/>
      <c r="V506" s="208"/>
      <c r="W506" s="208"/>
      <c r="X506" s="208"/>
      <c r="Y506" s="208"/>
      <c r="Z506" s="208"/>
    </row>
    <row r="507" spans="1:26" ht="15.75" customHeight="1" x14ac:dyDescent="0.35">
      <c r="A507" s="208"/>
      <c r="B507" s="208"/>
      <c r="C507" s="208"/>
      <c r="D507" s="208"/>
      <c r="E507" s="277"/>
      <c r="F507" s="281"/>
      <c r="G507" s="208"/>
      <c r="H507" s="208"/>
      <c r="I507" s="208"/>
      <c r="J507" s="208"/>
      <c r="K507" s="208"/>
      <c r="L507" s="208"/>
      <c r="M507" s="208"/>
      <c r="N507" s="208"/>
      <c r="O507" s="208"/>
      <c r="P507" s="208"/>
      <c r="Q507" s="208"/>
      <c r="R507" s="208"/>
      <c r="S507" s="208"/>
      <c r="T507" s="208"/>
      <c r="U507" s="208"/>
      <c r="V507" s="208"/>
      <c r="W507" s="208"/>
      <c r="X507" s="208"/>
      <c r="Y507" s="208"/>
      <c r="Z507" s="208"/>
    </row>
    <row r="508" spans="1:26" ht="15.75" customHeight="1" x14ac:dyDescent="0.35">
      <c r="A508" s="208"/>
      <c r="B508" s="208"/>
      <c r="C508" s="208"/>
      <c r="D508" s="208"/>
      <c r="E508" s="277"/>
      <c r="F508" s="281"/>
      <c r="G508" s="208"/>
      <c r="H508" s="208"/>
      <c r="I508" s="208"/>
      <c r="J508" s="208"/>
      <c r="K508" s="208"/>
      <c r="L508" s="208"/>
      <c r="M508" s="208"/>
      <c r="N508" s="208"/>
      <c r="O508" s="208"/>
      <c r="P508" s="208"/>
      <c r="Q508" s="208"/>
      <c r="R508" s="208"/>
      <c r="S508" s="208"/>
      <c r="T508" s="208"/>
      <c r="U508" s="208"/>
      <c r="V508" s="208"/>
      <c r="W508" s="208"/>
      <c r="X508" s="208"/>
      <c r="Y508" s="208"/>
      <c r="Z508" s="208"/>
    </row>
    <row r="509" spans="1:26" ht="15.75" customHeight="1" x14ac:dyDescent="0.35">
      <c r="A509" s="208"/>
      <c r="B509" s="208"/>
      <c r="C509" s="208"/>
      <c r="D509" s="208"/>
      <c r="E509" s="277"/>
      <c r="F509" s="281"/>
      <c r="G509" s="208"/>
      <c r="H509" s="208"/>
      <c r="I509" s="208"/>
      <c r="J509" s="208"/>
      <c r="K509" s="208"/>
      <c r="L509" s="208"/>
      <c r="M509" s="208"/>
      <c r="N509" s="208"/>
      <c r="O509" s="208"/>
      <c r="P509" s="208"/>
      <c r="Q509" s="208"/>
      <c r="R509" s="208"/>
      <c r="S509" s="208"/>
      <c r="T509" s="208"/>
      <c r="U509" s="208"/>
      <c r="V509" s="208"/>
      <c r="W509" s="208"/>
      <c r="X509" s="208"/>
      <c r="Y509" s="208"/>
      <c r="Z509" s="208"/>
    </row>
    <row r="510" spans="1:26" ht="15.75" customHeight="1" x14ac:dyDescent="0.35">
      <c r="A510" s="208"/>
      <c r="B510" s="208"/>
      <c r="C510" s="208"/>
      <c r="D510" s="208"/>
      <c r="E510" s="277"/>
      <c r="F510" s="281"/>
      <c r="G510" s="208"/>
      <c r="H510" s="208"/>
      <c r="I510" s="208"/>
      <c r="J510" s="208"/>
      <c r="K510" s="208"/>
      <c r="L510" s="208"/>
      <c r="M510" s="208"/>
      <c r="N510" s="208"/>
      <c r="O510" s="208"/>
      <c r="P510" s="208"/>
      <c r="Q510" s="208"/>
      <c r="R510" s="208"/>
      <c r="S510" s="208"/>
      <c r="T510" s="208"/>
      <c r="U510" s="208"/>
      <c r="V510" s="208"/>
      <c r="W510" s="208"/>
      <c r="X510" s="208"/>
      <c r="Y510" s="208"/>
      <c r="Z510" s="208"/>
    </row>
    <row r="511" spans="1:26" ht="15.75" customHeight="1" x14ac:dyDescent="0.35">
      <c r="A511" s="208"/>
      <c r="B511" s="208"/>
      <c r="C511" s="208"/>
      <c r="D511" s="208"/>
      <c r="E511" s="277"/>
      <c r="F511" s="281"/>
      <c r="G511" s="208"/>
      <c r="H511" s="208"/>
      <c r="I511" s="208"/>
      <c r="J511" s="208"/>
      <c r="K511" s="208"/>
      <c r="L511" s="208"/>
      <c r="M511" s="208"/>
      <c r="N511" s="208"/>
      <c r="O511" s="208"/>
      <c r="P511" s="208"/>
      <c r="Q511" s="208"/>
      <c r="R511" s="208"/>
      <c r="S511" s="208"/>
      <c r="T511" s="208"/>
      <c r="U511" s="208"/>
      <c r="V511" s="208"/>
      <c r="W511" s="208"/>
      <c r="X511" s="208"/>
      <c r="Y511" s="208"/>
      <c r="Z511" s="208"/>
    </row>
    <row r="512" spans="1:26" ht="15.75" customHeight="1" x14ac:dyDescent="0.35">
      <c r="A512" s="208"/>
      <c r="B512" s="208"/>
      <c r="C512" s="208"/>
      <c r="D512" s="208"/>
      <c r="E512" s="277"/>
      <c r="F512" s="281"/>
      <c r="G512" s="208"/>
      <c r="H512" s="208"/>
      <c r="I512" s="208"/>
      <c r="J512" s="208"/>
      <c r="K512" s="208"/>
      <c r="L512" s="208"/>
      <c r="M512" s="208"/>
      <c r="N512" s="208"/>
      <c r="O512" s="208"/>
      <c r="P512" s="208"/>
      <c r="Q512" s="208"/>
      <c r="R512" s="208"/>
      <c r="S512" s="208"/>
      <c r="T512" s="208"/>
      <c r="U512" s="208"/>
      <c r="V512" s="208"/>
      <c r="W512" s="208"/>
      <c r="X512" s="208"/>
      <c r="Y512" s="208"/>
      <c r="Z512" s="208"/>
    </row>
    <row r="513" spans="1:26" ht="15.75" customHeight="1" x14ac:dyDescent="0.35">
      <c r="A513" s="208"/>
      <c r="B513" s="208"/>
      <c r="C513" s="208"/>
      <c r="D513" s="208"/>
      <c r="E513" s="277"/>
      <c r="F513" s="281"/>
      <c r="G513" s="208"/>
      <c r="H513" s="208"/>
      <c r="I513" s="208"/>
      <c r="J513" s="208"/>
      <c r="K513" s="208"/>
      <c r="L513" s="208"/>
      <c r="M513" s="208"/>
      <c r="N513" s="208"/>
      <c r="O513" s="208"/>
      <c r="P513" s="208"/>
      <c r="Q513" s="208"/>
      <c r="R513" s="208"/>
      <c r="S513" s="208"/>
      <c r="T513" s="208"/>
      <c r="U513" s="208"/>
      <c r="V513" s="208"/>
      <c r="W513" s="208"/>
      <c r="X513" s="208"/>
      <c r="Y513" s="208"/>
      <c r="Z513" s="208"/>
    </row>
    <row r="514" spans="1:26" ht="15.75" customHeight="1" x14ac:dyDescent="0.35">
      <c r="A514" s="208"/>
      <c r="B514" s="208"/>
      <c r="C514" s="208"/>
      <c r="D514" s="208"/>
      <c r="E514" s="277"/>
      <c r="F514" s="281"/>
      <c r="G514" s="208"/>
      <c r="H514" s="208"/>
      <c r="I514" s="208"/>
      <c r="J514" s="208"/>
      <c r="K514" s="208"/>
      <c r="L514" s="208"/>
      <c r="M514" s="208"/>
      <c r="N514" s="208"/>
      <c r="O514" s="208"/>
      <c r="P514" s="208"/>
      <c r="Q514" s="208"/>
      <c r="R514" s="208"/>
      <c r="S514" s="208"/>
      <c r="T514" s="208"/>
      <c r="U514" s="208"/>
      <c r="V514" s="208"/>
      <c r="W514" s="208"/>
      <c r="X514" s="208"/>
      <c r="Y514" s="208"/>
      <c r="Z514" s="208"/>
    </row>
    <row r="515" spans="1:26" ht="15.75" customHeight="1" x14ac:dyDescent="0.35">
      <c r="A515" s="208"/>
      <c r="B515" s="208"/>
      <c r="C515" s="208"/>
      <c r="D515" s="208"/>
      <c r="E515" s="277"/>
      <c r="F515" s="281"/>
      <c r="G515" s="208"/>
      <c r="H515" s="208"/>
      <c r="I515" s="208"/>
      <c r="J515" s="208"/>
      <c r="K515" s="208"/>
      <c r="L515" s="208"/>
      <c r="M515" s="208"/>
      <c r="N515" s="208"/>
      <c r="O515" s="208"/>
      <c r="P515" s="208"/>
      <c r="Q515" s="208"/>
      <c r="R515" s="208"/>
      <c r="S515" s="208"/>
      <c r="T515" s="208"/>
      <c r="U515" s="208"/>
      <c r="V515" s="208"/>
      <c r="W515" s="208"/>
      <c r="X515" s="208"/>
      <c r="Y515" s="208"/>
      <c r="Z515" s="208"/>
    </row>
    <row r="516" spans="1:26" ht="15.75" customHeight="1" x14ac:dyDescent="0.35">
      <c r="A516" s="208"/>
      <c r="B516" s="208"/>
      <c r="C516" s="208"/>
      <c r="D516" s="208"/>
      <c r="E516" s="277"/>
      <c r="F516" s="281"/>
      <c r="G516" s="208"/>
      <c r="H516" s="208"/>
      <c r="I516" s="208"/>
      <c r="J516" s="208"/>
      <c r="K516" s="208"/>
      <c r="L516" s="208"/>
      <c r="M516" s="208"/>
      <c r="N516" s="208"/>
      <c r="O516" s="208"/>
      <c r="P516" s="208"/>
      <c r="Q516" s="208"/>
      <c r="R516" s="208"/>
      <c r="S516" s="208"/>
      <c r="T516" s="208"/>
      <c r="U516" s="208"/>
      <c r="V516" s="208"/>
      <c r="W516" s="208"/>
      <c r="X516" s="208"/>
      <c r="Y516" s="208"/>
      <c r="Z516" s="208"/>
    </row>
    <row r="517" spans="1:26" ht="15.75" customHeight="1" x14ac:dyDescent="0.35">
      <c r="A517" s="208"/>
      <c r="B517" s="208"/>
      <c r="C517" s="208"/>
      <c r="D517" s="208"/>
      <c r="E517" s="277"/>
      <c r="F517" s="281"/>
      <c r="G517" s="208"/>
      <c r="H517" s="208"/>
      <c r="I517" s="208"/>
      <c r="J517" s="208"/>
      <c r="K517" s="208"/>
      <c r="L517" s="208"/>
      <c r="M517" s="208"/>
      <c r="N517" s="208"/>
      <c r="O517" s="208"/>
      <c r="P517" s="208"/>
      <c r="Q517" s="208"/>
      <c r="R517" s="208"/>
      <c r="S517" s="208"/>
      <c r="T517" s="208"/>
      <c r="U517" s="208"/>
      <c r="V517" s="208"/>
      <c r="W517" s="208"/>
      <c r="X517" s="208"/>
      <c r="Y517" s="208"/>
      <c r="Z517" s="208"/>
    </row>
    <row r="518" spans="1:26" ht="15.75" customHeight="1" x14ac:dyDescent="0.35">
      <c r="A518" s="208"/>
      <c r="B518" s="208"/>
      <c r="C518" s="208"/>
      <c r="D518" s="208"/>
      <c r="E518" s="277"/>
      <c r="F518" s="281"/>
      <c r="G518" s="208"/>
      <c r="H518" s="208"/>
      <c r="I518" s="208"/>
      <c r="J518" s="208"/>
      <c r="K518" s="208"/>
      <c r="L518" s="208"/>
      <c r="M518" s="208"/>
      <c r="N518" s="208"/>
      <c r="O518" s="208"/>
      <c r="P518" s="208"/>
      <c r="Q518" s="208"/>
      <c r="R518" s="208"/>
      <c r="S518" s="208"/>
      <c r="T518" s="208"/>
      <c r="U518" s="208"/>
      <c r="V518" s="208"/>
      <c r="W518" s="208"/>
      <c r="X518" s="208"/>
      <c r="Y518" s="208"/>
      <c r="Z518" s="208"/>
    </row>
    <row r="519" spans="1:26" ht="15.75" customHeight="1" x14ac:dyDescent="0.35">
      <c r="A519" s="208"/>
      <c r="B519" s="208"/>
      <c r="C519" s="208"/>
      <c r="D519" s="208"/>
      <c r="E519" s="277"/>
      <c r="F519" s="281"/>
      <c r="G519" s="208"/>
      <c r="H519" s="208"/>
      <c r="I519" s="208"/>
      <c r="J519" s="208"/>
      <c r="K519" s="208"/>
      <c r="L519" s="208"/>
      <c r="M519" s="208"/>
      <c r="N519" s="208"/>
      <c r="O519" s="208"/>
      <c r="P519" s="208"/>
      <c r="Q519" s="208"/>
      <c r="R519" s="208"/>
      <c r="S519" s="208"/>
      <c r="T519" s="208"/>
      <c r="U519" s="208"/>
      <c r="V519" s="208"/>
      <c r="W519" s="208"/>
      <c r="X519" s="208"/>
      <c r="Y519" s="208"/>
      <c r="Z519" s="208"/>
    </row>
    <row r="520" spans="1:26" ht="15.75" customHeight="1" x14ac:dyDescent="0.35">
      <c r="A520" s="208"/>
      <c r="B520" s="208"/>
      <c r="C520" s="208"/>
      <c r="D520" s="208"/>
      <c r="E520" s="277"/>
      <c r="F520" s="281"/>
      <c r="G520" s="208"/>
      <c r="H520" s="208"/>
      <c r="I520" s="208"/>
      <c r="J520" s="208"/>
      <c r="K520" s="208"/>
      <c r="L520" s="208"/>
      <c r="M520" s="208"/>
      <c r="N520" s="208"/>
      <c r="O520" s="208"/>
      <c r="P520" s="208"/>
      <c r="Q520" s="208"/>
      <c r="R520" s="208"/>
      <c r="S520" s="208"/>
      <c r="T520" s="208"/>
      <c r="U520" s="208"/>
      <c r="V520" s="208"/>
      <c r="W520" s="208"/>
      <c r="X520" s="208"/>
      <c r="Y520" s="208"/>
      <c r="Z520" s="208"/>
    </row>
    <row r="521" spans="1:26" ht="15.75" customHeight="1" x14ac:dyDescent="0.35">
      <c r="A521" s="208"/>
      <c r="B521" s="208"/>
      <c r="C521" s="208"/>
      <c r="D521" s="208"/>
      <c r="E521" s="277"/>
      <c r="F521" s="281"/>
      <c r="G521" s="208"/>
      <c r="H521" s="208"/>
      <c r="I521" s="208"/>
      <c r="J521" s="208"/>
      <c r="K521" s="208"/>
      <c r="L521" s="208"/>
      <c r="M521" s="208"/>
      <c r="N521" s="208"/>
      <c r="O521" s="208"/>
      <c r="P521" s="208"/>
      <c r="Q521" s="208"/>
      <c r="R521" s="208"/>
      <c r="S521" s="208"/>
      <c r="T521" s="208"/>
      <c r="U521" s="208"/>
      <c r="V521" s="208"/>
      <c r="W521" s="208"/>
      <c r="X521" s="208"/>
      <c r="Y521" s="208"/>
      <c r="Z521" s="208"/>
    </row>
    <row r="522" spans="1:26" ht="15.75" customHeight="1" x14ac:dyDescent="0.35">
      <c r="A522" s="208"/>
      <c r="B522" s="208"/>
      <c r="C522" s="208"/>
      <c r="D522" s="208"/>
      <c r="E522" s="277"/>
      <c r="F522" s="281"/>
      <c r="G522" s="208"/>
      <c r="H522" s="208"/>
      <c r="I522" s="208"/>
      <c r="J522" s="208"/>
      <c r="K522" s="208"/>
      <c r="L522" s="208"/>
      <c r="M522" s="208"/>
      <c r="N522" s="208"/>
      <c r="O522" s="208"/>
      <c r="P522" s="208"/>
      <c r="Q522" s="208"/>
      <c r="R522" s="208"/>
      <c r="S522" s="208"/>
      <c r="T522" s="208"/>
      <c r="U522" s="208"/>
      <c r="V522" s="208"/>
      <c r="W522" s="208"/>
      <c r="X522" s="208"/>
      <c r="Y522" s="208"/>
      <c r="Z522" s="208"/>
    </row>
    <row r="523" spans="1:26" ht="15.75" customHeight="1" x14ac:dyDescent="0.35">
      <c r="A523" s="208"/>
      <c r="B523" s="208"/>
      <c r="C523" s="208"/>
      <c r="D523" s="208"/>
      <c r="E523" s="277"/>
      <c r="F523" s="281"/>
      <c r="G523" s="208"/>
      <c r="H523" s="208"/>
      <c r="I523" s="208"/>
      <c r="J523" s="208"/>
      <c r="K523" s="208"/>
      <c r="L523" s="208"/>
      <c r="M523" s="208"/>
      <c r="N523" s="208"/>
      <c r="O523" s="208"/>
      <c r="P523" s="208"/>
      <c r="Q523" s="208"/>
      <c r="R523" s="208"/>
      <c r="S523" s="208"/>
      <c r="T523" s="208"/>
      <c r="U523" s="208"/>
      <c r="V523" s="208"/>
      <c r="W523" s="208"/>
      <c r="X523" s="208"/>
      <c r="Y523" s="208"/>
      <c r="Z523" s="208"/>
    </row>
    <row r="524" spans="1:26" ht="15.75" customHeight="1" x14ac:dyDescent="0.35">
      <c r="A524" s="208"/>
      <c r="B524" s="208"/>
      <c r="C524" s="208"/>
      <c r="D524" s="208"/>
      <c r="E524" s="277"/>
      <c r="F524" s="281"/>
      <c r="G524" s="208"/>
      <c r="H524" s="208"/>
      <c r="I524" s="208"/>
      <c r="J524" s="208"/>
      <c r="K524" s="208"/>
      <c r="L524" s="208"/>
      <c r="M524" s="208"/>
      <c r="N524" s="208"/>
      <c r="O524" s="208"/>
      <c r="P524" s="208"/>
      <c r="Q524" s="208"/>
      <c r="R524" s="208"/>
      <c r="S524" s="208"/>
      <c r="T524" s="208"/>
      <c r="U524" s="208"/>
      <c r="V524" s="208"/>
      <c r="W524" s="208"/>
      <c r="X524" s="208"/>
      <c r="Y524" s="208"/>
      <c r="Z524" s="208"/>
    </row>
    <row r="525" spans="1:26" ht="15.75" customHeight="1" x14ac:dyDescent="0.35">
      <c r="A525" s="208"/>
      <c r="B525" s="208"/>
      <c r="C525" s="208"/>
      <c r="D525" s="208"/>
      <c r="E525" s="277"/>
      <c r="F525" s="281"/>
      <c r="G525" s="208"/>
      <c r="H525" s="208"/>
      <c r="I525" s="208"/>
      <c r="J525" s="208"/>
      <c r="K525" s="208"/>
      <c r="L525" s="208"/>
      <c r="M525" s="208"/>
      <c r="N525" s="208"/>
      <c r="O525" s="208"/>
      <c r="P525" s="208"/>
      <c r="Q525" s="208"/>
      <c r="R525" s="208"/>
      <c r="S525" s="208"/>
      <c r="T525" s="208"/>
      <c r="U525" s="208"/>
      <c r="V525" s="208"/>
      <c r="W525" s="208"/>
      <c r="X525" s="208"/>
      <c r="Y525" s="208"/>
      <c r="Z525" s="208"/>
    </row>
    <row r="526" spans="1:26" ht="15.75" customHeight="1" x14ac:dyDescent="0.35">
      <c r="A526" s="208"/>
      <c r="B526" s="208"/>
      <c r="C526" s="208"/>
      <c r="D526" s="208"/>
      <c r="E526" s="277"/>
      <c r="F526" s="281"/>
      <c r="G526" s="208"/>
      <c r="H526" s="208"/>
      <c r="I526" s="208"/>
      <c r="J526" s="208"/>
      <c r="K526" s="208"/>
      <c r="L526" s="208"/>
      <c r="M526" s="208"/>
      <c r="N526" s="208"/>
      <c r="O526" s="208"/>
      <c r="P526" s="208"/>
      <c r="Q526" s="208"/>
      <c r="R526" s="208"/>
      <c r="S526" s="208"/>
      <c r="T526" s="208"/>
      <c r="U526" s="208"/>
      <c r="V526" s="208"/>
      <c r="W526" s="208"/>
      <c r="X526" s="208"/>
      <c r="Y526" s="208"/>
      <c r="Z526" s="208"/>
    </row>
    <row r="527" spans="1:26" ht="15.75" customHeight="1" x14ac:dyDescent="0.35">
      <c r="A527" s="208"/>
      <c r="B527" s="208"/>
      <c r="C527" s="208"/>
      <c r="D527" s="208"/>
      <c r="E527" s="277"/>
      <c r="F527" s="281"/>
      <c r="G527" s="208"/>
      <c r="H527" s="208"/>
      <c r="I527" s="208"/>
      <c r="J527" s="208"/>
      <c r="K527" s="208"/>
      <c r="L527" s="208"/>
      <c r="M527" s="208"/>
      <c r="N527" s="208"/>
      <c r="O527" s="208"/>
      <c r="P527" s="208"/>
      <c r="Q527" s="208"/>
      <c r="R527" s="208"/>
      <c r="S527" s="208"/>
      <c r="T527" s="208"/>
      <c r="U527" s="208"/>
      <c r="V527" s="208"/>
      <c r="W527" s="208"/>
      <c r="X527" s="208"/>
      <c r="Y527" s="208"/>
      <c r="Z527" s="208"/>
    </row>
    <row r="528" spans="1:26" ht="15.75" customHeight="1" x14ac:dyDescent="0.35">
      <c r="A528" s="208"/>
      <c r="B528" s="208"/>
      <c r="C528" s="208"/>
      <c r="D528" s="208"/>
      <c r="E528" s="277"/>
      <c r="F528" s="281"/>
      <c r="G528" s="208"/>
      <c r="H528" s="208"/>
      <c r="I528" s="208"/>
      <c r="J528" s="208"/>
      <c r="K528" s="208"/>
      <c r="L528" s="208"/>
      <c r="M528" s="208"/>
      <c r="N528" s="208"/>
      <c r="O528" s="208"/>
      <c r="P528" s="208"/>
      <c r="Q528" s="208"/>
      <c r="R528" s="208"/>
      <c r="S528" s="208"/>
      <c r="T528" s="208"/>
      <c r="U528" s="208"/>
      <c r="V528" s="208"/>
      <c r="W528" s="208"/>
      <c r="X528" s="208"/>
      <c r="Y528" s="208"/>
      <c r="Z528" s="208"/>
    </row>
    <row r="529" spans="1:26" ht="15.75" customHeight="1" x14ac:dyDescent="0.35">
      <c r="A529" s="208"/>
      <c r="B529" s="208"/>
      <c r="C529" s="208"/>
      <c r="D529" s="208"/>
      <c r="E529" s="277"/>
      <c r="F529" s="281"/>
      <c r="G529" s="208"/>
      <c r="H529" s="208"/>
      <c r="I529" s="208"/>
      <c r="J529" s="208"/>
      <c r="K529" s="208"/>
      <c r="L529" s="208"/>
      <c r="M529" s="208"/>
      <c r="N529" s="208"/>
      <c r="O529" s="208"/>
      <c r="P529" s="208"/>
      <c r="Q529" s="208"/>
      <c r="R529" s="208"/>
      <c r="S529" s="208"/>
      <c r="T529" s="208"/>
      <c r="U529" s="208"/>
      <c r="V529" s="208"/>
      <c r="W529" s="208"/>
      <c r="X529" s="208"/>
      <c r="Y529" s="208"/>
      <c r="Z529" s="208"/>
    </row>
    <row r="530" spans="1:26" ht="15.75" customHeight="1" x14ac:dyDescent="0.35">
      <c r="A530" s="208"/>
      <c r="B530" s="208"/>
      <c r="C530" s="208"/>
      <c r="D530" s="208"/>
      <c r="E530" s="277"/>
      <c r="F530" s="281"/>
      <c r="G530" s="208"/>
      <c r="H530" s="208"/>
      <c r="I530" s="208"/>
      <c r="J530" s="208"/>
      <c r="K530" s="208"/>
      <c r="L530" s="208"/>
      <c r="M530" s="208"/>
      <c r="N530" s="208"/>
      <c r="O530" s="208"/>
      <c r="P530" s="208"/>
      <c r="Q530" s="208"/>
      <c r="R530" s="208"/>
      <c r="S530" s="208"/>
      <c r="T530" s="208"/>
      <c r="U530" s="208"/>
      <c r="V530" s="208"/>
      <c r="W530" s="208"/>
      <c r="X530" s="208"/>
      <c r="Y530" s="208"/>
      <c r="Z530" s="208"/>
    </row>
    <row r="531" spans="1:26" ht="15.75" customHeight="1" x14ac:dyDescent="0.35">
      <c r="A531" s="208"/>
      <c r="B531" s="208"/>
      <c r="C531" s="208"/>
      <c r="D531" s="208"/>
      <c r="E531" s="277"/>
      <c r="F531" s="281"/>
      <c r="G531" s="208"/>
      <c r="H531" s="208"/>
      <c r="I531" s="208"/>
      <c r="J531" s="208"/>
      <c r="K531" s="208"/>
      <c r="L531" s="208"/>
      <c r="M531" s="208"/>
      <c r="N531" s="208"/>
      <c r="O531" s="208"/>
      <c r="P531" s="208"/>
      <c r="Q531" s="208"/>
      <c r="R531" s="208"/>
      <c r="S531" s="208"/>
      <c r="T531" s="208"/>
      <c r="U531" s="208"/>
      <c r="V531" s="208"/>
      <c r="W531" s="208"/>
      <c r="X531" s="208"/>
      <c r="Y531" s="208"/>
      <c r="Z531" s="208"/>
    </row>
    <row r="532" spans="1:26" ht="15.75" customHeight="1" x14ac:dyDescent="0.35">
      <c r="A532" s="208"/>
      <c r="B532" s="208"/>
      <c r="C532" s="208"/>
      <c r="D532" s="208"/>
      <c r="E532" s="277"/>
      <c r="F532" s="281"/>
      <c r="G532" s="208"/>
      <c r="H532" s="208"/>
      <c r="I532" s="208"/>
      <c r="J532" s="208"/>
      <c r="K532" s="208"/>
      <c r="L532" s="208"/>
      <c r="M532" s="208"/>
      <c r="N532" s="208"/>
      <c r="O532" s="208"/>
      <c r="P532" s="208"/>
      <c r="Q532" s="208"/>
      <c r="R532" s="208"/>
      <c r="S532" s="208"/>
      <c r="T532" s="208"/>
      <c r="U532" s="208"/>
      <c r="V532" s="208"/>
      <c r="W532" s="208"/>
      <c r="X532" s="208"/>
      <c r="Y532" s="208"/>
      <c r="Z532" s="208"/>
    </row>
    <row r="533" spans="1:26" ht="15.75" customHeight="1" x14ac:dyDescent="0.35">
      <c r="A533" s="208"/>
      <c r="B533" s="208"/>
      <c r="C533" s="208"/>
      <c r="D533" s="208"/>
      <c r="E533" s="277"/>
      <c r="F533" s="281"/>
      <c r="G533" s="208"/>
      <c r="H533" s="208"/>
      <c r="I533" s="208"/>
      <c r="J533" s="208"/>
      <c r="K533" s="208"/>
      <c r="L533" s="208"/>
      <c r="M533" s="208"/>
      <c r="N533" s="208"/>
      <c r="O533" s="208"/>
      <c r="P533" s="208"/>
      <c r="Q533" s="208"/>
      <c r="R533" s="208"/>
      <c r="S533" s="208"/>
      <c r="T533" s="208"/>
      <c r="U533" s="208"/>
      <c r="V533" s="208"/>
      <c r="W533" s="208"/>
      <c r="X533" s="208"/>
      <c r="Y533" s="208"/>
      <c r="Z533" s="208"/>
    </row>
    <row r="534" spans="1:26" ht="15.75" customHeight="1" x14ac:dyDescent="0.35">
      <c r="A534" s="208"/>
      <c r="B534" s="208"/>
      <c r="C534" s="208"/>
      <c r="D534" s="208"/>
      <c r="E534" s="277"/>
      <c r="F534" s="281"/>
      <c r="G534" s="208"/>
      <c r="H534" s="208"/>
      <c r="I534" s="208"/>
      <c r="J534" s="208"/>
      <c r="K534" s="208"/>
      <c r="L534" s="208"/>
      <c r="M534" s="208"/>
      <c r="N534" s="208"/>
      <c r="O534" s="208"/>
      <c r="P534" s="208"/>
      <c r="Q534" s="208"/>
      <c r="R534" s="208"/>
      <c r="S534" s="208"/>
      <c r="T534" s="208"/>
      <c r="U534" s="208"/>
      <c r="V534" s="208"/>
      <c r="W534" s="208"/>
      <c r="X534" s="208"/>
      <c r="Y534" s="208"/>
      <c r="Z534" s="208"/>
    </row>
    <row r="535" spans="1:26" ht="15.75" customHeight="1" x14ac:dyDescent="0.35">
      <c r="A535" s="208"/>
      <c r="B535" s="208"/>
      <c r="C535" s="208"/>
      <c r="D535" s="208"/>
      <c r="E535" s="277"/>
      <c r="F535" s="281"/>
      <c r="G535" s="208"/>
      <c r="H535" s="208"/>
      <c r="I535" s="208"/>
      <c r="J535" s="208"/>
      <c r="K535" s="208"/>
      <c r="L535" s="208"/>
      <c r="M535" s="208"/>
      <c r="N535" s="208"/>
      <c r="O535" s="208"/>
      <c r="P535" s="208"/>
      <c r="Q535" s="208"/>
      <c r="R535" s="208"/>
      <c r="S535" s="208"/>
      <c r="T535" s="208"/>
      <c r="U535" s="208"/>
      <c r="V535" s="208"/>
      <c r="W535" s="208"/>
      <c r="X535" s="208"/>
      <c r="Y535" s="208"/>
      <c r="Z535" s="208"/>
    </row>
    <row r="536" spans="1:26" ht="15.75" customHeight="1" x14ac:dyDescent="0.35">
      <c r="A536" s="208"/>
      <c r="B536" s="208"/>
      <c r="C536" s="208"/>
      <c r="D536" s="208"/>
      <c r="E536" s="277"/>
      <c r="F536" s="281"/>
      <c r="G536" s="208"/>
      <c r="H536" s="208"/>
      <c r="I536" s="208"/>
      <c r="J536" s="208"/>
      <c r="K536" s="208"/>
      <c r="L536" s="208"/>
      <c r="M536" s="208"/>
      <c r="N536" s="208"/>
      <c r="O536" s="208"/>
      <c r="P536" s="208"/>
      <c r="Q536" s="208"/>
      <c r="R536" s="208"/>
      <c r="S536" s="208"/>
      <c r="T536" s="208"/>
      <c r="U536" s="208"/>
      <c r="V536" s="208"/>
      <c r="W536" s="208"/>
      <c r="X536" s="208"/>
      <c r="Y536" s="208"/>
      <c r="Z536" s="208"/>
    </row>
    <row r="537" spans="1:26" ht="15.75" customHeight="1" x14ac:dyDescent="0.35">
      <c r="A537" s="208"/>
      <c r="B537" s="208"/>
      <c r="C537" s="208"/>
      <c r="D537" s="208"/>
      <c r="E537" s="277"/>
      <c r="F537" s="281"/>
      <c r="G537" s="208"/>
      <c r="H537" s="208"/>
      <c r="I537" s="208"/>
      <c r="J537" s="208"/>
      <c r="K537" s="208"/>
      <c r="L537" s="208"/>
      <c r="M537" s="208"/>
      <c r="N537" s="208"/>
      <c r="O537" s="208"/>
      <c r="P537" s="208"/>
      <c r="Q537" s="208"/>
      <c r="R537" s="208"/>
      <c r="S537" s="208"/>
      <c r="T537" s="208"/>
      <c r="U537" s="208"/>
      <c r="V537" s="208"/>
      <c r="W537" s="208"/>
      <c r="X537" s="208"/>
      <c r="Y537" s="208"/>
      <c r="Z537" s="208"/>
    </row>
    <row r="538" spans="1:26" ht="15.75" customHeight="1" x14ac:dyDescent="0.35">
      <c r="A538" s="208"/>
      <c r="B538" s="208"/>
      <c r="C538" s="208"/>
      <c r="D538" s="208"/>
      <c r="E538" s="277"/>
      <c r="F538" s="281"/>
      <c r="G538" s="208"/>
      <c r="H538" s="208"/>
      <c r="I538" s="208"/>
      <c r="J538" s="208"/>
      <c r="K538" s="208"/>
      <c r="L538" s="208"/>
      <c r="M538" s="208"/>
      <c r="N538" s="208"/>
      <c r="O538" s="208"/>
      <c r="P538" s="208"/>
      <c r="Q538" s="208"/>
      <c r="R538" s="208"/>
      <c r="S538" s="208"/>
      <c r="T538" s="208"/>
      <c r="U538" s="208"/>
      <c r="V538" s="208"/>
      <c r="W538" s="208"/>
      <c r="X538" s="208"/>
      <c r="Y538" s="208"/>
      <c r="Z538" s="208"/>
    </row>
    <row r="539" spans="1:26" ht="15.75" customHeight="1" x14ac:dyDescent="0.35">
      <c r="A539" s="208"/>
      <c r="B539" s="208"/>
      <c r="C539" s="208"/>
      <c r="D539" s="208"/>
      <c r="E539" s="277"/>
      <c r="F539" s="281"/>
      <c r="G539" s="208"/>
      <c r="H539" s="208"/>
      <c r="I539" s="208"/>
      <c r="J539" s="208"/>
      <c r="K539" s="208"/>
      <c r="L539" s="208"/>
      <c r="M539" s="208"/>
      <c r="N539" s="208"/>
      <c r="O539" s="208"/>
      <c r="P539" s="208"/>
      <c r="Q539" s="208"/>
      <c r="R539" s="208"/>
      <c r="S539" s="208"/>
      <c r="T539" s="208"/>
      <c r="U539" s="208"/>
      <c r="V539" s="208"/>
      <c r="W539" s="208"/>
      <c r="X539" s="208"/>
      <c r="Y539" s="208"/>
      <c r="Z539" s="208"/>
    </row>
    <row r="540" spans="1:26" ht="15.75" customHeight="1" x14ac:dyDescent="0.35">
      <c r="A540" s="208"/>
      <c r="B540" s="208"/>
      <c r="C540" s="208"/>
      <c r="D540" s="208"/>
      <c r="E540" s="277"/>
      <c r="F540" s="281"/>
      <c r="G540" s="208"/>
      <c r="H540" s="208"/>
      <c r="I540" s="208"/>
      <c r="J540" s="208"/>
      <c r="K540" s="208"/>
      <c r="L540" s="208"/>
      <c r="M540" s="208"/>
      <c r="N540" s="208"/>
      <c r="O540" s="208"/>
      <c r="P540" s="208"/>
      <c r="Q540" s="208"/>
      <c r="R540" s="208"/>
      <c r="S540" s="208"/>
      <c r="T540" s="208"/>
      <c r="U540" s="208"/>
      <c r="V540" s="208"/>
      <c r="W540" s="208"/>
      <c r="X540" s="208"/>
      <c r="Y540" s="208"/>
      <c r="Z540" s="208"/>
    </row>
    <row r="541" spans="1:26" ht="15.75" customHeight="1" x14ac:dyDescent="0.35">
      <c r="A541" s="208"/>
      <c r="B541" s="208"/>
      <c r="C541" s="208"/>
      <c r="D541" s="208"/>
      <c r="E541" s="277"/>
      <c r="F541" s="281"/>
      <c r="G541" s="208"/>
      <c r="H541" s="208"/>
      <c r="I541" s="208"/>
      <c r="J541" s="208"/>
      <c r="K541" s="208"/>
      <c r="L541" s="208"/>
      <c r="M541" s="208"/>
      <c r="N541" s="208"/>
      <c r="O541" s="208"/>
      <c r="P541" s="208"/>
      <c r="Q541" s="208"/>
      <c r="R541" s="208"/>
      <c r="S541" s="208"/>
      <c r="T541" s="208"/>
      <c r="U541" s="208"/>
      <c r="V541" s="208"/>
      <c r="W541" s="208"/>
      <c r="X541" s="208"/>
      <c r="Y541" s="208"/>
      <c r="Z541" s="208"/>
    </row>
    <row r="542" spans="1:26" ht="15.75" customHeight="1" x14ac:dyDescent="0.35">
      <c r="A542" s="208"/>
      <c r="B542" s="208"/>
      <c r="C542" s="208"/>
      <c r="D542" s="208"/>
      <c r="E542" s="277"/>
      <c r="F542" s="281"/>
      <c r="G542" s="208"/>
      <c r="H542" s="208"/>
      <c r="I542" s="208"/>
      <c r="J542" s="208"/>
      <c r="K542" s="208"/>
      <c r="L542" s="208"/>
      <c r="M542" s="208"/>
      <c r="N542" s="208"/>
      <c r="O542" s="208"/>
      <c r="P542" s="208"/>
      <c r="Q542" s="208"/>
      <c r="R542" s="208"/>
      <c r="S542" s="208"/>
      <c r="T542" s="208"/>
      <c r="U542" s="208"/>
      <c r="V542" s="208"/>
      <c r="W542" s="208"/>
      <c r="X542" s="208"/>
      <c r="Y542" s="208"/>
      <c r="Z542" s="208"/>
    </row>
    <row r="543" spans="1:26" ht="15.75" customHeight="1" x14ac:dyDescent="0.35">
      <c r="A543" s="208"/>
      <c r="B543" s="208"/>
      <c r="C543" s="208"/>
      <c r="D543" s="208"/>
      <c r="E543" s="277"/>
      <c r="F543" s="281"/>
      <c r="G543" s="208"/>
      <c r="H543" s="208"/>
      <c r="I543" s="208"/>
      <c r="J543" s="208"/>
      <c r="K543" s="208"/>
      <c r="L543" s="208"/>
      <c r="M543" s="208"/>
      <c r="N543" s="208"/>
      <c r="O543" s="208"/>
      <c r="P543" s="208"/>
      <c r="Q543" s="208"/>
      <c r="R543" s="208"/>
      <c r="S543" s="208"/>
      <c r="T543" s="208"/>
      <c r="U543" s="208"/>
      <c r="V543" s="208"/>
      <c r="W543" s="208"/>
      <c r="X543" s="208"/>
      <c r="Y543" s="208"/>
      <c r="Z543" s="208"/>
    </row>
    <row r="544" spans="1:26" ht="15.75" customHeight="1" x14ac:dyDescent="0.35">
      <c r="A544" s="208"/>
      <c r="B544" s="208"/>
      <c r="C544" s="208"/>
      <c r="D544" s="208"/>
      <c r="E544" s="277"/>
      <c r="F544" s="281"/>
      <c r="G544" s="208"/>
      <c r="H544" s="208"/>
      <c r="I544" s="208"/>
      <c r="J544" s="208"/>
      <c r="K544" s="208"/>
      <c r="L544" s="208"/>
      <c r="M544" s="208"/>
      <c r="N544" s="208"/>
      <c r="O544" s="208"/>
      <c r="P544" s="208"/>
      <c r="Q544" s="208"/>
      <c r="R544" s="208"/>
      <c r="S544" s="208"/>
      <c r="T544" s="208"/>
      <c r="U544" s="208"/>
      <c r="V544" s="208"/>
      <c r="W544" s="208"/>
      <c r="X544" s="208"/>
      <c r="Y544" s="208"/>
      <c r="Z544" s="208"/>
    </row>
    <row r="545" spans="1:26" ht="15.75" customHeight="1" x14ac:dyDescent="0.35">
      <c r="A545" s="208"/>
      <c r="B545" s="208"/>
      <c r="C545" s="208"/>
      <c r="D545" s="208"/>
      <c r="E545" s="277"/>
      <c r="F545" s="281"/>
      <c r="G545" s="208"/>
      <c r="H545" s="208"/>
      <c r="I545" s="208"/>
      <c r="J545" s="208"/>
      <c r="K545" s="208"/>
      <c r="L545" s="208"/>
      <c r="M545" s="208"/>
      <c r="N545" s="208"/>
      <c r="O545" s="208"/>
      <c r="P545" s="208"/>
      <c r="Q545" s="208"/>
      <c r="R545" s="208"/>
      <c r="S545" s="208"/>
      <c r="T545" s="208"/>
      <c r="U545" s="208"/>
      <c r="V545" s="208"/>
      <c r="W545" s="208"/>
      <c r="X545" s="208"/>
      <c r="Y545" s="208"/>
      <c r="Z545" s="208"/>
    </row>
    <row r="546" spans="1:26" ht="15.75" customHeight="1" x14ac:dyDescent="0.35">
      <c r="A546" s="208"/>
      <c r="B546" s="208"/>
      <c r="C546" s="208"/>
      <c r="D546" s="208"/>
      <c r="E546" s="277"/>
      <c r="F546" s="281"/>
      <c r="G546" s="208"/>
      <c r="H546" s="208"/>
      <c r="I546" s="208"/>
      <c r="J546" s="208"/>
      <c r="K546" s="208"/>
      <c r="L546" s="208"/>
      <c r="M546" s="208"/>
      <c r="N546" s="208"/>
      <c r="O546" s="208"/>
      <c r="P546" s="208"/>
      <c r="Q546" s="208"/>
      <c r="R546" s="208"/>
      <c r="S546" s="208"/>
      <c r="T546" s="208"/>
      <c r="U546" s="208"/>
      <c r="V546" s="208"/>
      <c r="W546" s="208"/>
      <c r="X546" s="208"/>
      <c r="Y546" s="208"/>
      <c r="Z546" s="208"/>
    </row>
    <row r="547" spans="1:26" ht="15.75" customHeight="1" x14ac:dyDescent="0.35">
      <c r="A547" s="208"/>
      <c r="B547" s="208"/>
      <c r="C547" s="208"/>
      <c r="D547" s="208"/>
      <c r="E547" s="277"/>
      <c r="F547" s="281"/>
      <c r="G547" s="208"/>
      <c r="H547" s="208"/>
      <c r="I547" s="208"/>
      <c r="J547" s="208"/>
      <c r="K547" s="208"/>
      <c r="L547" s="208"/>
      <c r="M547" s="208"/>
      <c r="N547" s="208"/>
      <c r="O547" s="208"/>
      <c r="P547" s="208"/>
      <c r="Q547" s="208"/>
      <c r="R547" s="208"/>
      <c r="S547" s="208"/>
      <c r="T547" s="208"/>
      <c r="U547" s="208"/>
      <c r="V547" s="208"/>
      <c r="W547" s="208"/>
      <c r="X547" s="208"/>
      <c r="Y547" s="208"/>
      <c r="Z547" s="208"/>
    </row>
    <row r="548" spans="1:26" ht="15.75" customHeight="1" x14ac:dyDescent="0.35">
      <c r="A548" s="208"/>
      <c r="B548" s="208"/>
      <c r="C548" s="208"/>
      <c r="D548" s="208"/>
      <c r="E548" s="277"/>
      <c r="F548" s="281"/>
      <c r="G548" s="208"/>
      <c r="H548" s="208"/>
      <c r="I548" s="208"/>
      <c r="J548" s="208"/>
      <c r="K548" s="208"/>
      <c r="L548" s="208"/>
      <c r="M548" s="208"/>
      <c r="N548" s="208"/>
      <c r="O548" s="208"/>
      <c r="P548" s="208"/>
      <c r="Q548" s="208"/>
      <c r="R548" s="208"/>
      <c r="S548" s="208"/>
      <c r="T548" s="208"/>
      <c r="U548" s="208"/>
      <c r="V548" s="208"/>
      <c r="W548" s="208"/>
      <c r="X548" s="208"/>
      <c r="Y548" s="208"/>
      <c r="Z548" s="208"/>
    </row>
    <row r="549" spans="1:26" ht="15.75" customHeight="1" x14ac:dyDescent="0.35">
      <c r="A549" s="208"/>
      <c r="B549" s="208"/>
      <c r="C549" s="208"/>
      <c r="D549" s="208"/>
      <c r="E549" s="277"/>
      <c r="F549" s="281"/>
      <c r="G549" s="208"/>
      <c r="H549" s="208"/>
      <c r="I549" s="208"/>
      <c r="J549" s="208"/>
      <c r="K549" s="208"/>
      <c r="L549" s="208"/>
      <c r="M549" s="208"/>
      <c r="N549" s="208"/>
      <c r="O549" s="208"/>
      <c r="P549" s="208"/>
      <c r="Q549" s="208"/>
      <c r="R549" s="208"/>
      <c r="S549" s="208"/>
      <c r="T549" s="208"/>
      <c r="U549" s="208"/>
      <c r="V549" s="208"/>
      <c r="W549" s="208"/>
      <c r="X549" s="208"/>
      <c r="Y549" s="208"/>
      <c r="Z549" s="208"/>
    </row>
    <row r="550" spans="1:26" ht="15.75" customHeight="1" x14ac:dyDescent="0.35">
      <c r="A550" s="208"/>
      <c r="B550" s="208"/>
      <c r="C550" s="208"/>
      <c r="D550" s="208"/>
      <c r="E550" s="277"/>
      <c r="F550" s="281"/>
      <c r="G550" s="208"/>
      <c r="H550" s="208"/>
      <c r="I550" s="208"/>
      <c r="J550" s="208"/>
      <c r="K550" s="208"/>
      <c r="L550" s="208"/>
      <c r="M550" s="208"/>
      <c r="N550" s="208"/>
      <c r="O550" s="208"/>
      <c r="P550" s="208"/>
      <c r="Q550" s="208"/>
      <c r="R550" s="208"/>
      <c r="S550" s="208"/>
      <c r="T550" s="208"/>
      <c r="U550" s="208"/>
      <c r="V550" s="208"/>
      <c r="W550" s="208"/>
      <c r="X550" s="208"/>
      <c r="Y550" s="208"/>
      <c r="Z550" s="208"/>
    </row>
    <row r="551" spans="1:26" ht="15.75" customHeight="1" x14ac:dyDescent="0.35">
      <c r="A551" s="208"/>
      <c r="B551" s="208"/>
      <c r="C551" s="208"/>
      <c r="D551" s="208"/>
      <c r="E551" s="277"/>
      <c r="F551" s="281"/>
      <c r="G551" s="208"/>
      <c r="H551" s="208"/>
      <c r="I551" s="208"/>
      <c r="J551" s="208"/>
      <c r="K551" s="208"/>
      <c r="L551" s="208"/>
      <c r="M551" s="208"/>
      <c r="N551" s="208"/>
      <c r="O551" s="208"/>
      <c r="P551" s="208"/>
      <c r="Q551" s="208"/>
      <c r="R551" s="208"/>
      <c r="S551" s="208"/>
      <c r="T551" s="208"/>
      <c r="U551" s="208"/>
      <c r="V551" s="208"/>
      <c r="W551" s="208"/>
      <c r="X551" s="208"/>
      <c r="Y551" s="208"/>
      <c r="Z551" s="208"/>
    </row>
    <row r="552" spans="1:26" ht="15.75" customHeight="1" x14ac:dyDescent="0.35">
      <c r="A552" s="208"/>
      <c r="B552" s="208"/>
      <c r="C552" s="208"/>
      <c r="D552" s="208"/>
      <c r="E552" s="277"/>
      <c r="F552" s="281"/>
      <c r="G552" s="208"/>
      <c r="H552" s="208"/>
      <c r="I552" s="208"/>
      <c r="J552" s="208"/>
      <c r="K552" s="208"/>
      <c r="L552" s="208"/>
      <c r="M552" s="208"/>
      <c r="N552" s="208"/>
      <c r="O552" s="208"/>
      <c r="P552" s="208"/>
      <c r="Q552" s="208"/>
      <c r="R552" s="208"/>
      <c r="S552" s="208"/>
      <c r="T552" s="208"/>
      <c r="U552" s="208"/>
      <c r="V552" s="208"/>
      <c r="W552" s="208"/>
      <c r="X552" s="208"/>
      <c r="Y552" s="208"/>
      <c r="Z552" s="208"/>
    </row>
    <row r="553" spans="1:26" ht="15.75" customHeight="1" x14ac:dyDescent="0.35">
      <c r="A553" s="208"/>
      <c r="B553" s="208"/>
      <c r="C553" s="208"/>
      <c r="D553" s="208"/>
      <c r="E553" s="277"/>
      <c r="F553" s="281"/>
      <c r="G553" s="208"/>
      <c r="H553" s="208"/>
      <c r="I553" s="208"/>
      <c r="J553" s="208"/>
      <c r="K553" s="208"/>
      <c r="L553" s="208"/>
      <c r="M553" s="208"/>
      <c r="N553" s="208"/>
      <c r="O553" s="208"/>
      <c r="P553" s="208"/>
      <c r="Q553" s="208"/>
      <c r="R553" s="208"/>
      <c r="S553" s="208"/>
      <c r="T553" s="208"/>
      <c r="U553" s="208"/>
      <c r="V553" s="208"/>
      <c r="W553" s="208"/>
      <c r="X553" s="208"/>
      <c r="Y553" s="208"/>
      <c r="Z553" s="208"/>
    </row>
    <row r="554" spans="1:26" ht="15.75" customHeight="1" x14ac:dyDescent="0.35">
      <c r="A554" s="208"/>
      <c r="B554" s="208"/>
      <c r="C554" s="208"/>
      <c r="D554" s="208"/>
      <c r="E554" s="277"/>
      <c r="F554" s="281"/>
      <c r="G554" s="208"/>
      <c r="H554" s="208"/>
      <c r="I554" s="208"/>
      <c r="J554" s="208"/>
      <c r="K554" s="208"/>
      <c r="L554" s="208"/>
      <c r="M554" s="208"/>
      <c r="N554" s="208"/>
      <c r="O554" s="208"/>
      <c r="P554" s="208"/>
      <c r="Q554" s="208"/>
      <c r="R554" s="208"/>
      <c r="S554" s="208"/>
      <c r="T554" s="208"/>
      <c r="U554" s="208"/>
      <c r="V554" s="208"/>
      <c r="W554" s="208"/>
      <c r="X554" s="208"/>
      <c r="Y554" s="208"/>
      <c r="Z554" s="208"/>
    </row>
    <row r="555" spans="1:26" ht="15.75" customHeight="1" x14ac:dyDescent="0.35">
      <c r="A555" s="208"/>
      <c r="B555" s="208"/>
      <c r="C555" s="208"/>
      <c r="D555" s="208"/>
      <c r="E555" s="277"/>
      <c r="F555" s="281"/>
      <c r="G555" s="208"/>
      <c r="H555" s="208"/>
      <c r="I555" s="208"/>
      <c r="J555" s="208"/>
      <c r="K555" s="208"/>
      <c r="L555" s="208"/>
      <c r="M555" s="208"/>
      <c r="N555" s="208"/>
      <c r="O555" s="208"/>
      <c r="P555" s="208"/>
      <c r="Q555" s="208"/>
      <c r="R555" s="208"/>
      <c r="S555" s="208"/>
      <c r="T555" s="208"/>
      <c r="U555" s="208"/>
      <c r="V555" s="208"/>
      <c r="W555" s="208"/>
      <c r="X555" s="208"/>
      <c r="Y555" s="208"/>
      <c r="Z555" s="208"/>
    </row>
    <row r="556" spans="1:26" ht="15.75" customHeight="1" x14ac:dyDescent="0.35">
      <c r="A556" s="208"/>
      <c r="B556" s="208"/>
      <c r="C556" s="208"/>
      <c r="D556" s="208"/>
      <c r="E556" s="277"/>
      <c r="F556" s="281"/>
      <c r="G556" s="208"/>
      <c r="H556" s="208"/>
      <c r="I556" s="208"/>
      <c r="J556" s="208"/>
      <c r="K556" s="208"/>
      <c r="L556" s="208"/>
      <c r="M556" s="208"/>
      <c r="N556" s="208"/>
      <c r="O556" s="208"/>
      <c r="P556" s="208"/>
      <c r="Q556" s="208"/>
      <c r="R556" s="208"/>
      <c r="S556" s="208"/>
      <c r="T556" s="208"/>
      <c r="U556" s="208"/>
      <c r="V556" s="208"/>
      <c r="W556" s="208"/>
      <c r="X556" s="208"/>
      <c r="Y556" s="208"/>
      <c r="Z556" s="208"/>
    </row>
    <row r="557" spans="1:26" ht="15.75" customHeight="1" x14ac:dyDescent="0.35">
      <c r="A557" s="208"/>
      <c r="B557" s="208"/>
      <c r="C557" s="208"/>
      <c r="D557" s="208"/>
      <c r="E557" s="277"/>
      <c r="F557" s="281"/>
      <c r="G557" s="208"/>
      <c r="H557" s="208"/>
      <c r="I557" s="208"/>
      <c r="J557" s="208"/>
      <c r="K557" s="208"/>
      <c r="L557" s="208"/>
      <c r="M557" s="208"/>
      <c r="N557" s="208"/>
      <c r="O557" s="208"/>
      <c r="P557" s="208"/>
      <c r="Q557" s="208"/>
      <c r="R557" s="208"/>
      <c r="S557" s="208"/>
      <c r="T557" s="208"/>
      <c r="U557" s="208"/>
      <c r="V557" s="208"/>
      <c r="W557" s="208"/>
      <c r="X557" s="208"/>
      <c r="Y557" s="208"/>
      <c r="Z557" s="208"/>
    </row>
    <row r="558" spans="1:26" ht="15.75" customHeight="1" x14ac:dyDescent="0.35">
      <c r="A558" s="208"/>
      <c r="B558" s="208"/>
      <c r="C558" s="208"/>
      <c r="D558" s="208"/>
      <c r="E558" s="277"/>
      <c r="F558" s="281"/>
      <c r="G558" s="208"/>
      <c r="H558" s="208"/>
      <c r="I558" s="208"/>
      <c r="J558" s="208"/>
      <c r="K558" s="208"/>
      <c r="L558" s="208"/>
      <c r="M558" s="208"/>
      <c r="N558" s="208"/>
      <c r="O558" s="208"/>
      <c r="P558" s="208"/>
      <c r="Q558" s="208"/>
      <c r="R558" s="208"/>
      <c r="S558" s="208"/>
      <c r="T558" s="208"/>
      <c r="U558" s="208"/>
      <c r="V558" s="208"/>
      <c r="W558" s="208"/>
      <c r="X558" s="208"/>
      <c r="Y558" s="208"/>
      <c r="Z558" s="208"/>
    </row>
    <row r="559" spans="1:26" ht="15.75" customHeight="1" x14ac:dyDescent="0.35">
      <c r="A559" s="208"/>
      <c r="B559" s="208"/>
      <c r="C559" s="208"/>
      <c r="D559" s="208"/>
      <c r="E559" s="277"/>
      <c r="F559" s="281"/>
      <c r="G559" s="208"/>
      <c r="H559" s="208"/>
      <c r="I559" s="208"/>
      <c r="J559" s="208"/>
      <c r="K559" s="208"/>
      <c r="L559" s="208"/>
      <c r="M559" s="208"/>
      <c r="N559" s="208"/>
      <c r="O559" s="208"/>
      <c r="P559" s="208"/>
      <c r="Q559" s="208"/>
      <c r="R559" s="208"/>
      <c r="S559" s="208"/>
      <c r="T559" s="208"/>
      <c r="U559" s="208"/>
      <c r="V559" s="208"/>
      <c r="W559" s="208"/>
      <c r="X559" s="208"/>
      <c r="Y559" s="208"/>
      <c r="Z559" s="208"/>
    </row>
    <row r="560" spans="1:26" ht="15.75" customHeight="1" x14ac:dyDescent="0.35">
      <c r="A560" s="208"/>
      <c r="B560" s="208"/>
      <c r="C560" s="208"/>
      <c r="D560" s="208"/>
      <c r="E560" s="277"/>
      <c r="F560" s="281"/>
      <c r="G560" s="208"/>
      <c r="H560" s="208"/>
      <c r="I560" s="208"/>
      <c r="J560" s="208"/>
      <c r="K560" s="208"/>
      <c r="L560" s="208"/>
      <c r="M560" s="208"/>
      <c r="N560" s="208"/>
      <c r="O560" s="208"/>
      <c r="P560" s="208"/>
      <c r="Q560" s="208"/>
      <c r="R560" s="208"/>
      <c r="S560" s="208"/>
      <c r="T560" s="208"/>
      <c r="U560" s="208"/>
      <c r="V560" s="208"/>
      <c r="W560" s="208"/>
      <c r="X560" s="208"/>
      <c r="Y560" s="208"/>
      <c r="Z560" s="208"/>
    </row>
    <row r="561" spans="1:26" ht="15.75" customHeight="1" x14ac:dyDescent="0.35">
      <c r="A561" s="208"/>
      <c r="B561" s="208"/>
      <c r="C561" s="208"/>
      <c r="D561" s="208"/>
      <c r="E561" s="277"/>
      <c r="F561" s="281"/>
      <c r="G561" s="208"/>
      <c r="H561" s="208"/>
      <c r="I561" s="208"/>
      <c r="J561" s="208"/>
      <c r="K561" s="208"/>
      <c r="L561" s="208"/>
      <c r="M561" s="208"/>
      <c r="N561" s="208"/>
      <c r="O561" s="208"/>
      <c r="P561" s="208"/>
      <c r="Q561" s="208"/>
      <c r="R561" s="208"/>
      <c r="S561" s="208"/>
      <c r="T561" s="208"/>
      <c r="U561" s="208"/>
      <c r="V561" s="208"/>
      <c r="W561" s="208"/>
      <c r="X561" s="208"/>
      <c r="Y561" s="208"/>
      <c r="Z561" s="208"/>
    </row>
    <row r="562" spans="1:26" ht="15.75" customHeight="1" x14ac:dyDescent="0.35">
      <c r="A562" s="208"/>
      <c r="B562" s="208"/>
      <c r="C562" s="208"/>
      <c r="D562" s="208"/>
      <c r="E562" s="277"/>
      <c r="F562" s="281"/>
      <c r="G562" s="208"/>
      <c r="H562" s="208"/>
      <c r="I562" s="208"/>
      <c r="J562" s="208"/>
      <c r="K562" s="208"/>
      <c r="L562" s="208"/>
      <c r="M562" s="208"/>
      <c r="N562" s="208"/>
      <c r="O562" s="208"/>
      <c r="P562" s="208"/>
      <c r="Q562" s="208"/>
      <c r="R562" s="208"/>
      <c r="S562" s="208"/>
      <c r="T562" s="208"/>
      <c r="U562" s="208"/>
      <c r="V562" s="208"/>
      <c r="W562" s="208"/>
      <c r="X562" s="208"/>
      <c r="Y562" s="208"/>
      <c r="Z562" s="208"/>
    </row>
    <row r="563" spans="1:26" ht="15.75" customHeight="1" x14ac:dyDescent="0.35">
      <c r="A563" s="208"/>
      <c r="B563" s="208"/>
      <c r="C563" s="208"/>
      <c r="D563" s="208"/>
      <c r="E563" s="277"/>
      <c r="F563" s="281"/>
      <c r="G563" s="208"/>
      <c r="H563" s="208"/>
      <c r="I563" s="208"/>
      <c r="J563" s="208"/>
      <c r="K563" s="208"/>
      <c r="L563" s="208"/>
      <c r="M563" s="208"/>
      <c r="N563" s="208"/>
      <c r="O563" s="208"/>
      <c r="P563" s="208"/>
      <c r="Q563" s="208"/>
      <c r="R563" s="208"/>
      <c r="S563" s="208"/>
      <c r="T563" s="208"/>
      <c r="U563" s="208"/>
      <c r="V563" s="208"/>
      <c r="W563" s="208"/>
      <c r="X563" s="208"/>
      <c r="Y563" s="208"/>
      <c r="Z563" s="208"/>
    </row>
    <row r="564" spans="1:26" ht="15.75" customHeight="1" x14ac:dyDescent="0.35">
      <c r="A564" s="208"/>
      <c r="B564" s="208"/>
      <c r="C564" s="208"/>
      <c r="D564" s="208"/>
      <c r="E564" s="277"/>
      <c r="F564" s="281"/>
      <c r="G564" s="208"/>
      <c r="H564" s="208"/>
      <c r="I564" s="208"/>
      <c r="J564" s="208"/>
      <c r="K564" s="208"/>
      <c r="L564" s="208"/>
      <c r="M564" s="208"/>
      <c r="N564" s="208"/>
      <c r="O564" s="208"/>
      <c r="P564" s="208"/>
      <c r="Q564" s="208"/>
      <c r="R564" s="208"/>
      <c r="S564" s="208"/>
      <c r="T564" s="208"/>
      <c r="U564" s="208"/>
      <c r="V564" s="208"/>
      <c r="W564" s="208"/>
      <c r="X564" s="208"/>
      <c r="Y564" s="208"/>
      <c r="Z564" s="208"/>
    </row>
    <row r="565" spans="1:26" ht="15.75" customHeight="1" x14ac:dyDescent="0.35">
      <c r="A565" s="208"/>
      <c r="B565" s="208"/>
      <c r="C565" s="208"/>
      <c r="D565" s="208"/>
      <c r="E565" s="277"/>
      <c r="F565" s="281"/>
      <c r="G565" s="208"/>
      <c r="H565" s="208"/>
      <c r="I565" s="208"/>
      <c r="J565" s="208"/>
      <c r="K565" s="208"/>
      <c r="L565" s="208"/>
      <c r="M565" s="208"/>
      <c r="N565" s="208"/>
      <c r="O565" s="208"/>
      <c r="P565" s="208"/>
      <c r="Q565" s="208"/>
      <c r="R565" s="208"/>
      <c r="S565" s="208"/>
      <c r="T565" s="208"/>
      <c r="U565" s="208"/>
      <c r="V565" s="208"/>
      <c r="W565" s="208"/>
      <c r="X565" s="208"/>
      <c r="Y565" s="208"/>
      <c r="Z565" s="208"/>
    </row>
    <row r="566" spans="1:26" ht="15.75" customHeight="1" x14ac:dyDescent="0.35">
      <c r="A566" s="208"/>
      <c r="B566" s="208"/>
      <c r="C566" s="208"/>
      <c r="D566" s="208"/>
      <c r="E566" s="277"/>
      <c r="F566" s="281"/>
      <c r="G566" s="208"/>
      <c r="H566" s="208"/>
      <c r="I566" s="208"/>
      <c r="J566" s="208"/>
      <c r="K566" s="208"/>
      <c r="L566" s="208"/>
      <c r="M566" s="208"/>
      <c r="N566" s="208"/>
      <c r="O566" s="208"/>
      <c r="P566" s="208"/>
      <c r="Q566" s="208"/>
      <c r="R566" s="208"/>
      <c r="S566" s="208"/>
      <c r="T566" s="208"/>
      <c r="U566" s="208"/>
      <c r="V566" s="208"/>
      <c r="W566" s="208"/>
      <c r="X566" s="208"/>
      <c r="Y566" s="208"/>
      <c r="Z566" s="208"/>
    </row>
    <row r="567" spans="1:26" ht="15.75" customHeight="1" x14ac:dyDescent="0.35">
      <c r="A567" s="208"/>
      <c r="B567" s="208"/>
      <c r="C567" s="208"/>
      <c r="D567" s="208"/>
      <c r="E567" s="277"/>
      <c r="F567" s="281"/>
      <c r="G567" s="208"/>
      <c r="H567" s="208"/>
      <c r="I567" s="208"/>
      <c r="J567" s="208"/>
      <c r="K567" s="208"/>
      <c r="L567" s="208"/>
      <c r="M567" s="208"/>
      <c r="N567" s="208"/>
      <c r="O567" s="208"/>
      <c r="P567" s="208"/>
      <c r="Q567" s="208"/>
      <c r="R567" s="208"/>
      <c r="S567" s="208"/>
      <c r="T567" s="208"/>
      <c r="U567" s="208"/>
      <c r="V567" s="208"/>
      <c r="W567" s="208"/>
      <c r="X567" s="208"/>
      <c r="Y567" s="208"/>
      <c r="Z567" s="208"/>
    </row>
    <row r="568" spans="1:26" ht="15.75" customHeight="1" x14ac:dyDescent="0.35">
      <c r="A568" s="208"/>
      <c r="B568" s="208"/>
      <c r="C568" s="208"/>
      <c r="D568" s="208"/>
      <c r="E568" s="277"/>
      <c r="F568" s="281"/>
      <c r="G568" s="208"/>
      <c r="H568" s="208"/>
      <c r="I568" s="208"/>
      <c r="J568" s="208"/>
      <c r="K568" s="208"/>
      <c r="L568" s="208"/>
      <c r="M568" s="208"/>
      <c r="N568" s="208"/>
      <c r="O568" s="208"/>
      <c r="P568" s="208"/>
      <c r="Q568" s="208"/>
      <c r="R568" s="208"/>
      <c r="S568" s="208"/>
      <c r="T568" s="208"/>
      <c r="U568" s="208"/>
      <c r="V568" s="208"/>
      <c r="W568" s="208"/>
      <c r="X568" s="208"/>
      <c r="Y568" s="208"/>
      <c r="Z568" s="208"/>
    </row>
    <row r="569" spans="1:26" ht="15.75" customHeight="1" x14ac:dyDescent="0.35">
      <c r="A569" s="208"/>
      <c r="B569" s="208"/>
      <c r="C569" s="208"/>
      <c r="D569" s="208"/>
      <c r="E569" s="277"/>
      <c r="F569" s="281"/>
      <c r="G569" s="208"/>
      <c r="H569" s="208"/>
      <c r="I569" s="208"/>
      <c r="J569" s="208"/>
      <c r="K569" s="208"/>
      <c r="L569" s="208"/>
      <c r="M569" s="208"/>
      <c r="N569" s="208"/>
      <c r="O569" s="208"/>
      <c r="P569" s="208"/>
      <c r="Q569" s="208"/>
      <c r="R569" s="208"/>
      <c r="S569" s="208"/>
      <c r="T569" s="208"/>
      <c r="U569" s="208"/>
      <c r="V569" s="208"/>
      <c r="W569" s="208"/>
      <c r="X569" s="208"/>
      <c r="Y569" s="208"/>
      <c r="Z569" s="208"/>
    </row>
    <row r="570" spans="1:26" ht="15.75" customHeight="1" x14ac:dyDescent="0.35">
      <c r="A570" s="208"/>
      <c r="B570" s="208"/>
      <c r="C570" s="208"/>
      <c r="D570" s="208"/>
      <c r="E570" s="277"/>
      <c r="F570" s="281"/>
      <c r="G570" s="208"/>
      <c r="H570" s="208"/>
      <c r="I570" s="208"/>
      <c r="J570" s="208"/>
      <c r="K570" s="208"/>
      <c r="L570" s="208"/>
      <c r="M570" s="208"/>
      <c r="N570" s="208"/>
      <c r="O570" s="208"/>
      <c r="P570" s="208"/>
      <c r="Q570" s="208"/>
      <c r="R570" s="208"/>
      <c r="S570" s="208"/>
      <c r="T570" s="208"/>
      <c r="U570" s="208"/>
      <c r="V570" s="208"/>
      <c r="W570" s="208"/>
      <c r="X570" s="208"/>
      <c r="Y570" s="208"/>
      <c r="Z570" s="208"/>
    </row>
    <row r="571" spans="1:26" ht="15.75" customHeight="1" x14ac:dyDescent="0.35">
      <c r="A571" s="208"/>
      <c r="B571" s="208"/>
      <c r="C571" s="208"/>
      <c r="D571" s="208"/>
      <c r="E571" s="277"/>
      <c r="F571" s="281"/>
      <c r="G571" s="208"/>
      <c r="H571" s="208"/>
      <c r="I571" s="208"/>
      <c r="J571" s="208"/>
      <c r="K571" s="208"/>
      <c r="L571" s="208"/>
      <c r="M571" s="208"/>
      <c r="N571" s="208"/>
      <c r="O571" s="208"/>
      <c r="P571" s="208"/>
      <c r="Q571" s="208"/>
      <c r="R571" s="208"/>
      <c r="S571" s="208"/>
      <c r="T571" s="208"/>
      <c r="U571" s="208"/>
      <c r="V571" s="208"/>
      <c r="W571" s="208"/>
      <c r="X571" s="208"/>
      <c r="Y571" s="208"/>
      <c r="Z571" s="208"/>
    </row>
    <row r="572" spans="1:26" ht="15.75" customHeight="1" x14ac:dyDescent="0.35">
      <c r="A572" s="208"/>
      <c r="B572" s="208"/>
      <c r="C572" s="208"/>
      <c r="D572" s="208"/>
      <c r="E572" s="277"/>
      <c r="F572" s="281"/>
      <c r="G572" s="208"/>
      <c r="H572" s="208"/>
      <c r="I572" s="208"/>
      <c r="J572" s="208"/>
      <c r="K572" s="208"/>
      <c r="L572" s="208"/>
      <c r="M572" s="208"/>
      <c r="N572" s="208"/>
      <c r="O572" s="208"/>
      <c r="P572" s="208"/>
      <c r="Q572" s="208"/>
      <c r="R572" s="208"/>
      <c r="S572" s="208"/>
      <c r="T572" s="208"/>
      <c r="U572" s="208"/>
      <c r="V572" s="208"/>
      <c r="W572" s="208"/>
      <c r="X572" s="208"/>
      <c r="Y572" s="208"/>
      <c r="Z572" s="208"/>
    </row>
    <row r="573" spans="1:26" ht="15.75" customHeight="1" x14ac:dyDescent="0.35">
      <c r="A573" s="208"/>
      <c r="B573" s="208"/>
      <c r="C573" s="208"/>
      <c r="D573" s="208"/>
      <c r="E573" s="277"/>
      <c r="F573" s="281"/>
      <c r="G573" s="208"/>
      <c r="H573" s="208"/>
      <c r="I573" s="208"/>
      <c r="J573" s="208"/>
      <c r="K573" s="208"/>
      <c r="L573" s="208"/>
      <c r="M573" s="208"/>
      <c r="N573" s="208"/>
      <c r="O573" s="208"/>
      <c r="P573" s="208"/>
      <c r="Q573" s="208"/>
      <c r="R573" s="208"/>
      <c r="S573" s="208"/>
      <c r="T573" s="208"/>
      <c r="U573" s="208"/>
      <c r="V573" s="208"/>
      <c r="W573" s="208"/>
      <c r="X573" s="208"/>
      <c r="Y573" s="208"/>
      <c r="Z573" s="208"/>
    </row>
    <row r="574" spans="1:26" ht="15.75" customHeight="1" x14ac:dyDescent="0.35">
      <c r="A574" s="208"/>
      <c r="B574" s="208"/>
      <c r="C574" s="208"/>
      <c r="D574" s="208"/>
      <c r="E574" s="277"/>
      <c r="F574" s="281"/>
      <c r="G574" s="208"/>
      <c r="H574" s="208"/>
      <c r="I574" s="208"/>
      <c r="J574" s="208"/>
      <c r="K574" s="208"/>
      <c r="L574" s="208"/>
      <c r="M574" s="208"/>
      <c r="N574" s="208"/>
      <c r="O574" s="208"/>
      <c r="P574" s="208"/>
      <c r="Q574" s="208"/>
      <c r="R574" s="208"/>
      <c r="S574" s="208"/>
      <c r="T574" s="208"/>
      <c r="U574" s="208"/>
      <c r="V574" s="208"/>
      <c r="W574" s="208"/>
      <c r="X574" s="208"/>
      <c r="Y574" s="208"/>
      <c r="Z574" s="208"/>
    </row>
    <row r="575" spans="1:26" ht="15.75" customHeight="1" x14ac:dyDescent="0.35">
      <c r="A575" s="208"/>
      <c r="B575" s="208"/>
      <c r="C575" s="208"/>
      <c r="D575" s="208"/>
      <c r="E575" s="277"/>
      <c r="F575" s="281"/>
      <c r="G575" s="208"/>
      <c r="H575" s="208"/>
      <c r="I575" s="208"/>
      <c r="J575" s="208"/>
      <c r="K575" s="208"/>
      <c r="L575" s="208"/>
      <c r="M575" s="208"/>
      <c r="N575" s="208"/>
      <c r="O575" s="208"/>
      <c r="P575" s="208"/>
      <c r="Q575" s="208"/>
      <c r="R575" s="208"/>
      <c r="S575" s="208"/>
      <c r="T575" s="208"/>
      <c r="U575" s="208"/>
      <c r="V575" s="208"/>
      <c r="W575" s="208"/>
      <c r="X575" s="208"/>
      <c r="Y575" s="208"/>
      <c r="Z575" s="208"/>
    </row>
    <row r="576" spans="1:26" ht="15.75" customHeight="1" x14ac:dyDescent="0.35">
      <c r="A576" s="208"/>
      <c r="B576" s="208"/>
      <c r="C576" s="208"/>
      <c r="D576" s="208"/>
      <c r="E576" s="277"/>
      <c r="F576" s="281"/>
      <c r="G576" s="208"/>
      <c r="H576" s="208"/>
      <c r="I576" s="208"/>
      <c r="J576" s="208"/>
      <c r="K576" s="208"/>
      <c r="L576" s="208"/>
      <c r="M576" s="208"/>
      <c r="N576" s="208"/>
      <c r="O576" s="208"/>
      <c r="P576" s="208"/>
      <c r="Q576" s="208"/>
      <c r="R576" s="208"/>
      <c r="S576" s="208"/>
      <c r="T576" s="208"/>
      <c r="U576" s="208"/>
      <c r="V576" s="208"/>
      <c r="W576" s="208"/>
      <c r="X576" s="208"/>
      <c r="Y576" s="208"/>
      <c r="Z576" s="208"/>
    </row>
    <row r="577" spans="1:26" ht="15.75" customHeight="1" x14ac:dyDescent="0.35">
      <c r="A577" s="208"/>
      <c r="B577" s="208"/>
      <c r="C577" s="208"/>
      <c r="D577" s="208"/>
      <c r="E577" s="277"/>
      <c r="F577" s="281"/>
      <c r="G577" s="208"/>
      <c r="H577" s="208"/>
      <c r="I577" s="208"/>
      <c r="J577" s="208"/>
      <c r="K577" s="208"/>
      <c r="L577" s="208"/>
      <c r="M577" s="208"/>
      <c r="N577" s="208"/>
      <c r="O577" s="208"/>
      <c r="P577" s="208"/>
      <c r="Q577" s="208"/>
      <c r="R577" s="208"/>
      <c r="S577" s="208"/>
      <c r="T577" s="208"/>
      <c r="U577" s="208"/>
      <c r="V577" s="208"/>
      <c r="W577" s="208"/>
      <c r="X577" s="208"/>
      <c r="Y577" s="208"/>
      <c r="Z577" s="208"/>
    </row>
    <row r="578" spans="1:26" ht="15.75" customHeight="1" x14ac:dyDescent="0.35">
      <c r="A578" s="208"/>
      <c r="B578" s="208"/>
      <c r="C578" s="208"/>
      <c r="D578" s="208"/>
      <c r="E578" s="277"/>
      <c r="F578" s="281"/>
      <c r="G578" s="208"/>
      <c r="H578" s="208"/>
      <c r="I578" s="208"/>
      <c r="J578" s="208"/>
      <c r="K578" s="208"/>
      <c r="L578" s="208"/>
      <c r="M578" s="208"/>
      <c r="N578" s="208"/>
      <c r="O578" s="208"/>
      <c r="P578" s="208"/>
      <c r="Q578" s="208"/>
      <c r="R578" s="208"/>
      <c r="S578" s="208"/>
      <c r="T578" s="208"/>
      <c r="U578" s="208"/>
      <c r="V578" s="208"/>
      <c r="W578" s="208"/>
      <c r="X578" s="208"/>
      <c r="Y578" s="208"/>
      <c r="Z578" s="208"/>
    </row>
    <row r="579" spans="1:26" ht="15.75" customHeight="1" x14ac:dyDescent="0.35">
      <c r="A579" s="208"/>
      <c r="B579" s="208"/>
      <c r="C579" s="208"/>
      <c r="D579" s="208"/>
      <c r="E579" s="277"/>
      <c r="F579" s="281"/>
      <c r="G579" s="208"/>
      <c r="H579" s="208"/>
      <c r="I579" s="208"/>
      <c r="J579" s="208"/>
      <c r="K579" s="208"/>
      <c r="L579" s="208"/>
      <c r="M579" s="208"/>
      <c r="N579" s="208"/>
      <c r="O579" s="208"/>
      <c r="P579" s="208"/>
      <c r="Q579" s="208"/>
      <c r="R579" s="208"/>
      <c r="S579" s="208"/>
      <c r="T579" s="208"/>
      <c r="U579" s="208"/>
      <c r="V579" s="208"/>
      <c r="W579" s="208"/>
      <c r="X579" s="208"/>
      <c r="Y579" s="208"/>
      <c r="Z579" s="208"/>
    </row>
    <row r="580" spans="1:26" ht="15.75" customHeight="1" x14ac:dyDescent="0.35">
      <c r="A580" s="208"/>
      <c r="B580" s="208"/>
      <c r="C580" s="208"/>
      <c r="D580" s="208"/>
      <c r="E580" s="277"/>
      <c r="F580" s="281"/>
      <c r="G580" s="208"/>
      <c r="H580" s="208"/>
      <c r="I580" s="208"/>
      <c r="J580" s="208"/>
      <c r="K580" s="208"/>
      <c r="L580" s="208"/>
      <c r="M580" s="208"/>
      <c r="N580" s="208"/>
      <c r="O580" s="208"/>
      <c r="P580" s="208"/>
      <c r="Q580" s="208"/>
      <c r="R580" s="208"/>
      <c r="S580" s="208"/>
      <c r="T580" s="208"/>
      <c r="U580" s="208"/>
      <c r="V580" s="208"/>
      <c r="W580" s="208"/>
      <c r="X580" s="208"/>
      <c r="Y580" s="208"/>
      <c r="Z580" s="208"/>
    </row>
    <row r="581" spans="1:26" ht="15.75" customHeight="1" x14ac:dyDescent="0.35">
      <c r="A581" s="208"/>
      <c r="B581" s="208"/>
      <c r="C581" s="208"/>
      <c r="D581" s="208"/>
      <c r="E581" s="277"/>
      <c r="F581" s="281"/>
      <c r="G581" s="208"/>
      <c r="H581" s="208"/>
      <c r="I581" s="208"/>
      <c r="J581" s="208"/>
      <c r="K581" s="208"/>
      <c r="L581" s="208"/>
      <c r="M581" s="208"/>
      <c r="N581" s="208"/>
      <c r="O581" s="208"/>
      <c r="P581" s="208"/>
      <c r="Q581" s="208"/>
      <c r="R581" s="208"/>
      <c r="S581" s="208"/>
      <c r="T581" s="208"/>
      <c r="U581" s="208"/>
      <c r="V581" s="208"/>
      <c r="W581" s="208"/>
      <c r="X581" s="208"/>
      <c r="Y581" s="208"/>
      <c r="Z581" s="208"/>
    </row>
    <row r="582" spans="1:26" ht="15.75" customHeight="1" x14ac:dyDescent="0.35">
      <c r="A582" s="208"/>
      <c r="B582" s="208"/>
      <c r="C582" s="208"/>
      <c r="D582" s="208"/>
      <c r="E582" s="277"/>
      <c r="F582" s="281"/>
      <c r="G582" s="208"/>
      <c r="H582" s="208"/>
      <c r="I582" s="208"/>
      <c r="J582" s="208"/>
      <c r="K582" s="208"/>
      <c r="L582" s="208"/>
      <c r="M582" s="208"/>
      <c r="N582" s="208"/>
      <c r="O582" s="208"/>
      <c r="P582" s="208"/>
      <c r="Q582" s="208"/>
      <c r="R582" s="208"/>
      <c r="S582" s="208"/>
      <c r="T582" s="208"/>
      <c r="U582" s="208"/>
      <c r="V582" s="208"/>
      <c r="W582" s="208"/>
      <c r="X582" s="208"/>
      <c r="Y582" s="208"/>
      <c r="Z582" s="208"/>
    </row>
    <row r="583" spans="1:26" ht="15.75" customHeight="1" x14ac:dyDescent="0.35">
      <c r="A583" s="208"/>
      <c r="B583" s="208"/>
      <c r="C583" s="208"/>
      <c r="D583" s="208"/>
      <c r="E583" s="277"/>
      <c r="F583" s="281"/>
      <c r="G583" s="208"/>
      <c r="H583" s="208"/>
      <c r="I583" s="208"/>
      <c r="J583" s="208"/>
      <c r="K583" s="208"/>
      <c r="L583" s="208"/>
      <c r="M583" s="208"/>
      <c r="N583" s="208"/>
      <c r="O583" s="208"/>
      <c r="P583" s="208"/>
      <c r="Q583" s="208"/>
      <c r="R583" s="208"/>
      <c r="S583" s="208"/>
      <c r="T583" s="208"/>
      <c r="U583" s="208"/>
      <c r="V583" s="208"/>
      <c r="W583" s="208"/>
      <c r="X583" s="208"/>
      <c r="Y583" s="208"/>
      <c r="Z583" s="208"/>
    </row>
    <row r="584" spans="1:26" ht="15.75" customHeight="1" x14ac:dyDescent="0.35">
      <c r="A584" s="208"/>
      <c r="B584" s="208"/>
      <c r="C584" s="208"/>
      <c r="D584" s="208"/>
      <c r="E584" s="277"/>
      <c r="F584" s="281"/>
      <c r="G584" s="208"/>
      <c r="H584" s="208"/>
      <c r="I584" s="208"/>
      <c r="J584" s="208"/>
      <c r="K584" s="208"/>
      <c r="L584" s="208"/>
      <c r="M584" s="208"/>
      <c r="N584" s="208"/>
      <c r="O584" s="208"/>
      <c r="P584" s="208"/>
      <c r="Q584" s="208"/>
      <c r="R584" s="208"/>
      <c r="S584" s="208"/>
      <c r="T584" s="208"/>
      <c r="U584" s="208"/>
      <c r="V584" s="208"/>
      <c r="W584" s="208"/>
      <c r="X584" s="208"/>
      <c r="Y584" s="208"/>
      <c r="Z584" s="208"/>
    </row>
    <row r="585" spans="1:26" ht="15.75" customHeight="1" x14ac:dyDescent="0.35">
      <c r="A585" s="208"/>
      <c r="B585" s="208"/>
      <c r="C585" s="208"/>
      <c r="D585" s="208"/>
      <c r="E585" s="277"/>
      <c r="F585" s="281"/>
      <c r="G585" s="208"/>
      <c r="H585" s="208"/>
      <c r="I585" s="208"/>
      <c r="J585" s="208"/>
      <c r="K585" s="208"/>
      <c r="L585" s="208"/>
      <c r="M585" s="208"/>
      <c r="N585" s="208"/>
      <c r="O585" s="208"/>
      <c r="P585" s="208"/>
      <c r="Q585" s="208"/>
      <c r="R585" s="208"/>
      <c r="S585" s="208"/>
      <c r="T585" s="208"/>
      <c r="U585" s="208"/>
      <c r="V585" s="208"/>
      <c r="W585" s="208"/>
      <c r="X585" s="208"/>
      <c r="Y585" s="208"/>
      <c r="Z585" s="208"/>
    </row>
    <row r="586" spans="1:26" ht="15.75" customHeight="1" x14ac:dyDescent="0.35">
      <c r="A586" s="208"/>
      <c r="B586" s="208"/>
      <c r="C586" s="208"/>
      <c r="D586" s="208"/>
      <c r="E586" s="277"/>
      <c r="F586" s="281"/>
      <c r="G586" s="208"/>
      <c r="H586" s="208"/>
      <c r="I586" s="208"/>
      <c r="J586" s="208"/>
      <c r="K586" s="208"/>
      <c r="L586" s="208"/>
      <c r="M586" s="208"/>
      <c r="N586" s="208"/>
      <c r="O586" s="208"/>
      <c r="P586" s="208"/>
      <c r="Q586" s="208"/>
      <c r="R586" s="208"/>
      <c r="S586" s="208"/>
      <c r="T586" s="208"/>
      <c r="U586" s="208"/>
      <c r="V586" s="208"/>
      <c r="W586" s="208"/>
      <c r="X586" s="208"/>
      <c r="Y586" s="208"/>
      <c r="Z586" s="208"/>
    </row>
    <row r="587" spans="1:26" ht="15.75" customHeight="1" x14ac:dyDescent="0.35">
      <c r="A587" s="208"/>
      <c r="B587" s="208"/>
      <c r="C587" s="208"/>
      <c r="D587" s="208"/>
      <c r="E587" s="277"/>
      <c r="F587" s="281"/>
      <c r="G587" s="208"/>
      <c r="H587" s="208"/>
      <c r="I587" s="208"/>
      <c r="J587" s="208"/>
      <c r="K587" s="208"/>
      <c r="L587" s="208"/>
      <c r="M587" s="208"/>
      <c r="N587" s="208"/>
      <c r="O587" s="208"/>
      <c r="P587" s="208"/>
      <c r="Q587" s="208"/>
      <c r="R587" s="208"/>
      <c r="S587" s="208"/>
      <c r="T587" s="208"/>
      <c r="U587" s="208"/>
      <c r="V587" s="208"/>
      <c r="W587" s="208"/>
      <c r="X587" s="208"/>
      <c r="Y587" s="208"/>
      <c r="Z587" s="208"/>
    </row>
    <row r="588" spans="1:26" ht="15.75" customHeight="1" x14ac:dyDescent="0.35">
      <c r="A588" s="208"/>
      <c r="B588" s="208"/>
      <c r="C588" s="208"/>
      <c r="D588" s="208"/>
      <c r="E588" s="277"/>
      <c r="F588" s="281"/>
      <c r="G588" s="208"/>
      <c r="H588" s="208"/>
      <c r="I588" s="208"/>
      <c r="J588" s="208"/>
      <c r="K588" s="208"/>
      <c r="L588" s="208"/>
      <c r="M588" s="208"/>
      <c r="N588" s="208"/>
      <c r="O588" s="208"/>
      <c r="P588" s="208"/>
      <c r="Q588" s="208"/>
      <c r="R588" s="208"/>
      <c r="S588" s="208"/>
      <c r="T588" s="208"/>
      <c r="U588" s="208"/>
      <c r="V588" s="208"/>
      <c r="W588" s="208"/>
      <c r="X588" s="208"/>
      <c r="Y588" s="208"/>
      <c r="Z588" s="208"/>
    </row>
    <row r="589" spans="1:26" ht="15.75" customHeight="1" x14ac:dyDescent="0.35">
      <c r="A589" s="208"/>
      <c r="B589" s="208"/>
      <c r="C589" s="208"/>
      <c r="D589" s="208"/>
      <c r="E589" s="277"/>
      <c r="F589" s="281"/>
      <c r="G589" s="208"/>
      <c r="H589" s="208"/>
      <c r="I589" s="208"/>
      <c r="J589" s="208"/>
      <c r="K589" s="208"/>
      <c r="L589" s="208"/>
      <c r="M589" s="208"/>
      <c r="N589" s="208"/>
      <c r="O589" s="208"/>
      <c r="P589" s="208"/>
      <c r="Q589" s="208"/>
      <c r="R589" s="208"/>
      <c r="S589" s="208"/>
      <c r="T589" s="208"/>
      <c r="U589" s="208"/>
      <c r="V589" s="208"/>
      <c r="W589" s="208"/>
      <c r="X589" s="208"/>
      <c r="Y589" s="208"/>
      <c r="Z589" s="208"/>
    </row>
    <row r="590" spans="1:26" ht="15.75" customHeight="1" x14ac:dyDescent="0.35">
      <c r="A590" s="208"/>
      <c r="B590" s="208"/>
      <c r="C590" s="208"/>
      <c r="D590" s="208"/>
      <c r="E590" s="277"/>
      <c r="F590" s="281"/>
      <c r="G590" s="208"/>
      <c r="H590" s="208"/>
      <c r="I590" s="208"/>
      <c r="J590" s="208"/>
      <c r="K590" s="208"/>
      <c r="L590" s="208"/>
      <c r="M590" s="208"/>
      <c r="N590" s="208"/>
      <c r="O590" s="208"/>
      <c r="P590" s="208"/>
      <c r="Q590" s="208"/>
      <c r="R590" s="208"/>
      <c r="S590" s="208"/>
      <c r="T590" s="208"/>
      <c r="U590" s="208"/>
      <c r="V590" s="208"/>
      <c r="W590" s="208"/>
      <c r="X590" s="208"/>
      <c r="Y590" s="208"/>
      <c r="Z590" s="208"/>
    </row>
    <row r="591" spans="1:26" ht="15.75" customHeight="1" x14ac:dyDescent="0.35">
      <c r="A591" s="208"/>
      <c r="B591" s="208"/>
      <c r="C591" s="208"/>
      <c r="D591" s="208"/>
      <c r="E591" s="277"/>
      <c r="F591" s="281"/>
      <c r="G591" s="208"/>
      <c r="H591" s="208"/>
      <c r="I591" s="208"/>
      <c r="J591" s="208"/>
      <c r="K591" s="208"/>
      <c r="L591" s="208"/>
      <c r="M591" s="208"/>
      <c r="N591" s="208"/>
      <c r="O591" s="208"/>
      <c r="P591" s="208"/>
      <c r="Q591" s="208"/>
      <c r="R591" s="208"/>
      <c r="S591" s="208"/>
      <c r="T591" s="208"/>
      <c r="U591" s="208"/>
      <c r="V591" s="208"/>
      <c r="W591" s="208"/>
      <c r="X591" s="208"/>
      <c r="Y591" s="208"/>
      <c r="Z591" s="208"/>
    </row>
    <row r="592" spans="1:26" ht="15.75" customHeight="1" x14ac:dyDescent="0.35">
      <c r="A592" s="208"/>
      <c r="B592" s="208"/>
      <c r="C592" s="208"/>
      <c r="D592" s="208"/>
      <c r="E592" s="277"/>
      <c r="F592" s="281"/>
      <c r="G592" s="208"/>
      <c r="H592" s="208"/>
      <c r="I592" s="208"/>
      <c r="J592" s="208"/>
      <c r="K592" s="208"/>
      <c r="L592" s="208"/>
      <c r="M592" s="208"/>
      <c r="N592" s="208"/>
      <c r="O592" s="208"/>
      <c r="P592" s="208"/>
      <c r="Q592" s="208"/>
      <c r="R592" s="208"/>
      <c r="S592" s="208"/>
      <c r="T592" s="208"/>
      <c r="U592" s="208"/>
      <c r="V592" s="208"/>
      <c r="W592" s="208"/>
      <c r="X592" s="208"/>
      <c r="Y592" s="208"/>
      <c r="Z592" s="208"/>
    </row>
    <row r="593" spans="1:26" ht="15.75" customHeight="1" x14ac:dyDescent="0.35">
      <c r="A593" s="208"/>
      <c r="B593" s="208"/>
      <c r="C593" s="208"/>
      <c r="D593" s="208"/>
      <c r="E593" s="277"/>
      <c r="F593" s="281"/>
      <c r="G593" s="208"/>
      <c r="H593" s="208"/>
      <c r="I593" s="208"/>
      <c r="J593" s="208"/>
      <c r="K593" s="208"/>
      <c r="L593" s="208"/>
      <c r="M593" s="208"/>
      <c r="N593" s="208"/>
      <c r="O593" s="208"/>
      <c r="P593" s="208"/>
      <c r="Q593" s="208"/>
      <c r="R593" s="208"/>
      <c r="S593" s="208"/>
      <c r="T593" s="208"/>
      <c r="U593" s="208"/>
      <c r="V593" s="208"/>
      <c r="W593" s="208"/>
      <c r="X593" s="208"/>
      <c r="Y593" s="208"/>
      <c r="Z593" s="208"/>
    </row>
    <row r="594" spans="1:26" ht="15.75" customHeight="1" x14ac:dyDescent="0.35">
      <c r="A594" s="208"/>
      <c r="B594" s="208"/>
      <c r="C594" s="208"/>
      <c r="D594" s="208"/>
      <c r="E594" s="277"/>
      <c r="F594" s="281"/>
      <c r="G594" s="208"/>
      <c r="H594" s="208"/>
      <c r="I594" s="208"/>
      <c r="J594" s="208"/>
      <c r="K594" s="208"/>
      <c r="L594" s="208"/>
      <c r="M594" s="208"/>
      <c r="N594" s="208"/>
      <c r="O594" s="208"/>
      <c r="P594" s="208"/>
      <c r="Q594" s="208"/>
      <c r="R594" s="208"/>
      <c r="S594" s="208"/>
      <c r="T594" s="208"/>
      <c r="U594" s="208"/>
      <c r="V594" s="208"/>
      <c r="W594" s="208"/>
      <c r="X594" s="208"/>
      <c r="Y594" s="208"/>
      <c r="Z594" s="208"/>
    </row>
    <row r="595" spans="1:26" ht="15.75" customHeight="1" x14ac:dyDescent="0.35">
      <c r="A595" s="208"/>
      <c r="B595" s="208"/>
      <c r="C595" s="208"/>
      <c r="D595" s="208"/>
      <c r="E595" s="277"/>
      <c r="F595" s="281"/>
      <c r="G595" s="208"/>
      <c r="H595" s="208"/>
      <c r="I595" s="208"/>
      <c r="J595" s="208"/>
      <c r="K595" s="208"/>
      <c r="L595" s="208"/>
      <c r="M595" s="208"/>
      <c r="N595" s="208"/>
      <c r="O595" s="208"/>
      <c r="P595" s="208"/>
      <c r="Q595" s="208"/>
      <c r="R595" s="208"/>
      <c r="S595" s="208"/>
      <c r="T595" s="208"/>
      <c r="U595" s="208"/>
      <c r="V595" s="208"/>
      <c r="W595" s="208"/>
      <c r="X595" s="208"/>
      <c r="Y595" s="208"/>
      <c r="Z595" s="208"/>
    </row>
    <row r="596" spans="1:26" ht="15.75" customHeight="1" x14ac:dyDescent="0.35">
      <c r="A596" s="208"/>
      <c r="B596" s="208"/>
      <c r="C596" s="208"/>
      <c r="D596" s="208"/>
      <c r="E596" s="277"/>
      <c r="F596" s="281"/>
      <c r="G596" s="208"/>
      <c r="H596" s="208"/>
      <c r="I596" s="208"/>
      <c r="J596" s="208"/>
      <c r="K596" s="208"/>
      <c r="L596" s="208"/>
      <c r="M596" s="208"/>
      <c r="N596" s="208"/>
      <c r="O596" s="208"/>
      <c r="P596" s="208"/>
      <c r="Q596" s="208"/>
      <c r="R596" s="208"/>
      <c r="S596" s="208"/>
      <c r="T596" s="208"/>
      <c r="U596" s="208"/>
      <c r="V596" s="208"/>
      <c r="W596" s="208"/>
      <c r="X596" s="208"/>
      <c r="Y596" s="208"/>
      <c r="Z596" s="208"/>
    </row>
    <row r="597" spans="1:26" ht="15.75" customHeight="1" x14ac:dyDescent="0.35">
      <c r="A597" s="208"/>
      <c r="B597" s="208"/>
      <c r="C597" s="208"/>
      <c r="D597" s="208"/>
      <c r="E597" s="277"/>
      <c r="F597" s="281"/>
      <c r="G597" s="208"/>
      <c r="H597" s="208"/>
      <c r="I597" s="208"/>
      <c r="J597" s="208"/>
      <c r="K597" s="208"/>
      <c r="L597" s="208"/>
      <c r="M597" s="208"/>
      <c r="N597" s="208"/>
      <c r="O597" s="208"/>
      <c r="P597" s="208"/>
      <c r="Q597" s="208"/>
      <c r="R597" s="208"/>
      <c r="S597" s="208"/>
      <c r="T597" s="208"/>
      <c r="U597" s="208"/>
      <c r="V597" s="208"/>
      <c r="W597" s="208"/>
      <c r="X597" s="208"/>
      <c r="Y597" s="208"/>
      <c r="Z597" s="208"/>
    </row>
    <row r="598" spans="1:26" ht="15.75" customHeight="1" x14ac:dyDescent="0.35">
      <c r="A598" s="208"/>
      <c r="B598" s="208"/>
      <c r="C598" s="208"/>
      <c r="D598" s="208"/>
      <c r="E598" s="277"/>
      <c r="F598" s="281"/>
      <c r="G598" s="208"/>
      <c r="H598" s="208"/>
      <c r="I598" s="208"/>
      <c r="J598" s="208"/>
      <c r="K598" s="208"/>
      <c r="L598" s="208"/>
      <c r="M598" s="208"/>
      <c r="N598" s="208"/>
      <c r="O598" s="208"/>
      <c r="P598" s="208"/>
      <c r="Q598" s="208"/>
      <c r="R598" s="208"/>
      <c r="S598" s="208"/>
      <c r="T598" s="208"/>
      <c r="U598" s="208"/>
      <c r="V598" s="208"/>
      <c r="W598" s="208"/>
      <c r="X598" s="208"/>
      <c r="Y598" s="208"/>
      <c r="Z598" s="208"/>
    </row>
    <row r="599" spans="1:26" ht="15.75" customHeight="1" x14ac:dyDescent="0.35">
      <c r="A599" s="208"/>
      <c r="B599" s="208"/>
      <c r="C599" s="208"/>
      <c r="D599" s="208"/>
      <c r="E599" s="277"/>
      <c r="F599" s="281"/>
      <c r="G599" s="208"/>
      <c r="H599" s="208"/>
      <c r="I599" s="208"/>
      <c r="J599" s="208"/>
      <c r="K599" s="208"/>
      <c r="L599" s="208"/>
      <c r="M599" s="208"/>
      <c r="N599" s="208"/>
      <c r="O599" s="208"/>
      <c r="P599" s="208"/>
      <c r="Q599" s="208"/>
      <c r="R599" s="208"/>
      <c r="S599" s="208"/>
      <c r="T599" s="208"/>
      <c r="U599" s="208"/>
      <c r="V599" s="208"/>
      <c r="W599" s="208"/>
      <c r="X599" s="208"/>
      <c r="Y599" s="208"/>
      <c r="Z599" s="208"/>
    </row>
    <row r="600" spans="1:26" ht="15.75" customHeight="1" x14ac:dyDescent="0.35">
      <c r="A600" s="208"/>
      <c r="B600" s="208"/>
      <c r="C600" s="208"/>
      <c r="D600" s="208"/>
      <c r="E600" s="277"/>
      <c r="F600" s="281"/>
      <c r="G600" s="208"/>
      <c r="H600" s="208"/>
      <c r="I600" s="208"/>
      <c r="J600" s="208"/>
      <c r="K600" s="208"/>
      <c r="L600" s="208"/>
      <c r="M600" s="208"/>
      <c r="N600" s="208"/>
      <c r="O600" s="208"/>
      <c r="P600" s="208"/>
      <c r="Q600" s="208"/>
      <c r="R600" s="208"/>
      <c r="S600" s="208"/>
      <c r="T600" s="208"/>
      <c r="U600" s="208"/>
      <c r="V600" s="208"/>
      <c r="W600" s="208"/>
      <c r="X600" s="208"/>
      <c r="Y600" s="208"/>
      <c r="Z600" s="208"/>
    </row>
    <row r="601" spans="1:26" ht="15.75" customHeight="1" x14ac:dyDescent="0.35">
      <c r="A601" s="208"/>
      <c r="B601" s="208"/>
      <c r="C601" s="208"/>
      <c r="D601" s="208"/>
      <c r="E601" s="277"/>
      <c r="F601" s="281"/>
      <c r="G601" s="208"/>
      <c r="H601" s="208"/>
      <c r="I601" s="208"/>
      <c r="J601" s="208"/>
      <c r="K601" s="208"/>
      <c r="L601" s="208"/>
      <c r="M601" s="208"/>
      <c r="N601" s="208"/>
      <c r="O601" s="208"/>
      <c r="P601" s="208"/>
      <c r="Q601" s="208"/>
      <c r="R601" s="208"/>
      <c r="S601" s="208"/>
      <c r="T601" s="208"/>
      <c r="U601" s="208"/>
      <c r="V601" s="208"/>
      <c r="W601" s="208"/>
      <c r="X601" s="208"/>
      <c r="Y601" s="208"/>
      <c r="Z601" s="208"/>
    </row>
    <row r="602" spans="1:26" ht="15.75" customHeight="1" x14ac:dyDescent="0.35">
      <c r="A602" s="208"/>
      <c r="B602" s="208"/>
      <c r="C602" s="208"/>
      <c r="D602" s="208"/>
      <c r="E602" s="277"/>
      <c r="F602" s="281"/>
      <c r="G602" s="208"/>
      <c r="H602" s="208"/>
      <c r="I602" s="208"/>
      <c r="J602" s="208"/>
      <c r="K602" s="208"/>
      <c r="L602" s="208"/>
      <c r="M602" s="208"/>
      <c r="N602" s="208"/>
      <c r="O602" s="208"/>
      <c r="P602" s="208"/>
      <c r="Q602" s="208"/>
      <c r="R602" s="208"/>
      <c r="S602" s="208"/>
      <c r="T602" s="208"/>
      <c r="U602" s="208"/>
      <c r="V602" s="208"/>
      <c r="W602" s="208"/>
      <c r="X602" s="208"/>
      <c r="Y602" s="208"/>
      <c r="Z602" s="208"/>
    </row>
    <row r="603" spans="1:26" ht="15.75" customHeight="1" x14ac:dyDescent="0.35">
      <c r="A603" s="208"/>
      <c r="B603" s="208"/>
      <c r="C603" s="208"/>
      <c r="D603" s="208"/>
      <c r="E603" s="277"/>
      <c r="F603" s="281"/>
      <c r="G603" s="208"/>
      <c r="H603" s="208"/>
      <c r="I603" s="208"/>
      <c r="J603" s="208"/>
      <c r="K603" s="208"/>
      <c r="L603" s="208"/>
      <c r="M603" s="208"/>
      <c r="N603" s="208"/>
      <c r="O603" s="208"/>
      <c r="P603" s="208"/>
      <c r="Q603" s="208"/>
      <c r="R603" s="208"/>
      <c r="S603" s="208"/>
      <c r="T603" s="208"/>
      <c r="U603" s="208"/>
      <c r="V603" s="208"/>
      <c r="W603" s="208"/>
      <c r="X603" s="208"/>
      <c r="Y603" s="208"/>
      <c r="Z603" s="208"/>
    </row>
    <row r="604" spans="1:26" ht="15.75" customHeight="1" x14ac:dyDescent="0.35">
      <c r="A604" s="208"/>
      <c r="B604" s="208"/>
      <c r="C604" s="208"/>
      <c r="D604" s="208"/>
      <c r="E604" s="277"/>
      <c r="F604" s="281"/>
      <c r="G604" s="208"/>
      <c r="H604" s="208"/>
      <c r="I604" s="208"/>
      <c r="J604" s="208"/>
      <c r="K604" s="208"/>
      <c r="L604" s="208"/>
      <c r="M604" s="208"/>
      <c r="N604" s="208"/>
      <c r="O604" s="208"/>
      <c r="P604" s="208"/>
      <c r="Q604" s="208"/>
      <c r="R604" s="208"/>
      <c r="S604" s="208"/>
      <c r="T604" s="208"/>
      <c r="U604" s="208"/>
      <c r="V604" s="208"/>
      <c r="W604" s="208"/>
      <c r="X604" s="208"/>
      <c r="Y604" s="208"/>
      <c r="Z604" s="208"/>
    </row>
    <row r="605" spans="1:26" ht="15.75" customHeight="1" x14ac:dyDescent="0.35">
      <c r="A605" s="208"/>
      <c r="B605" s="208"/>
      <c r="C605" s="208"/>
      <c r="D605" s="208"/>
      <c r="E605" s="277"/>
      <c r="F605" s="281"/>
      <c r="G605" s="208"/>
      <c r="H605" s="208"/>
      <c r="I605" s="208"/>
      <c r="J605" s="208"/>
      <c r="K605" s="208"/>
      <c r="L605" s="208"/>
      <c r="M605" s="208"/>
      <c r="N605" s="208"/>
      <c r="O605" s="208"/>
      <c r="P605" s="208"/>
      <c r="Q605" s="208"/>
      <c r="R605" s="208"/>
      <c r="S605" s="208"/>
      <c r="T605" s="208"/>
      <c r="U605" s="208"/>
      <c r="V605" s="208"/>
      <c r="W605" s="208"/>
      <c r="X605" s="208"/>
      <c r="Y605" s="208"/>
      <c r="Z605" s="208"/>
    </row>
    <row r="606" spans="1:26" ht="15.75" customHeight="1" x14ac:dyDescent="0.35">
      <c r="A606" s="208"/>
      <c r="B606" s="208"/>
      <c r="C606" s="208"/>
      <c r="D606" s="208"/>
      <c r="E606" s="277"/>
      <c r="F606" s="281"/>
      <c r="G606" s="208"/>
      <c r="H606" s="208"/>
      <c r="I606" s="208"/>
      <c r="J606" s="208"/>
      <c r="K606" s="208"/>
      <c r="L606" s="208"/>
      <c r="M606" s="208"/>
      <c r="N606" s="208"/>
      <c r="O606" s="208"/>
      <c r="P606" s="208"/>
      <c r="Q606" s="208"/>
      <c r="R606" s="208"/>
      <c r="S606" s="208"/>
      <c r="T606" s="208"/>
      <c r="U606" s="208"/>
      <c r="V606" s="208"/>
      <c r="W606" s="208"/>
      <c r="X606" s="208"/>
      <c r="Y606" s="208"/>
      <c r="Z606" s="208"/>
    </row>
    <row r="607" spans="1:26" ht="15.75" customHeight="1" x14ac:dyDescent="0.35">
      <c r="A607" s="208"/>
      <c r="B607" s="208"/>
      <c r="C607" s="208"/>
      <c r="D607" s="208"/>
      <c r="E607" s="277"/>
      <c r="F607" s="281"/>
      <c r="G607" s="208"/>
      <c r="H607" s="208"/>
      <c r="I607" s="208"/>
      <c r="J607" s="208"/>
      <c r="K607" s="208"/>
      <c r="L607" s="208"/>
      <c r="M607" s="208"/>
      <c r="N607" s="208"/>
      <c r="O607" s="208"/>
      <c r="P607" s="208"/>
      <c r="Q607" s="208"/>
      <c r="R607" s="208"/>
      <c r="S607" s="208"/>
      <c r="T607" s="208"/>
      <c r="U607" s="208"/>
      <c r="V607" s="208"/>
      <c r="W607" s="208"/>
      <c r="X607" s="208"/>
      <c r="Y607" s="208"/>
      <c r="Z607" s="208"/>
    </row>
    <row r="608" spans="1:26" ht="15.75" customHeight="1" x14ac:dyDescent="0.35">
      <c r="A608" s="208"/>
      <c r="B608" s="208"/>
      <c r="C608" s="208"/>
      <c r="D608" s="208"/>
      <c r="E608" s="277"/>
      <c r="F608" s="281"/>
      <c r="G608" s="208"/>
      <c r="H608" s="208"/>
      <c r="I608" s="208"/>
      <c r="J608" s="208"/>
      <c r="K608" s="208"/>
      <c r="L608" s="208"/>
      <c r="M608" s="208"/>
      <c r="N608" s="208"/>
      <c r="O608" s="208"/>
      <c r="P608" s="208"/>
      <c r="Q608" s="208"/>
      <c r="R608" s="208"/>
      <c r="S608" s="208"/>
      <c r="T608" s="208"/>
      <c r="U608" s="208"/>
      <c r="V608" s="208"/>
      <c r="W608" s="208"/>
      <c r="X608" s="208"/>
      <c r="Y608" s="208"/>
      <c r="Z608" s="208"/>
    </row>
    <row r="609" spans="1:26" ht="15.75" customHeight="1" x14ac:dyDescent="0.35">
      <c r="A609" s="208"/>
      <c r="B609" s="208"/>
      <c r="C609" s="208"/>
      <c r="D609" s="208"/>
      <c r="E609" s="277"/>
      <c r="F609" s="281"/>
      <c r="G609" s="208"/>
      <c r="H609" s="208"/>
      <c r="I609" s="208"/>
      <c r="J609" s="208"/>
      <c r="K609" s="208"/>
      <c r="L609" s="208"/>
      <c r="M609" s="208"/>
      <c r="N609" s="208"/>
      <c r="O609" s="208"/>
      <c r="P609" s="208"/>
      <c r="Q609" s="208"/>
      <c r="R609" s="208"/>
      <c r="S609" s="208"/>
      <c r="T609" s="208"/>
      <c r="U609" s="208"/>
      <c r="V609" s="208"/>
      <c r="W609" s="208"/>
      <c r="X609" s="208"/>
      <c r="Y609" s="208"/>
      <c r="Z609" s="208"/>
    </row>
    <row r="610" spans="1:26" ht="15.75" customHeight="1" x14ac:dyDescent="0.35">
      <c r="A610" s="208"/>
      <c r="B610" s="208"/>
      <c r="C610" s="208"/>
      <c r="D610" s="208"/>
      <c r="E610" s="277"/>
      <c r="F610" s="281"/>
      <c r="G610" s="208"/>
      <c r="H610" s="208"/>
      <c r="I610" s="208"/>
      <c r="J610" s="208"/>
      <c r="K610" s="208"/>
      <c r="L610" s="208"/>
      <c r="M610" s="208"/>
      <c r="N610" s="208"/>
      <c r="O610" s="208"/>
      <c r="P610" s="208"/>
      <c r="Q610" s="208"/>
      <c r="R610" s="208"/>
      <c r="S610" s="208"/>
      <c r="T610" s="208"/>
      <c r="U610" s="208"/>
      <c r="V610" s="208"/>
      <c r="W610" s="208"/>
      <c r="X610" s="208"/>
      <c r="Y610" s="208"/>
      <c r="Z610" s="208"/>
    </row>
    <row r="611" spans="1:26" ht="15.75" customHeight="1" x14ac:dyDescent="0.35">
      <c r="A611" s="208"/>
      <c r="B611" s="208"/>
      <c r="C611" s="208"/>
      <c r="D611" s="208"/>
      <c r="E611" s="277"/>
      <c r="F611" s="281"/>
      <c r="G611" s="208"/>
      <c r="H611" s="208"/>
      <c r="I611" s="208"/>
      <c r="J611" s="208"/>
      <c r="K611" s="208"/>
      <c r="L611" s="208"/>
      <c r="M611" s="208"/>
      <c r="N611" s="208"/>
      <c r="O611" s="208"/>
      <c r="P611" s="208"/>
      <c r="Q611" s="208"/>
      <c r="R611" s="208"/>
      <c r="S611" s="208"/>
      <c r="T611" s="208"/>
      <c r="U611" s="208"/>
      <c r="V611" s="208"/>
      <c r="W611" s="208"/>
      <c r="X611" s="208"/>
      <c r="Y611" s="208"/>
      <c r="Z611" s="208"/>
    </row>
    <row r="612" spans="1:26" ht="15.75" customHeight="1" x14ac:dyDescent="0.35">
      <c r="A612" s="208"/>
      <c r="B612" s="208"/>
      <c r="C612" s="208"/>
      <c r="D612" s="208"/>
      <c r="E612" s="277"/>
      <c r="F612" s="281"/>
      <c r="G612" s="208"/>
      <c r="H612" s="208"/>
      <c r="I612" s="208"/>
      <c r="J612" s="208"/>
      <c r="K612" s="208"/>
      <c r="L612" s="208"/>
      <c r="M612" s="208"/>
      <c r="N612" s="208"/>
      <c r="O612" s="208"/>
      <c r="P612" s="208"/>
      <c r="Q612" s="208"/>
      <c r="R612" s="208"/>
      <c r="S612" s="208"/>
      <c r="T612" s="208"/>
      <c r="U612" s="208"/>
      <c r="V612" s="208"/>
      <c r="W612" s="208"/>
      <c r="X612" s="208"/>
      <c r="Y612" s="208"/>
      <c r="Z612" s="208"/>
    </row>
    <row r="613" spans="1:26" ht="15.75" customHeight="1" x14ac:dyDescent="0.35">
      <c r="A613" s="208"/>
      <c r="B613" s="208"/>
      <c r="C613" s="208"/>
      <c r="D613" s="208"/>
      <c r="E613" s="277"/>
      <c r="F613" s="281"/>
      <c r="G613" s="208"/>
      <c r="H613" s="208"/>
      <c r="I613" s="208"/>
      <c r="J613" s="208"/>
      <c r="K613" s="208"/>
      <c r="L613" s="208"/>
      <c r="M613" s="208"/>
      <c r="N613" s="208"/>
      <c r="O613" s="208"/>
      <c r="P613" s="208"/>
      <c r="Q613" s="208"/>
      <c r="R613" s="208"/>
      <c r="S613" s="208"/>
      <c r="T613" s="208"/>
      <c r="U613" s="208"/>
      <c r="V613" s="208"/>
      <c r="W613" s="208"/>
      <c r="X613" s="208"/>
      <c r="Y613" s="208"/>
      <c r="Z613" s="208"/>
    </row>
    <row r="614" spans="1:26" ht="15.75" customHeight="1" x14ac:dyDescent="0.35">
      <c r="A614" s="208"/>
      <c r="B614" s="208"/>
      <c r="C614" s="208"/>
      <c r="D614" s="208"/>
      <c r="E614" s="277"/>
      <c r="F614" s="281"/>
      <c r="G614" s="208"/>
      <c r="H614" s="208"/>
      <c r="I614" s="208"/>
      <c r="J614" s="208"/>
      <c r="K614" s="208"/>
      <c r="L614" s="208"/>
      <c r="M614" s="208"/>
      <c r="N614" s="208"/>
      <c r="O614" s="208"/>
      <c r="P614" s="208"/>
      <c r="Q614" s="208"/>
      <c r="R614" s="208"/>
      <c r="S614" s="208"/>
      <c r="T614" s="208"/>
      <c r="U614" s="208"/>
      <c r="V614" s="208"/>
      <c r="W614" s="208"/>
      <c r="X614" s="208"/>
      <c r="Y614" s="208"/>
      <c r="Z614" s="208"/>
    </row>
    <row r="615" spans="1:26" ht="15.75" customHeight="1" x14ac:dyDescent="0.35">
      <c r="A615" s="208"/>
      <c r="B615" s="208"/>
      <c r="C615" s="208"/>
      <c r="D615" s="208"/>
      <c r="E615" s="277"/>
      <c r="F615" s="281"/>
      <c r="G615" s="208"/>
      <c r="H615" s="208"/>
      <c r="I615" s="208"/>
      <c r="J615" s="208"/>
      <c r="K615" s="208"/>
      <c r="L615" s="208"/>
      <c r="M615" s="208"/>
      <c r="N615" s="208"/>
      <c r="O615" s="208"/>
      <c r="P615" s="208"/>
      <c r="Q615" s="208"/>
      <c r="R615" s="208"/>
      <c r="S615" s="208"/>
      <c r="T615" s="208"/>
      <c r="U615" s="208"/>
      <c r="V615" s="208"/>
      <c r="W615" s="208"/>
      <c r="X615" s="208"/>
      <c r="Y615" s="208"/>
      <c r="Z615" s="208"/>
    </row>
    <row r="616" spans="1:26" ht="15.75" customHeight="1" x14ac:dyDescent="0.35">
      <c r="A616" s="208"/>
      <c r="B616" s="208"/>
      <c r="C616" s="208"/>
      <c r="D616" s="208"/>
      <c r="E616" s="277"/>
      <c r="F616" s="281"/>
      <c r="G616" s="208"/>
      <c r="H616" s="208"/>
      <c r="I616" s="208"/>
      <c r="J616" s="208"/>
      <c r="K616" s="208"/>
      <c r="L616" s="208"/>
      <c r="M616" s="208"/>
      <c r="N616" s="208"/>
      <c r="O616" s="208"/>
      <c r="P616" s="208"/>
      <c r="Q616" s="208"/>
      <c r="R616" s="208"/>
      <c r="S616" s="208"/>
      <c r="T616" s="208"/>
      <c r="U616" s="208"/>
      <c r="V616" s="208"/>
      <c r="W616" s="208"/>
      <c r="X616" s="208"/>
      <c r="Y616" s="208"/>
      <c r="Z616" s="208"/>
    </row>
    <row r="617" spans="1:26" ht="15.75" customHeight="1" x14ac:dyDescent="0.35">
      <c r="A617" s="208"/>
      <c r="B617" s="208"/>
      <c r="C617" s="208"/>
      <c r="D617" s="208"/>
      <c r="E617" s="277"/>
      <c r="F617" s="281"/>
      <c r="G617" s="208"/>
      <c r="H617" s="208"/>
      <c r="I617" s="208"/>
      <c r="J617" s="208"/>
      <c r="K617" s="208"/>
      <c r="L617" s="208"/>
      <c r="M617" s="208"/>
      <c r="N617" s="208"/>
      <c r="O617" s="208"/>
      <c r="P617" s="208"/>
      <c r="Q617" s="208"/>
      <c r="R617" s="208"/>
      <c r="S617" s="208"/>
      <c r="T617" s="208"/>
      <c r="U617" s="208"/>
      <c r="V617" s="208"/>
      <c r="W617" s="208"/>
      <c r="X617" s="208"/>
      <c r="Y617" s="208"/>
      <c r="Z617" s="208"/>
    </row>
    <row r="618" spans="1:26" ht="15.75" customHeight="1" x14ac:dyDescent="0.35">
      <c r="A618" s="208"/>
      <c r="B618" s="208"/>
      <c r="C618" s="208"/>
      <c r="D618" s="208"/>
      <c r="E618" s="277"/>
      <c r="F618" s="281"/>
      <c r="G618" s="208"/>
      <c r="H618" s="208"/>
      <c r="I618" s="208"/>
      <c r="J618" s="208"/>
      <c r="K618" s="208"/>
      <c r="L618" s="208"/>
      <c r="M618" s="208"/>
      <c r="N618" s="208"/>
      <c r="O618" s="208"/>
      <c r="P618" s="208"/>
      <c r="Q618" s="208"/>
      <c r="R618" s="208"/>
      <c r="S618" s="208"/>
      <c r="T618" s="208"/>
      <c r="U618" s="208"/>
      <c r="V618" s="208"/>
      <c r="W618" s="208"/>
      <c r="X618" s="208"/>
      <c r="Y618" s="208"/>
      <c r="Z618" s="208"/>
    </row>
    <row r="619" spans="1:26" ht="15.75" customHeight="1" x14ac:dyDescent="0.35">
      <c r="A619" s="208"/>
      <c r="B619" s="208"/>
      <c r="C619" s="208"/>
      <c r="D619" s="208"/>
      <c r="E619" s="277"/>
      <c r="F619" s="281"/>
      <c r="G619" s="208"/>
      <c r="H619" s="208"/>
      <c r="I619" s="208"/>
      <c r="J619" s="208"/>
      <c r="K619" s="208"/>
      <c r="L619" s="208"/>
      <c r="M619" s="208"/>
      <c r="N619" s="208"/>
      <c r="O619" s="208"/>
      <c r="P619" s="208"/>
      <c r="Q619" s="208"/>
      <c r="R619" s="208"/>
      <c r="S619" s="208"/>
      <c r="T619" s="208"/>
      <c r="U619" s="208"/>
      <c r="V619" s="208"/>
      <c r="W619" s="208"/>
      <c r="X619" s="208"/>
      <c r="Y619" s="208"/>
      <c r="Z619" s="208"/>
    </row>
    <row r="620" spans="1:26" ht="15.75" customHeight="1" x14ac:dyDescent="0.35">
      <c r="A620" s="208"/>
      <c r="B620" s="208"/>
      <c r="C620" s="208"/>
      <c r="D620" s="208"/>
      <c r="E620" s="277"/>
      <c r="F620" s="281"/>
      <c r="G620" s="208"/>
      <c r="H620" s="208"/>
      <c r="I620" s="208"/>
      <c r="J620" s="208"/>
      <c r="K620" s="208"/>
      <c r="L620" s="208"/>
      <c r="M620" s="208"/>
      <c r="N620" s="208"/>
      <c r="O620" s="208"/>
      <c r="P620" s="208"/>
      <c r="Q620" s="208"/>
      <c r="R620" s="208"/>
      <c r="S620" s="208"/>
      <c r="T620" s="208"/>
      <c r="U620" s="208"/>
      <c r="V620" s="208"/>
      <c r="W620" s="208"/>
      <c r="X620" s="208"/>
      <c r="Y620" s="208"/>
      <c r="Z620" s="208"/>
    </row>
    <row r="621" spans="1:26" ht="15.75" customHeight="1" x14ac:dyDescent="0.35">
      <c r="A621" s="208"/>
      <c r="B621" s="208"/>
      <c r="C621" s="208"/>
      <c r="D621" s="208"/>
      <c r="E621" s="277"/>
      <c r="F621" s="281"/>
      <c r="G621" s="208"/>
      <c r="H621" s="208"/>
      <c r="I621" s="208"/>
      <c r="J621" s="208"/>
      <c r="K621" s="208"/>
      <c r="L621" s="208"/>
      <c r="M621" s="208"/>
      <c r="N621" s="208"/>
      <c r="O621" s="208"/>
      <c r="P621" s="208"/>
      <c r="Q621" s="208"/>
      <c r="R621" s="208"/>
      <c r="S621" s="208"/>
      <c r="T621" s="208"/>
      <c r="U621" s="208"/>
      <c r="V621" s="208"/>
      <c r="W621" s="208"/>
      <c r="X621" s="208"/>
      <c r="Y621" s="208"/>
      <c r="Z621" s="208"/>
    </row>
    <row r="622" spans="1:26" ht="15.75" customHeight="1" x14ac:dyDescent="0.35">
      <c r="A622" s="208"/>
      <c r="B622" s="208"/>
      <c r="C622" s="208"/>
      <c r="D622" s="208"/>
      <c r="E622" s="277"/>
      <c r="F622" s="281"/>
      <c r="G622" s="208"/>
      <c r="H622" s="208"/>
      <c r="I622" s="208"/>
      <c r="J622" s="208"/>
      <c r="K622" s="208"/>
      <c r="L622" s="208"/>
      <c r="M622" s="208"/>
      <c r="N622" s="208"/>
      <c r="O622" s="208"/>
      <c r="P622" s="208"/>
      <c r="Q622" s="208"/>
      <c r="R622" s="208"/>
      <c r="S622" s="208"/>
      <c r="T622" s="208"/>
      <c r="U622" s="208"/>
      <c r="V622" s="208"/>
      <c r="W622" s="208"/>
      <c r="X622" s="208"/>
      <c r="Y622" s="208"/>
      <c r="Z622" s="208"/>
    </row>
    <row r="623" spans="1:26" ht="15.75" customHeight="1" x14ac:dyDescent="0.35">
      <c r="A623" s="208"/>
      <c r="B623" s="208"/>
      <c r="C623" s="208"/>
      <c r="D623" s="208"/>
      <c r="E623" s="277"/>
      <c r="F623" s="281"/>
      <c r="G623" s="208"/>
      <c r="H623" s="208"/>
      <c r="I623" s="208"/>
      <c r="J623" s="208"/>
      <c r="K623" s="208"/>
      <c r="L623" s="208"/>
      <c r="M623" s="208"/>
      <c r="N623" s="208"/>
      <c r="O623" s="208"/>
      <c r="P623" s="208"/>
      <c r="Q623" s="208"/>
      <c r="R623" s="208"/>
      <c r="S623" s="208"/>
      <c r="T623" s="208"/>
      <c r="U623" s="208"/>
      <c r="V623" s="208"/>
      <c r="W623" s="208"/>
      <c r="X623" s="208"/>
      <c r="Y623" s="208"/>
      <c r="Z623" s="208"/>
    </row>
    <row r="624" spans="1:26" ht="15.75" customHeight="1" x14ac:dyDescent="0.35">
      <c r="A624" s="208"/>
      <c r="B624" s="208"/>
      <c r="C624" s="208"/>
      <c r="D624" s="208"/>
      <c r="E624" s="277"/>
      <c r="F624" s="281"/>
      <c r="G624" s="208"/>
      <c r="H624" s="208"/>
      <c r="I624" s="208"/>
      <c r="J624" s="208"/>
      <c r="K624" s="208"/>
      <c r="L624" s="208"/>
      <c r="M624" s="208"/>
      <c r="N624" s="208"/>
      <c r="O624" s="208"/>
      <c r="P624" s="208"/>
      <c r="Q624" s="208"/>
      <c r="R624" s="208"/>
      <c r="S624" s="208"/>
      <c r="T624" s="208"/>
      <c r="U624" s="208"/>
      <c r="V624" s="208"/>
      <c r="W624" s="208"/>
      <c r="X624" s="208"/>
      <c r="Y624" s="208"/>
      <c r="Z624" s="208"/>
    </row>
    <row r="625" spans="1:26" ht="15.75" customHeight="1" x14ac:dyDescent="0.35">
      <c r="A625" s="208"/>
      <c r="B625" s="208"/>
      <c r="C625" s="208"/>
      <c r="D625" s="208"/>
      <c r="E625" s="277"/>
      <c r="F625" s="281"/>
      <c r="G625" s="208"/>
      <c r="H625" s="208"/>
      <c r="I625" s="208"/>
      <c r="J625" s="208"/>
      <c r="K625" s="208"/>
      <c r="L625" s="208"/>
      <c r="M625" s="208"/>
      <c r="N625" s="208"/>
      <c r="O625" s="208"/>
      <c r="P625" s="208"/>
      <c r="Q625" s="208"/>
      <c r="R625" s="208"/>
      <c r="S625" s="208"/>
      <c r="T625" s="208"/>
      <c r="U625" s="208"/>
      <c r="V625" s="208"/>
      <c r="W625" s="208"/>
      <c r="X625" s="208"/>
      <c r="Y625" s="208"/>
      <c r="Z625" s="208"/>
    </row>
    <row r="626" spans="1:26" ht="15.75" customHeight="1" x14ac:dyDescent="0.35">
      <c r="A626" s="208"/>
      <c r="B626" s="208"/>
      <c r="C626" s="208"/>
      <c r="D626" s="208"/>
      <c r="E626" s="277"/>
      <c r="F626" s="281"/>
      <c r="G626" s="208"/>
      <c r="H626" s="208"/>
      <c r="I626" s="208"/>
      <c r="J626" s="208"/>
      <c r="K626" s="208"/>
      <c r="L626" s="208"/>
      <c r="M626" s="208"/>
      <c r="N626" s="208"/>
      <c r="O626" s="208"/>
      <c r="P626" s="208"/>
      <c r="Q626" s="208"/>
      <c r="R626" s="208"/>
      <c r="S626" s="208"/>
      <c r="T626" s="208"/>
      <c r="U626" s="208"/>
      <c r="V626" s="208"/>
      <c r="W626" s="208"/>
      <c r="X626" s="208"/>
      <c r="Y626" s="208"/>
      <c r="Z626" s="208"/>
    </row>
    <row r="627" spans="1:26" ht="15.75" customHeight="1" x14ac:dyDescent="0.35">
      <c r="A627" s="208"/>
      <c r="B627" s="208"/>
      <c r="C627" s="208"/>
      <c r="D627" s="208"/>
      <c r="E627" s="277"/>
      <c r="F627" s="281"/>
      <c r="G627" s="208"/>
      <c r="H627" s="208"/>
      <c r="I627" s="208"/>
      <c r="J627" s="208"/>
      <c r="K627" s="208"/>
      <c r="L627" s="208"/>
      <c r="M627" s="208"/>
      <c r="N627" s="208"/>
      <c r="O627" s="208"/>
      <c r="P627" s="208"/>
      <c r="Q627" s="208"/>
      <c r="R627" s="208"/>
      <c r="S627" s="208"/>
      <c r="T627" s="208"/>
      <c r="U627" s="208"/>
      <c r="V627" s="208"/>
      <c r="W627" s="208"/>
      <c r="X627" s="208"/>
      <c r="Y627" s="208"/>
      <c r="Z627" s="208"/>
    </row>
    <row r="628" spans="1:26" ht="15.75" customHeight="1" x14ac:dyDescent="0.35">
      <c r="A628" s="208"/>
      <c r="B628" s="208"/>
      <c r="C628" s="208"/>
      <c r="D628" s="208"/>
      <c r="E628" s="277"/>
      <c r="F628" s="281"/>
      <c r="G628" s="208"/>
      <c r="H628" s="208"/>
      <c r="I628" s="208"/>
      <c r="J628" s="208"/>
      <c r="K628" s="208"/>
      <c r="L628" s="208"/>
      <c r="M628" s="208"/>
      <c r="N628" s="208"/>
      <c r="O628" s="208"/>
      <c r="P628" s="208"/>
      <c r="Q628" s="208"/>
      <c r="R628" s="208"/>
      <c r="S628" s="208"/>
      <c r="T628" s="208"/>
      <c r="U628" s="208"/>
      <c r="V628" s="208"/>
      <c r="W628" s="208"/>
      <c r="X628" s="208"/>
      <c r="Y628" s="208"/>
      <c r="Z628" s="208"/>
    </row>
    <row r="629" spans="1:26" ht="15.75" customHeight="1" x14ac:dyDescent="0.35">
      <c r="A629" s="208"/>
      <c r="B629" s="208"/>
      <c r="C629" s="208"/>
      <c r="D629" s="208"/>
      <c r="E629" s="277"/>
      <c r="F629" s="281"/>
      <c r="G629" s="208"/>
      <c r="H629" s="208"/>
      <c r="I629" s="208"/>
      <c r="J629" s="208"/>
      <c r="K629" s="208"/>
      <c r="L629" s="208"/>
      <c r="M629" s="208"/>
      <c r="N629" s="208"/>
      <c r="O629" s="208"/>
      <c r="P629" s="208"/>
      <c r="Q629" s="208"/>
      <c r="R629" s="208"/>
      <c r="S629" s="208"/>
      <c r="T629" s="208"/>
      <c r="U629" s="208"/>
      <c r="V629" s="208"/>
      <c r="W629" s="208"/>
      <c r="X629" s="208"/>
      <c r="Y629" s="208"/>
      <c r="Z629" s="208"/>
    </row>
    <row r="630" spans="1:26" ht="15.75" customHeight="1" x14ac:dyDescent="0.35">
      <c r="A630" s="208"/>
      <c r="B630" s="208"/>
      <c r="C630" s="208"/>
      <c r="D630" s="208"/>
      <c r="E630" s="277"/>
      <c r="F630" s="281"/>
      <c r="G630" s="208"/>
      <c r="H630" s="208"/>
      <c r="I630" s="208"/>
      <c r="J630" s="208"/>
      <c r="K630" s="208"/>
      <c r="L630" s="208"/>
      <c r="M630" s="208"/>
      <c r="N630" s="208"/>
      <c r="O630" s="208"/>
      <c r="P630" s="208"/>
      <c r="Q630" s="208"/>
      <c r="R630" s="208"/>
      <c r="S630" s="208"/>
      <c r="T630" s="208"/>
      <c r="U630" s="208"/>
      <c r="V630" s="208"/>
      <c r="W630" s="208"/>
      <c r="X630" s="208"/>
      <c r="Y630" s="208"/>
      <c r="Z630" s="208"/>
    </row>
    <row r="631" spans="1:26" ht="15.75" customHeight="1" x14ac:dyDescent="0.35">
      <c r="A631" s="208"/>
      <c r="B631" s="208"/>
      <c r="C631" s="208"/>
      <c r="D631" s="208"/>
      <c r="E631" s="277"/>
      <c r="F631" s="281"/>
      <c r="G631" s="208"/>
      <c r="H631" s="208"/>
      <c r="I631" s="208"/>
      <c r="J631" s="208"/>
      <c r="K631" s="208"/>
      <c r="L631" s="208"/>
      <c r="M631" s="208"/>
      <c r="N631" s="208"/>
      <c r="O631" s="208"/>
      <c r="P631" s="208"/>
      <c r="Q631" s="208"/>
      <c r="R631" s="208"/>
      <c r="S631" s="208"/>
      <c r="T631" s="208"/>
      <c r="U631" s="208"/>
      <c r="V631" s="208"/>
      <c r="W631" s="208"/>
      <c r="X631" s="208"/>
      <c r="Y631" s="208"/>
      <c r="Z631" s="208"/>
    </row>
    <row r="632" spans="1:26" ht="15.75" customHeight="1" x14ac:dyDescent="0.35">
      <c r="A632" s="208"/>
      <c r="B632" s="208"/>
      <c r="C632" s="208"/>
      <c r="D632" s="208"/>
      <c r="E632" s="277"/>
      <c r="F632" s="281"/>
      <c r="G632" s="208"/>
      <c r="H632" s="208"/>
      <c r="I632" s="208"/>
      <c r="J632" s="208"/>
      <c r="K632" s="208"/>
      <c r="L632" s="208"/>
      <c r="M632" s="208"/>
      <c r="N632" s="208"/>
      <c r="O632" s="208"/>
      <c r="P632" s="208"/>
      <c r="Q632" s="208"/>
      <c r="R632" s="208"/>
      <c r="S632" s="208"/>
      <c r="T632" s="208"/>
      <c r="U632" s="208"/>
      <c r="V632" s="208"/>
      <c r="W632" s="208"/>
      <c r="X632" s="208"/>
      <c r="Y632" s="208"/>
      <c r="Z632" s="208"/>
    </row>
    <row r="633" spans="1:26" ht="15.75" customHeight="1" x14ac:dyDescent="0.35">
      <c r="A633" s="208"/>
      <c r="B633" s="208"/>
      <c r="C633" s="208"/>
      <c r="D633" s="208"/>
      <c r="E633" s="277"/>
      <c r="F633" s="281"/>
      <c r="G633" s="208"/>
      <c r="H633" s="208"/>
      <c r="I633" s="208"/>
      <c r="J633" s="208"/>
      <c r="K633" s="208"/>
      <c r="L633" s="208"/>
      <c r="M633" s="208"/>
      <c r="N633" s="208"/>
      <c r="O633" s="208"/>
      <c r="P633" s="208"/>
      <c r="Q633" s="208"/>
      <c r="R633" s="208"/>
      <c r="S633" s="208"/>
      <c r="T633" s="208"/>
      <c r="U633" s="208"/>
      <c r="V633" s="208"/>
      <c r="W633" s="208"/>
      <c r="X633" s="208"/>
      <c r="Y633" s="208"/>
      <c r="Z633" s="208"/>
    </row>
    <row r="634" spans="1:26" ht="15.75" customHeight="1" x14ac:dyDescent="0.35">
      <c r="A634" s="208"/>
      <c r="B634" s="208"/>
      <c r="C634" s="208"/>
      <c r="D634" s="208"/>
      <c r="E634" s="277"/>
      <c r="F634" s="281"/>
      <c r="G634" s="208"/>
      <c r="H634" s="208"/>
      <c r="I634" s="208"/>
      <c r="J634" s="208"/>
      <c r="K634" s="208"/>
      <c r="L634" s="208"/>
      <c r="M634" s="208"/>
      <c r="N634" s="208"/>
      <c r="O634" s="208"/>
      <c r="P634" s="208"/>
      <c r="Q634" s="208"/>
      <c r="R634" s="208"/>
      <c r="S634" s="208"/>
      <c r="T634" s="208"/>
      <c r="U634" s="208"/>
      <c r="V634" s="208"/>
      <c r="W634" s="208"/>
      <c r="X634" s="208"/>
      <c r="Y634" s="208"/>
      <c r="Z634" s="208"/>
    </row>
    <row r="635" spans="1:26" ht="15.75" customHeight="1" x14ac:dyDescent="0.35">
      <c r="A635" s="208"/>
      <c r="B635" s="208"/>
      <c r="C635" s="208"/>
      <c r="D635" s="208"/>
      <c r="E635" s="277"/>
      <c r="F635" s="281"/>
      <c r="G635" s="208"/>
      <c r="H635" s="208"/>
      <c r="I635" s="208"/>
      <c r="J635" s="208"/>
      <c r="K635" s="208"/>
      <c r="L635" s="208"/>
      <c r="M635" s="208"/>
      <c r="N635" s="208"/>
      <c r="O635" s="208"/>
      <c r="P635" s="208"/>
      <c r="Q635" s="208"/>
      <c r="R635" s="208"/>
      <c r="S635" s="208"/>
      <c r="T635" s="208"/>
      <c r="U635" s="208"/>
      <c r="V635" s="208"/>
      <c r="W635" s="208"/>
      <c r="X635" s="208"/>
      <c r="Y635" s="208"/>
      <c r="Z635" s="208"/>
    </row>
    <row r="636" spans="1:26" ht="15.75" customHeight="1" x14ac:dyDescent="0.35">
      <c r="A636" s="208"/>
      <c r="B636" s="208"/>
      <c r="C636" s="208"/>
      <c r="D636" s="208"/>
      <c r="E636" s="277"/>
      <c r="F636" s="281"/>
      <c r="G636" s="208"/>
      <c r="H636" s="208"/>
      <c r="I636" s="208"/>
      <c r="J636" s="208"/>
      <c r="K636" s="208"/>
      <c r="L636" s="208"/>
      <c r="M636" s="208"/>
      <c r="N636" s="208"/>
      <c r="O636" s="208"/>
      <c r="P636" s="208"/>
      <c r="Q636" s="208"/>
      <c r="R636" s="208"/>
      <c r="S636" s="208"/>
      <c r="T636" s="208"/>
      <c r="U636" s="208"/>
      <c r="V636" s="208"/>
      <c r="W636" s="208"/>
      <c r="X636" s="208"/>
      <c r="Y636" s="208"/>
      <c r="Z636" s="208"/>
    </row>
    <row r="637" spans="1:26" ht="15.75" customHeight="1" x14ac:dyDescent="0.35">
      <c r="A637" s="208"/>
      <c r="B637" s="208"/>
      <c r="C637" s="208"/>
      <c r="D637" s="208"/>
      <c r="E637" s="277"/>
      <c r="F637" s="281"/>
      <c r="G637" s="208"/>
      <c r="H637" s="208"/>
      <c r="I637" s="208"/>
      <c r="J637" s="208"/>
      <c r="K637" s="208"/>
      <c r="L637" s="208"/>
      <c r="M637" s="208"/>
      <c r="N637" s="208"/>
      <c r="O637" s="208"/>
      <c r="P637" s="208"/>
      <c r="Q637" s="208"/>
      <c r="R637" s="208"/>
      <c r="S637" s="208"/>
      <c r="T637" s="208"/>
      <c r="U637" s="208"/>
      <c r="V637" s="208"/>
      <c r="W637" s="208"/>
      <c r="X637" s="208"/>
      <c r="Y637" s="208"/>
      <c r="Z637" s="208"/>
    </row>
    <row r="638" spans="1:26" ht="15.75" customHeight="1" x14ac:dyDescent="0.35">
      <c r="A638" s="208"/>
      <c r="B638" s="208"/>
      <c r="C638" s="208"/>
      <c r="D638" s="208"/>
      <c r="E638" s="277"/>
      <c r="F638" s="281"/>
      <c r="G638" s="208"/>
      <c r="H638" s="208"/>
      <c r="I638" s="208"/>
      <c r="J638" s="208"/>
      <c r="K638" s="208"/>
      <c r="L638" s="208"/>
      <c r="M638" s="208"/>
      <c r="N638" s="208"/>
      <c r="O638" s="208"/>
      <c r="P638" s="208"/>
      <c r="Q638" s="208"/>
      <c r="R638" s="208"/>
      <c r="S638" s="208"/>
      <c r="T638" s="208"/>
      <c r="U638" s="208"/>
      <c r="V638" s="208"/>
      <c r="W638" s="208"/>
      <c r="X638" s="208"/>
      <c r="Y638" s="208"/>
      <c r="Z638" s="208"/>
    </row>
    <row r="639" spans="1:26" ht="15.75" customHeight="1" x14ac:dyDescent="0.35">
      <c r="A639" s="208"/>
      <c r="B639" s="208"/>
      <c r="C639" s="208"/>
      <c r="D639" s="208"/>
      <c r="E639" s="277"/>
      <c r="F639" s="281"/>
      <c r="G639" s="208"/>
      <c r="H639" s="208"/>
      <c r="I639" s="208"/>
      <c r="J639" s="208"/>
      <c r="K639" s="208"/>
      <c r="L639" s="208"/>
      <c r="M639" s="208"/>
      <c r="N639" s="208"/>
      <c r="O639" s="208"/>
      <c r="P639" s="208"/>
      <c r="Q639" s="208"/>
      <c r="R639" s="208"/>
      <c r="S639" s="208"/>
      <c r="T639" s="208"/>
      <c r="U639" s="208"/>
      <c r="V639" s="208"/>
      <c r="W639" s="208"/>
      <c r="X639" s="208"/>
      <c r="Y639" s="208"/>
      <c r="Z639" s="208"/>
    </row>
    <row r="640" spans="1:26" ht="15.75" customHeight="1" x14ac:dyDescent="0.35">
      <c r="A640" s="208"/>
      <c r="B640" s="208"/>
      <c r="C640" s="208"/>
      <c r="D640" s="208"/>
      <c r="E640" s="277"/>
      <c r="F640" s="281"/>
      <c r="G640" s="208"/>
      <c r="H640" s="208"/>
      <c r="I640" s="208"/>
      <c r="J640" s="208"/>
      <c r="K640" s="208"/>
      <c r="L640" s="208"/>
      <c r="M640" s="208"/>
      <c r="N640" s="208"/>
      <c r="O640" s="208"/>
      <c r="P640" s="208"/>
      <c r="Q640" s="208"/>
      <c r="R640" s="208"/>
      <c r="S640" s="208"/>
      <c r="T640" s="208"/>
      <c r="U640" s="208"/>
      <c r="V640" s="208"/>
      <c r="W640" s="208"/>
      <c r="X640" s="208"/>
      <c r="Y640" s="208"/>
      <c r="Z640" s="208"/>
    </row>
    <row r="641" spans="1:26" ht="15.75" customHeight="1" x14ac:dyDescent="0.35">
      <c r="A641" s="208"/>
      <c r="B641" s="208"/>
      <c r="C641" s="208"/>
      <c r="D641" s="208"/>
      <c r="E641" s="277"/>
      <c r="F641" s="281"/>
      <c r="G641" s="208"/>
      <c r="H641" s="208"/>
      <c r="I641" s="208"/>
      <c r="J641" s="208"/>
      <c r="K641" s="208"/>
      <c r="L641" s="208"/>
      <c r="M641" s="208"/>
      <c r="N641" s="208"/>
      <c r="O641" s="208"/>
      <c r="P641" s="208"/>
      <c r="Q641" s="208"/>
      <c r="R641" s="208"/>
      <c r="S641" s="208"/>
      <c r="T641" s="208"/>
      <c r="U641" s="208"/>
      <c r="V641" s="208"/>
      <c r="W641" s="208"/>
      <c r="X641" s="208"/>
      <c r="Y641" s="208"/>
      <c r="Z641" s="208"/>
    </row>
    <row r="642" spans="1:26" ht="15.75" customHeight="1" x14ac:dyDescent="0.35">
      <c r="A642" s="208"/>
      <c r="B642" s="208"/>
      <c r="C642" s="208"/>
      <c r="D642" s="208"/>
      <c r="E642" s="277"/>
      <c r="F642" s="281"/>
      <c r="G642" s="208"/>
      <c r="H642" s="208"/>
      <c r="I642" s="208"/>
      <c r="J642" s="208"/>
      <c r="K642" s="208"/>
      <c r="L642" s="208"/>
      <c r="M642" s="208"/>
      <c r="N642" s="208"/>
      <c r="O642" s="208"/>
      <c r="P642" s="208"/>
      <c r="Q642" s="208"/>
      <c r="R642" s="208"/>
      <c r="S642" s="208"/>
      <c r="T642" s="208"/>
      <c r="U642" s="208"/>
      <c r="V642" s="208"/>
      <c r="W642" s="208"/>
      <c r="X642" s="208"/>
      <c r="Y642" s="208"/>
      <c r="Z642" s="208"/>
    </row>
    <row r="643" spans="1:26" ht="15.75" customHeight="1" x14ac:dyDescent="0.35">
      <c r="A643" s="208"/>
      <c r="B643" s="208"/>
      <c r="C643" s="208"/>
      <c r="D643" s="208"/>
      <c r="E643" s="277"/>
      <c r="F643" s="281"/>
      <c r="G643" s="208"/>
      <c r="H643" s="208"/>
      <c r="I643" s="208"/>
      <c r="J643" s="208"/>
      <c r="K643" s="208"/>
      <c r="L643" s="208"/>
      <c r="M643" s="208"/>
      <c r="N643" s="208"/>
      <c r="O643" s="208"/>
      <c r="P643" s="208"/>
      <c r="Q643" s="208"/>
      <c r="R643" s="208"/>
      <c r="S643" s="208"/>
      <c r="T643" s="208"/>
      <c r="U643" s="208"/>
      <c r="V643" s="208"/>
      <c r="W643" s="208"/>
      <c r="X643" s="208"/>
      <c r="Y643" s="208"/>
      <c r="Z643" s="208"/>
    </row>
    <row r="644" spans="1:26" ht="15.75" customHeight="1" x14ac:dyDescent="0.35">
      <c r="A644" s="208"/>
      <c r="B644" s="208"/>
      <c r="C644" s="208"/>
      <c r="D644" s="208"/>
      <c r="E644" s="277"/>
      <c r="F644" s="281"/>
      <c r="G644" s="208"/>
      <c r="H644" s="208"/>
      <c r="I644" s="208"/>
      <c r="J644" s="208"/>
      <c r="K644" s="208"/>
      <c r="L644" s="208"/>
      <c r="M644" s="208"/>
      <c r="N644" s="208"/>
      <c r="O644" s="208"/>
      <c r="P644" s="208"/>
      <c r="Q644" s="208"/>
      <c r="R644" s="208"/>
      <c r="S644" s="208"/>
      <c r="T644" s="208"/>
      <c r="U644" s="208"/>
      <c r="V644" s="208"/>
      <c r="W644" s="208"/>
      <c r="X644" s="208"/>
      <c r="Y644" s="208"/>
      <c r="Z644" s="208"/>
    </row>
    <row r="645" spans="1:26" ht="15.75" customHeight="1" x14ac:dyDescent="0.35">
      <c r="A645" s="208"/>
      <c r="B645" s="208"/>
      <c r="C645" s="208"/>
      <c r="D645" s="208"/>
      <c r="E645" s="277"/>
      <c r="F645" s="281"/>
      <c r="G645" s="208"/>
      <c r="H645" s="208"/>
      <c r="I645" s="208"/>
      <c r="J645" s="208"/>
      <c r="K645" s="208"/>
      <c r="L645" s="208"/>
      <c r="M645" s="208"/>
      <c r="N645" s="208"/>
      <c r="O645" s="208"/>
      <c r="P645" s="208"/>
      <c r="Q645" s="208"/>
      <c r="R645" s="208"/>
      <c r="S645" s="208"/>
      <c r="T645" s="208"/>
      <c r="U645" s="208"/>
      <c r="V645" s="208"/>
      <c r="W645" s="208"/>
      <c r="X645" s="208"/>
      <c r="Y645" s="208"/>
      <c r="Z645" s="208"/>
    </row>
    <row r="646" spans="1:26" ht="15.75" customHeight="1" x14ac:dyDescent="0.35">
      <c r="A646" s="208"/>
      <c r="B646" s="208"/>
      <c r="C646" s="208"/>
      <c r="D646" s="208"/>
      <c r="E646" s="277"/>
      <c r="F646" s="281"/>
      <c r="G646" s="208"/>
      <c r="H646" s="208"/>
      <c r="I646" s="208"/>
      <c r="J646" s="208"/>
      <c r="K646" s="208"/>
      <c r="L646" s="208"/>
      <c r="M646" s="208"/>
      <c r="N646" s="208"/>
      <c r="O646" s="208"/>
      <c r="P646" s="208"/>
      <c r="Q646" s="208"/>
      <c r="R646" s="208"/>
      <c r="S646" s="208"/>
      <c r="T646" s="208"/>
      <c r="U646" s="208"/>
      <c r="V646" s="208"/>
      <c r="W646" s="208"/>
      <c r="X646" s="208"/>
      <c r="Y646" s="208"/>
      <c r="Z646" s="208"/>
    </row>
    <row r="647" spans="1:26" ht="15.75" customHeight="1" x14ac:dyDescent="0.35">
      <c r="A647" s="208"/>
      <c r="B647" s="208"/>
      <c r="C647" s="208"/>
      <c r="D647" s="208"/>
      <c r="E647" s="277"/>
      <c r="F647" s="281"/>
      <c r="G647" s="208"/>
      <c r="H647" s="208"/>
      <c r="I647" s="208"/>
      <c r="J647" s="208"/>
      <c r="K647" s="208"/>
      <c r="L647" s="208"/>
      <c r="M647" s="208"/>
      <c r="N647" s="208"/>
      <c r="O647" s="208"/>
      <c r="P647" s="208"/>
      <c r="Q647" s="208"/>
      <c r="R647" s="208"/>
      <c r="S647" s="208"/>
      <c r="T647" s="208"/>
      <c r="U647" s="208"/>
      <c r="V647" s="208"/>
      <c r="W647" s="208"/>
      <c r="X647" s="208"/>
      <c r="Y647" s="208"/>
      <c r="Z647" s="208"/>
    </row>
    <row r="648" spans="1:26" ht="15.75" customHeight="1" x14ac:dyDescent="0.35">
      <c r="A648" s="208"/>
      <c r="B648" s="208"/>
      <c r="C648" s="208"/>
      <c r="D648" s="208"/>
      <c r="E648" s="277"/>
      <c r="F648" s="281"/>
      <c r="G648" s="208"/>
      <c r="H648" s="208"/>
      <c r="I648" s="208"/>
      <c r="J648" s="208"/>
      <c r="K648" s="208"/>
      <c r="L648" s="208"/>
      <c r="M648" s="208"/>
      <c r="N648" s="208"/>
      <c r="O648" s="208"/>
      <c r="P648" s="208"/>
      <c r="Q648" s="208"/>
      <c r="R648" s="208"/>
      <c r="S648" s="208"/>
      <c r="T648" s="208"/>
      <c r="U648" s="208"/>
      <c r="V648" s="208"/>
      <c r="W648" s="208"/>
      <c r="X648" s="208"/>
      <c r="Y648" s="208"/>
      <c r="Z648" s="208"/>
    </row>
    <row r="649" spans="1:26" ht="15.75" customHeight="1" x14ac:dyDescent="0.35">
      <c r="A649" s="208"/>
      <c r="B649" s="208"/>
      <c r="C649" s="208"/>
      <c r="D649" s="208"/>
      <c r="E649" s="277"/>
      <c r="F649" s="281"/>
      <c r="G649" s="208"/>
      <c r="H649" s="208"/>
      <c r="I649" s="208"/>
      <c r="J649" s="208"/>
      <c r="K649" s="208"/>
      <c r="L649" s="208"/>
      <c r="M649" s="208"/>
      <c r="N649" s="208"/>
      <c r="O649" s="208"/>
      <c r="P649" s="208"/>
      <c r="Q649" s="208"/>
      <c r="R649" s="208"/>
      <c r="S649" s="208"/>
      <c r="T649" s="208"/>
      <c r="U649" s="208"/>
      <c r="V649" s="208"/>
      <c r="W649" s="208"/>
      <c r="X649" s="208"/>
      <c r="Y649" s="208"/>
      <c r="Z649" s="208"/>
    </row>
    <row r="650" spans="1:26" ht="15.75" customHeight="1" x14ac:dyDescent="0.35">
      <c r="A650" s="208"/>
      <c r="B650" s="208"/>
      <c r="C650" s="208"/>
      <c r="D650" s="208"/>
      <c r="E650" s="277"/>
      <c r="F650" s="281"/>
      <c r="G650" s="208"/>
      <c r="H650" s="208"/>
      <c r="I650" s="208"/>
      <c r="J650" s="208"/>
      <c r="K650" s="208"/>
      <c r="L650" s="208"/>
      <c r="M650" s="208"/>
      <c r="N650" s="208"/>
      <c r="O650" s="208"/>
      <c r="P650" s="208"/>
      <c r="Q650" s="208"/>
      <c r="R650" s="208"/>
      <c r="S650" s="208"/>
      <c r="T650" s="208"/>
      <c r="U650" s="208"/>
      <c r="V650" s="208"/>
      <c r="W650" s="208"/>
      <c r="X650" s="208"/>
      <c r="Y650" s="208"/>
      <c r="Z650" s="208"/>
    </row>
    <row r="651" spans="1:26" ht="15.75" customHeight="1" x14ac:dyDescent="0.35">
      <c r="A651" s="208"/>
      <c r="B651" s="208"/>
      <c r="C651" s="208"/>
      <c r="D651" s="208"/>
      <c r="E651" s="277"/>
      <c r="F651" s="281"/>
      <c r="G651" s="208"/>
      <c r="H651" s="208"/>
      <c r="I651" s="208"/>
      <c r="J651" s="208"/>
      <c r="K651" s="208"/>
      <c r="L651" s="208"/>
      <c r="M651" s="208"/>
      <c r="N651" s="208"/>
      <c r="O651" s="208"/>
      <c r="P651" s="208"/>
      <c r="Q651" s="208"/>
      <c r="R651" s="208"/>
      <c r="S651" s="208"/>
      <c r="T651" s="208"/>
      <c r="U651" s="208"/>
      <c r="V651" s="208"/>
      <c r="W651" s="208"/>
      <c r="X651" s="208"/>
      <c r="Y651" s="208"/>
      <c r="Z651" s="208"/>
    </row>
    <row r="652" spans="1:26" ht="15.75" customHeight="1" x14ac:dyDescent="0.35">
      <c r="A652" s="208"/>
      <c r="B652" s="208"/>
      <c r="C652" s="208"/>
      <c r="D652" s="208"/>
      <c r="E652" s="277"/>
      <c r="F652" s="281"/>
      <c r="G652" s="208"/>
      <c r="H652" s="208"/>
      <c r="I652" s="208"/>
      <c r="J652" s="208"/>
      <c r="K652" s="208"/>
      <c r="L652" s="208"/>
      <c r="M652" s="208"/>
      <c r="N652" s="208"/>
      <c r="O652" s="208"/>
      <c r="P652" s="208"/>
      <c r="Q652" s="208"/>
      <c r="R652" s="208"/>
      <c r="S652" s="208"/>
      <c r="T652" s="208"/>
      <c r="U652" s="208"/>
      <c r="V652" s="208"/>
      <c r="W652" s="208"/>
      <c r="X652" s="208"/>
      <c r="Y652" s="208"/>
      <c r="Z652" s="208"/>
    </row>
    <row r="653" spans="1:26" ht="15.75" customHeight="1" x14ac:dyDescent="0.35">
      <c r="A653" s="208"/>
      <c r="B653" s="208"/>
      <c r="C653" s="208"/>
      <c r="D653" s="208"/>
      <c r="E653" s="277"/>
      <c r="F653" s="281"/>
      <c r="G653" s="208"/>
      <c r="H653" s="208"/>
      <c r="I653" s="208"/>
      <c r="J653" s="208"/>
      <c r="K653" s="208"/>
      <c r="L653" s="208"/>
      <c r="M653" s="208"/>
      <c r="N653" s="208"/>
      <c r="O653" s="208"/>
      <c r="P653" s="208"/>
      <c r="Q653" s="208"/>
      <c r="R653" s="208"/>
      <c r="S653" s="208"/>
      <c r="T653" s="208"/>
      <c r="U653" s="208"/>
      <c r="V653" s="208"/>
      <c r="W653" s="208"/>
      <c r="X653" s="208"/>
      <c r="Y653" s="208"/>
      <c r="Z653" s="208"/>
    </row>
    <row r="654" spans="1:26" ht="15.75" customHeight="1" x14ac:dyDescent="0.35">
      <c r="A654" s="208"/>
      <c r="B654" s="208"/>
      <c r="C654" s="208"/>
      <c r="D654" s="208"/>
      <c r="E654" s="277"/>
      <c r="F654" s="281"/>
      <c r="G654" s="208"/>
      <c r="H654" s="208"/>
      <c r="I654" s="208"/>
      <c r="J654" s="208"/>
      <c r="K654" s="208"/>
      <c r="L654" s="208"/>
      <c r="M654" s="208"/>
      <c r="N654" s="208"/>
      <c r="O654" s="208"/>
      <c r="P654" s="208"/>
      <c r="Q654" s="208"/>
      <c r="R654" s="208"/>
      <c r="S654" s="208"/>
      <c r="T654" s="208"/>
      <c r="U654" s="208"/>
      <c r="V654" s="208"/>
      <c r="W654" s="208"/>
      <c r="X654" s="208"/>
      <c r="Y654" s="208"/>
      <c r="Z654" s="208"/>
    </row>
    <row r="655" spans="1:26" ht="15.75" customHeight="1" x14ac:dyDescent="0.35">
      <c r="A655" s="208"/>
      <c r="B655" s="208"/>
      <c r="C655" s="208"/>
      <c r="D655" s="208"/>
      <c r="E655" s="277"/>
      <c r="F655" s="281"/>
      <c r="G655" s="208"/>
      <c r="H655" s="208"/>
      <c r="I655" s="208"/>
      <c r="J655" s="208"/>
      <c r="K655" s="208"/>
      <c r="L655" s="208"/>
      <c r="M655" s="208"/>
      <c r="N655" s="208"/>
      <c r="O655" s="208"/>
      <c r="P655" s="208"/>
      <c r="Q655" s="208"/>
      <c r="R655" s="208"/>
      <c r="S655" s="208"/>
      <c r="T655" s="208"/>
      <c r="U655" s="208"/>
      <c r="V655" s="208"/>
      <c r="W655" s="208"/>
      <c r="X655" s="208"/>
      <c r="Y655" s="208"/>
      <c r="Z655" s="208"/>
    </row>
    <row r="656" spans="1:26" ht="15.75" customHeight="1" x14ac:dyDescent="0.35">
      <c r="A656" s="208"/>
      <c r="B656" s="208"/>
      <c r="C656" s="208"/>
      <c r="D656" s="208"/>
      <c r="E656" s="277"/>
      <c r="F656" s="281"/>
      <c r="G656" s="208"/>
      <c r="H656" s="208"/>
      <c r="I656" s="208"/>
      <c r="J656" s="208"/>
      <c r="K656" s="208"/>
      <c r="L656" s="208"/>
      <c r="M656" s="208"/>
      <c r="N656" s="208"/>
      <c r="O656" s="208"/>
      <c r="P656" s="208"/>
      <c r="Q656" s="208"/>
      <c r="R656" s="208"/>
      <c r="S656" s="208"/>
      <c r="T656" s="208"/>
      <c r="U656" s="208"/>
      <c r="V656" s="208"/>
      <c r="W656" s="208"/>
      <c r="X656" s="208"/>
      <c r="Y656" s="208"/>
      <c r="Z656" s="208"/>
    </row>
    <row r="657" spans="1:26" ht="15.75" customHeight="1" x14ac:dyDescent="0.35">
      <c r="A657" s="208"/>
      <c r="B657" s="208"/>
      <c r="C657" s="208"/>
      <c r="D657" s="208"/>
      <c r="E657" s="277"/>
      <c r="F657" s="281"/>
      <c r="G657" s="208"/>
      <c r="H657" s="208"/>
      <c r="I657" s="208"/>
      <c r="J657" s="208"/>
      <c r="K657" s="208"/>
      <c r="L657" s="208"/>
      <c r="M657" s="208"/>
      <c r="N657" s="208"/>
      <c r="O657" s="208"/>
      <c r="P657" s="208"/>
      <c r="Q657" s="208"/>
      <c r="R657" s="208"/>
      <c r="S657" s="208"/>
      <c r="T657" s="208"/>
      <c r="U657" s="208"/>
      <c r="V657" s="208"/>
      <c r="W657" s="208"/>
      <c r="X657" s="208"/>
      <c r="Y657" s="208"/>
      <c r="Z657" s="208"/>
    </row>
    <row r="658" spans="1:26" ht="15.75" customHeight="1" x14ac:dyDescent="0.35">
      <c r="A658" s="208"/>
      <c r="B658" s="208"/>
      <c r="C658" s="208"/>
      <c r="D658" s="208"/>
      <c r="E658" s="277"/>
      <c r="F658" s="281"/>
      <c r="G658" s="208"/>
      <c r="H658" s="208"/>
      <c r="I658" s="208"/>
      <c r="J658" s="208"/>
      <c r="K658" s="208"/>
      <c r="L658" s="208"/>
      <c r="M658" s="208"/>
      <c r="N658" s="208"/>
      <c r="O658" s="208"/>
      <c r="P658" s="208"/>
      <c r="Q658" s="208"/>
      <c r="R658" s="208"/>
      <c r="S658" s="208"/>
      <c r="T658" s="208"/>
      <c r="U658" s="208"/>
      <c r="V658" s="208"/>
      <c r="W658" s="208"/>
      <c r="X658" s="208"/>
      <c r="Y658" s="208"/>
      <c r="Z658" s="208"/>
    </row>
    <row r="659" spans="1:26" ht="15.75" customHeight="1" x14ac:dyDescent="0.35">
      <c r="A659" s="208"/>
      <c r="B659" s="208"/>
      <c r="C659" s="208"/>
      <c r="D659" s="208"/>
      <c r="E659" s="277"/>
      <c r="F659" s="281"/>
      <c r="G659" s="208"/>
      <c r="H659" s="208"/>
      <c r="I659" s="208"/>
      <c r="J659" s="208"/>
      <c r="K659" s="208"/>
      <c r="L659" s="208"/>
      <c r="M659" s="208"/>
      <c r="N659" s="208"/>
      <c r="O659" s="208"/>
      <c r="P659" s="208"/>
      <c r="Q659" s="208"/>
      <c r="R659" s="208"/>
      <c r="S659" s="208"/>
      <c r="T659" s="208"/>
      <c r="U659" s="208"/>
      <c r="V659" s="208"/>
      <c r="W659" s="208"/>
      <c r="X659" s="208"/>
      <c r="Y659" s="208"/>
      <c r="Z659" s="208"/>
    </row>
    <row r="660" spans="1:26" ht="15.75" customHeight="1" x14ac:dyDescent="0.35">
      <c r="A660" s="208"/>
      <c r="B660" s="208"/>
      <c r="C660" s="208"/>
      <c r="D660" s="208"/>
      <c r="E660" s="277"/>
      <c r="F660" s="281"/>
      <c r="G660" s="208"/>
      <c r="H660" s="208"/>
      <c r="I660" s="208"/>
      <c r="J660" s="208"/>
      <c r="K660" s="208"/>
      <c r="L660" s="208"/>
      <c r="M660" s="208"/>
      <c r="N660" s="208"/>
      <c r="O660" s="208"/>
      <c r="P660" s="208"/>
      <c r="Q660" s="208"/>
      <c r="R660" s="208"/>
      <c r="S660" s="208"/>
      <c r="T660" s="208"/>
      <c r="U660" s="208"/>
      <c r="V660" s="208"/>
      <c r="W660" s="208"/>
      <c r="X660" s="208"/>
      <c r="Y660" s="208"/>
      <c r="Z660" s="208"/>
    </row>
    <row r="661" spans="1:26" ht="15.75" customHeight="1" x14ac:dyDescent="0.35">
      <c r="A661" s="208"/>
      <c r="B661" s="208"/>
      <c r="C661" s="208"/>
      <c r="D661" s="208"/>
      <c r="E661" s="277"/>
      <c r="F661" s="281"/>
      <c r="G661" s="208"/>
      <c r="H661" s="208"/>
      <c r="I661" s="208"/>
      <c r="J661" s="208"/>
      <c r="K661" s="208"/>
      <c r="L661" s="208"/>
      <c r="M661" s="208"/>
      <c r="N661" s="208"/>
      <c r="O661" s="208"/>
      <c r="P661" s="208"/>
      <c r="Q661" s="208"/>
      <c r="R661" s="208"/>
      <c r="S661" s="208"/>
      <c r="T661" s="208"/>
      <c r="U661" s="208"/>
      <c r="V661" s="208"/>
      <c r="W661" s="208"/>
      <c r="X661" s="208"/>
      <c r="Y661" s="208"/>
      <c r="Z661" s="208"/>
    </row>
    <row r="662" spans="1:26" ht="15.75" customHeight="1" x14ac:dyDescent="0.35">
      <c r="A662" s="208"/>
      <c r="B662" s="208"/>
      <c r="C662" s="208"/>
      <c r="D662" s="208"/>
      <c r="E662" s="277"/>
      <c r="F662" s="281"/>
      <c r="G662" s="208"/>
      <c r="H662" s="208"/>
      <c r="I662" s="208"/>
      <c r="J662" s="208"/>
      <c r="K662" s="208"/>
      <c r="L662" s="208"/>
      <c r="M662" s="208"/>
      <c r="N662" s="208"/>
      <c r="O662" s="208"/>
      <c r="P662" s="208"/>
      <c r="Q662" s="208"/>
      <c r="R662" s="208"/>
      <c r="S662" s="208"/>
      <c r="T662" s="208"/>
      <c r="U662" s="208"/>
      <c r="V662" s="208"/>
      <c r="W662" s="208"/>
      <c r="X662" s="208"/>
      <c r="Y662" s="208"/>
      <c r="Z662" s="208"/>
    </row>
    <row r="663" spans="1:26" ht="15.75" customHeight="1" x14ac:dyDescent="0.35">
      <c r="A663" s="208"/>
      <c r="B663" s="208"/>
      <c r="C663" s="208"/>
      <c r="D663" s="208"/>
      <c r="E663" s="277"/>
      <c r="F663" s="281"/>
      <c r="G663" s="208"/>
      <c r="H663" s="208"/>
      <c r="I663" s="208"/>
      <c r="J663" s="208"/>
      <c r="K663" s="208"/>
      <c r="L663" s="208"/>
      <c r="M663" s="208"/>
      <c r="N663" s="208"/>
      <c r="O663" s="208"/>
      <c r="P663" s="208"/>
      <c r="Q663" s="208"/>
      <c r="R663" s="208"/>
      <c r="S663" s="208"/>
      <c r="T663" s="208"/>
      <c r="U663" s="208"/>
      <c r="V663" s="208"/>
      <c r="W663" s="208"/>
      <c r="X663" s="208"/>
      <c r="Y663" s="208"/>
      <c r="Z663" s="208"/>
    </row>
    <row r="664" spans="1:26" ht="15.75" customHeight="1" x14ac:dyDescent="0.35">
      <c r="A664" s="208"/>
      <c r="B664" s="208"/>
      <c r="C664" s="208"/>
      <c r="D664" s="208"/>
      <c r="E664" s="277"/>
      <c r="F664" s="281"/>
      <c r="G664" s="208"/>
      <c r="H664" s="208"/>
      <c r="I664" s="208"/>
      <c r="J664" s="208"/>
      <c r="K664" s="208"/>
      <c r="L664" s="208"/>
      <c r="M664" s="208"/>
      <c r="N664" s="208"/>
      <c r="O664" s="208"/>
      <c r="P664" s="208"/>
      <c r="Q664" s="208"/>
      <c r="R664" s="208"/>
      <c r="S664" s="208"/>
      <c r="T664" s="208"/>
      <c r="U664" s="208"/>
      <c r="V664" s="208"/>
      <c r="W664" s="208"/>
      <c r="X664" s="208"/>
      <c r="Y664" s="208"/>
      <c r="Z664" s="208"/>
    </row>
    <row r="665" spans="1:26" ht="15.75" customHeight="1" x14ac:dyDescent="0.35">
      <c r="A665" s="208"/>
      <c r="B665" s="208"/>
      <c r="C665" s="208"/>
      <c r="D665" s="208"/>
      <c r="E665" s="277"/>
      <c r="F665" s="281"/>
      <c r="G665" s="208"/>
      <c r="H665" s="208"/>
      <c r="I665" s="208"/>
      <c r="J665" s="208"/>
      <c r="K665" s="208"/>
      <c r="L665" s="208"/>
      <c r="M665" s="208"/>
      <c r="N665" s="208"/>
      <c r="O665" s="208"/>
      <c r="P665" s="208"/>
      <c r="Q665" s="208"/>
      <c r="R665" s="208"/>
      <c r="S665" s="208"/>
      <c r="T665" s="208"/>
      <c r="U665" s="208"/>
      <c r="V665" s="208"/>
      <c r="W665" s="208"/>
      <c r="X665" s="208"/>
      <c r="Y665" s="208"/>
      <c r="Z665" s="208"/>
    </row>
    <row r="666" spans="1:26" ht="15.75" customHeight="1" x14ac:dyDescent="0.35">
      <c r="A666" s="208"/>
      <c r="B666" s="208"/>
      <c r="C666" s="208"/>
      <c r="D666" s="208"/>
      <c r="E666" s="277"/>
      <c r="F666" s="281"/>
      <c r="G666" s="208"/>
      <c r="H666" s="208"/>
      <c r="I666" s="208"/>
      <c r="J666" s="208"/>
      <c r="K666" s="208"/>
      <c r="L666" s="208"/>
      <c r="M666" s="208"/>
      <c r="N666" s="208"/>
      <c r="O666" s="208"/>
      <c r="P666" s="208"/>
      <c r="Q666" s="208"/>
      <c r="R666" s="208"/>
      <c r="S666" s="208"/>
      <c r="T666" s="208"/>
      <c r="U666" s="208"/>
      <c r="V666" s="208"/>
      <c r="W666" s="208"/>
      <c r="X666" s="208"/>
      <c r="Y666" s="208"/>
      <c r="Z666" s="208"/>
    </row>
    <row r="667" spans="1:26" ht="15.75" customHeight="1" x14ac:dyDescent="0.35">
      <c r="A667" s="208"/>
      <c r="B667" s="208"/>
      <c r="C667" s="208"/>
      <c r="D667" s="208"/>
      <c r="E667" s="277"/>
      <c r="F667" s="281"/>
      <c r="G667" s="208"/>
      <c r="H667" s="208"/>
      <c r="I667" s="208"/>
      <c r="J667" s="208"/>
      <c r="K667" s="208"/>
      <c r="L667" s="208"/>
      <c r="M667" s="208"/>
      <c r="N667" s="208"/>
      <c r="O667" s="208"/>
      <c r="P667" s="208"/>
      <c r="Q667" s="208"/>
      <c r="R667" s="208"/>
      <c r="S667" s="208"/>
      <c r="T667" s="208"/>
      <c r="U667" s="208"/>
      <c r="V667" s="208"/>
      <c r="W667" s="208"/>
      <c r="X667" s="208"/>
      <c r="Y667" s="208"/>
      <c r="Z667" s="208"/>
    </row>
    <row r="668" spans="1:26" ht="15.75" customHeight="1" x14ac:dyDescent="0.35">
      <c r="A668" s="208"/>
      <c r="B668" s="208"/>
      <c r="C668" s="208"/>
      <c r="D668" s="208"/>
      <c r="E668" s="277"/>
      <c r="F668" s="281"/>
      <c r="G668" s="208"/>
      <c r="H668" s="208"/>
      <c r="I668" s="208"/>
      <c r="J668" s="208"/>
      <c r="K668" s="208"/>
      <c r="L668" s="208"/>
      <c r="M668" s="208"/>
      <c r="N668" s="208"/>
      <c r="O668" s="208"/>
      <c r="P668" s="208"/>
      <c r="Q668" s="208"/>
      <c r="R668" s="208"/>
      <c r="S668" s="208"/>
      <c r="T668" s="208"/>
      <c r="U668" s="208"/>
      <c r="V668" s="208"/>
      <c r="W668" s="208"/>
      <c r="X668" s="208"/>
      <c r="Y668" s="208"/>
      <c r="Z668" s="208"/>
    </row>
    <row r="669" spans="1:26" ht="15.75" customHeight="1" x14ac:dyDescent="0.35">
      <c r="A669" s="208"/>
      <c r="B669" s="208"/>
      <c r="C669" s="208"/>
      <c r="D669" s="208"/>
      <c r="E669" s="277"/>
      <c r="F669" s="281"/>
      <c r="G669" s="208"/>
      <c r="H669" s="208"/>
      <c r="I669" s="208"/>
      <c r="J669" s="208"/>
      <c r="K669" s="208"/>
      <c r="L669" s="208"/>
      <c r="M669" s="208"/>
      <c r="N669" s="208"/>
      <c r="O669" s="208"/>
      <c r="P669" s="208"/>
      <c r="Q669" s="208"/>
      <c r="R669" s="208"/>
      <c r="S669" s="208"/>
      <c r="T669" s="208"/>
      <c r="U669" s="208"/>
      <c r="V669" s="208"/>
      <c r="W669" s="208"/>
      <c r="X669" s="208"/>
      <c r="Y669" s="208"/>
      <c r="Z669" s="208"/>
    </row>
    <row r="670" spans="1:26" ht="15.75" customHeight="1" x14ac:dyDescent="0.35">
      <c r="A670" s="208"/>
      <c r="B670" s="208"/>
      <c r="C670" s="208"/>
      <c r="D670" s="208"/>
      <c r="E670" s="277"/>
      <c r="F670" s="281"/>
      <c r="G670" s="208"/>
      <c r="H670" s="208"/>
      <c r="I670" s="208"/>
      <c r="J670" s="208"/>
      <c r="K670" s="208"/>
      <c r="L670" s="208"/>
      <c r="M670" s="208"/>
      <c r="N670" s="208"/>
      <c r="O670" s="208"/>
      <c r="P670" s="208"/>
      <c r="Q670" s="208"/>
      <c r="R670" s="208"/>
      <c r="S670" s="208"/>
      <c r="T670" s="208"/>
      <c r="U670" s="208"/>
      <c r="V670" s="208"/>
      <c r="W670" s="208"/>
      <c r="X670" s="208"/>
      <c r="Y670" s="208"/>
      <c r="Z670" s="208"/>
    </row>
    <row r="671" spans="1:26" ht="15.75" customHeight="1" x14ac:dyDescent="0.35">
      <c r="A671" s="208"/>
      <c r="B671" s="208"/>
      <c r="C671" s="208"/>
      <c r="D671" s="208"/>
      <c r="E671" s="277"/>
      <c r="F671" s="281"/>
      <c r="G671" s="208"/>
      <c r="H671" s="208"/>
      <c r="I671" s="208"/>
      <c r="J671" s="208"/>
      <c r="K671" s="208"/>
      <c r="L671" s="208"/>
      <c r="M671" s="208"/>
      <c r="N671" s="208"/>
      <c r="O671" s="208"/>
      <c r="P671" s="208"/>
      <c r="Q671" s="208"/>
      <c r="R671" s="208"/>
      <c r="S671" s="208"/>
      <c r="T671" s="208"/>
      <c r="U671" s="208"/>
      <c r="V671" s="208"/>
      <c r="W671" s="208"/>
      <c r="X671" s="208"/>
      <c r="Y671" s="208"/>
      <c r="Z671" s="208"/>
    </row>
    <row r="672" spans="1:26" ht="15.75" customHeight="1" x14ac:dyDescent="0.35">
      <c r="A672" s="208"/>
      <c r="B672" s="208"/>
      <c r="C672" s="208"/>
      <c r="D672" s="208"/>
      <c r="E672" s="277"/>
      <c r="F672" s="281"/>
      <c r="G672" s="208"/>
      <c r="H672" s="208"/>
      <c r="I672" s="208"/>
      <c r="J672" s="208"/>
      <c r="K672" s="208"/>
      <c r="L672" s="208"/>
      <c r="M672" s="208"/>
      <c r="N672" s="208"/>
      <c r="O672" s="208"/>
      <c r="P672" s="208"/>
      <c r="Q672" s="208"/>
      <c r="R672" s="208"/>
      <c r="S672" s="208"/>
      <c r="T672" s="208"/>
      <c r="U672" s="208"/>
      <c r="V672" s="208"/>
      <c r="W672" s="208"/>
      <c r="X672" s="208"/>
      <c r="Y672" s="208"/>
      <c r="Z672" s="208"/>
    </row>
    <row r="673" spans="1:26" ht="15.75" customHeight="1" x14ac:dyDescent="0.35">
      <c r="A673" s="208"/>
      <c r="B673" s="208"/>
      <c r="C673" s="208"/>
      <c r="D673" s="208"/>
      <c r="E673" s="277"/>
      <c r="F673" s="281"/>
      <c r="G673" s="208"/>
      <c r="H673" s="208"/>
      <c r="I673" s="208"/>
      <c r="J673" s="208"/>
      <c r="K673" s="208"/>
      <c r="L673" s="208"/>
      <c r="M673" s="208"/>
      <c r="N673" s="208"/>
      <c r="O673" s="208"/>
      <c r="P673" s="208"/>
      <c r="Q673" s="208"/>
      <c r="R673" s="208"/>
      <c r="S673" s="208"/>
      <c r="T673" s="208"/>
      <c r="U673" s="208"/>
      <c r="V673" s="208"/>
      <c r="W673" s="208"/>
      <c r="X673" s="208"/>
      <c r="Y673" s="208"/>
      <c r="Z673" s="208"/>
    </row>
    <row r="674" spans="1:26" ht="15.75" customHeight="1" x14ac:dyDescent="0.35">
      <c r="A674" s="208"/>
      <c r="B674" s="208"/>
      <c r="C674" s="208"/>
      <c r="D674" s="208"/>
      <c r="E674" s="277"/>
      <c r="F674" s="281"/>
      <c r="G674" s="208"/>
      <c r="H674" s="208"/>
      <c r="I674" s="208"/>
      <c r="J674" s="208"/>
      <c r="K674" s="208"/>
      <c r="L674" s="208"/>
      <c r="M674" s="208"/>
      <c r="N674" s="208"/>
      <c r="O674" s="208"/>
      <c r="P674" s="208"/>
      <c r="Q674" s="208"/>
      <c r="R674" s="208"/>
      <c r="S674" s="208"/>
      <c r="T674" s="208"/>
      <c r="U674" s="208"/>
      <c r="V674" s="208"/>
      <c r="W674" s="208"/>
      <c r="X674" s="208"/>
      <c r="Y674" s="208"/>
      <c r="Z674" s="208"/>
    </row>
    <row r="675" spans="1:26" ht="15.75" customHeight="1" x14ac:dyDescent="0.35">
      <c r="A675" s="208"/>
      <c r="B675" s="208"/>
      <c r="C675" s="208"/>
      <c r="D675" s="208"/>
      <c r="E675" s="277"/>
      <c r="F675" s="281"/>
      <c r="G675" s="208"/>
      <c r="H675" s="208"/>
      <c r="I675" s="208"/>
      <c r="J675" s="208"/>
      <c r="K675" s="208"/>
      <c r="L675" s="208"/>
      <c r="M675" s="208"/>
      <c r="N675" s="208"/>
      <c r="O675" s="208"/>
      <c r="P675" s="208"/>
      <c r="Q675" s="208"/>
      <c r="R675" s="208"/>
      <c r="S675" s="208"/>
      <c r="T675" s="208"/>
      <c r="U675" s="208"/>
      <c r="V675" s="208"/>
      <c r="W675" s="208"/>
      <c r="X675" s="208"/>
      <c r="Y675" s="208"/>
      <c r="Z675" s="208"/>
    </row>
    <row r="676" spans="1:26" ht="15.75" customHeight="1" x14ac:dyDescent="0.35">
      <c r="A676" s="208"/>
      <c r="B676" s="208"/>
      <c r="C676" s="208"/>
      <c r="D676" s="208"/>
      <c r="E676" s="277"/>
      <c r="F676" s="281"/>
      <c r="G676" s="208"/>
      <c r="H676" s="208"/>
      <c r="I676" s="208"/>
      <c r="J676" s="208"/>
      <c r="K676" s="208"/>
      <c r="L676" s="208"/>
      <c r="M676" s="208"/>
      <c r="N676" s="208"/>
      <c r="O676" s="208"/>
      <c r="P676" s="208"/>
      <c r="Q676" s="208"/>
      <c r="R676" s="208"/>
      <c r="S676" s="208"/>
      <c r="T676" s="208"/>
      <c r="U676" s="208"/>
      <c r="V676" s="208"/>
      <c r="W676" s="208"/>
      <c r="X676" s="208"/>
      <c r="Y676" s="208"/>
      <c r="Z676" s="208"/>
    </row>
    <row r="677" spans="1:26" ht="15.75" customHeight="1" x14ac:dyDescent="0.35">
      <c r="A677" s="208"/>
      <c r="B677" s="208"/>
      <c r="C677" s="208"/>
      <c r="D677" s="208"/>
      <c r="E677" s="277"/>
      <c r="F677" s="281"/>
      <c r="G677" s="208"/>
      <c r="H677" s="208"/>
      <c r="I677" s="208"/>
      <c r="J677" s="208"/>
      <c r="K677" s="208"/>
      <c r="L677" s="208"/>
      <c r="M677" s="208"/>
      <c r="N677" s="208"/>
      <c r="O677" s="208"/>
      <c r="P677" s="208"/>
      <c r="Q677" s="208"/>
      <c r="R677" s="208"/>
      <c r="S677" s="208"/>
      <c r="T677" s="208"/>
      <c r="U677" s="208"/>
      <c r="V677" s="208"/>
      <c r="W677" s="208"/>
      <c r="X677" s="208"/>
      <c r="Y677" s="208"/>
      <c r="Z677" s="208"/>
    </row>
    <row r="678" spans="1:26" ht="15.75" customHeight="1" x14ac:dyDescent="0.35">
      <c r="A678" s="208"/>
      <c r="B678" s="208"/>
      <c r="C678" s="208"/>
      <c r="D678" s="208"/>
      <c r="E678" s="277"/>
      <c r="F678" s="281"/>
      <c r="G678" s="208"/>
      <c r="H678" s="208"/>
      <c r="I678" s="208"/>
      <c r="J678" s="208"/>
      <c r="K678" s="208"/>
      <c r="L678" s="208"/>
      <c r="M678" s="208"/>
      <c r="N678" s="208"/>
      <c r="O678" s="208"/>
      <c r="P678" s="208"/>
      <c r="Q678" s="208"/>
      <c r="R678" s="208"/>
      <c r="S678" s="208"/>
      <c r="T678" s="208"/>
      <c r="U678" s="208"/>
      <c r="V678" s="208"/>
      <c r="W678" s="208"/>
      <c r="X678" s="208"/>
      <c r="Y678" s="208"/>
      <c r="Z678" s="208"/>
    </row>
    <row r="679" spans="1:26" ht="15.75" customHeight="1" x14ac:dyDescent="0.35">
      <c r="A679" s="208"/>
      <c r="B679" s="208"/>
      <c r="C679" s="208"/>
      <c r="D679" s="208"/>
      <c r="E679" s="277"/>
      <c r="F679" s="281"/>
      <c r="G679" s="208"/>
      <c r="H679" s="208"/>
      <c r="I679" s="208"/>
      <c r="J679" s="208"/>
      <c r="K679" s="208"/>
      <c r="L679" s="208"/>
      <c r="M679" s="208"/>
      <c r="N679" s="208"/>
      <c r="O679" s="208"/>
      <c r="P679" s="208"/>
      <c r="Q679" s="208"/>
      <c r="R679" s="208"/>
      <c r="S679" s="208"/>
      <c r="T679" s="208"/>
      <c r="U679" s="208"/>
      <c r="V679" s="208"/>
      <c r="W679" s="208"/>
      <c r="X679" s="208"/>
      <c r="Y679" s="208"/>
      <c r="Z679" s="208"/>
    </row>
    <row r="680" spans="1:26" ht="15.75" customHeight="1" x14ac:dyDescent="0.35">
      <c r="A680" s="208"/>
      <c r="B680" s="208"/>
      <c r="C680" s="208"/>
      <c r="D680" s="208"/>
      <c r="E680" s="277"/>
      <c r="F680" s="281"/>
      <c r="G680" s="208"/>
      <c r="H680" s="208"/>
      <c r="I680" s="208"/>
      <c r="J680" s="208"/>
      <c r="K680" s="208"/>
      <c r="L680" s="208"/>
      <c r="M680" s="208"/>
      <c r="N680" s="208"/>
      <c r="O680" s="208"/>
      <c r="P680" s="208"/>
      <c r="Q680" s="208"/>
      <c r="R680" s="208"/>
      <c r="S680" s="208"/>
      <c r="T680" s="208"/>
      <c r="U680" s="208"/>
      <c r="V680" s="208"/>
      <c r="W680" s="208"/>
      <c r="X680" s="208"/>
      <c r="Y680" s="208"/>
      <c r="Z680" s="208"/>
    </row>
    <row r="681" spans="1:26" ht="15.75" customHeight="1" x14ac:dyDescent="0.35">
      <c r="A681" s="208"/>
      <c r="B681" s="208"/>
      <c r="C681" s="208"/>
      <c r="D681" s="208"/>
      <c r="E681" s="277"/>
      <c r="F681" s="281"/>
      <c r="G681" s="208"/>
      <c r="H681" s="208"/>
      <c r="I681" s="208"/>
      <c r="J681" s="208"/>
      <c r="K681" s="208"/>
      <c r="L681" s="208"/>
      <c r="M681" s="208"/>
      <c r="N681" s="208"/>
      <c r="O681" s="208"/>
      <c r="P681" s="208"/>
      <c r="Q681" s="208"/>
      <c r="R681" s="208"/>
      <c r="S681" s="208"/>
      <c r="T681" s="208"/>
      <c r="U681" s="208"/>
      <c r="V681" s="208"/>
      <c r="W681" s="208"/>
      <c r="X681" s="208"/>
      <c r="Y681" s="208"/>
      <c r="Z681" s="208"/>
    </row>
    <row r="682" spans="1:26" ht="15.75" customHeight="1" x14ac:dyDescent="0.35">
      <c r="A682" s="208"/>
      <c r="B682" s="208"/>
      <c r="C682" s="208"/>
      <c r="D682" s="208"/>
      <c r="E682" s="277"/>
      <c r="F682" s="281"/>
      <c r="G682" s="208"/>
      <c r="H682" s="208"/>
      <c r="I682" s="208"/>
      <c r="J682" s="208"/>
      <c r="K682" s="208"/>
      <c r="L682" s="208"/>
      <c r="M682" s="208"/>
      <c r="N682" s="208"/>
      <c r="O682" s="208"/>
      <c r="P682" s="208"/>
      <c r="Q682" s="208"/>
      <c r="R682" s="208"/>
      <c r="S682" s="208"/>
      <c r="T682" s="208"/>
      <c r="U682" s="208"/>
      <c r="V682" s="208"/>
      <c r="W682" s="208"/>
      <c r="X682" s="208"/>
      <c r="Y682" s="208"/>
      <c r="Z682" s="208"/>
    </row>
    <row r="683" spans="1:26" ht="15.75" customHeight="1" x14ac:dyDescent="0.35">
      <c r="A683" s="208"/>
      <c r="B683" s="208"/>
      <c r="C683" s="208"/>
      <c r="D683" s="208"/>
      <c r="E683" s="277"/>
      <c r="F683" s="281"/>
      <c r="G683" s="208"/>
      <c r="H683" s="208"/>
      <c r="I683" s="208"/>
      <c r="J683" s="208"/>
      <c r="K683" s="208"/>
      <c r="L683" s="208"/>
      <c r="M683" s="208"/>
      <c r="N683" s="208"/>
      <c r="O683" s="208"/>
      <c r="P683" s="208"/>
      <c r="Q683" s="208"/>
      <c r="R683" s="208"/>
      <c r="S683" s="208"/>
      <c r="T683" s="208"/>
      <c r="U683" s="208"/>
      <c r="V683" s="208"/>
      <c r="W683" s="208"/>
      <c r="X683" s="208"/>
      <c r="Y683" s="208"/>
      <c r="Z683" s="208"/>
    </row>
    <row r="684" spans="1:26" ht="15.75" customHeight="1" x14ac:dyDescent="0.35">
      <c r="A684" s="208"/>
      <c r="B684" s="208"/>
      <c r="C684" s="208"/>
      <c r="D684" s="208"/>
      <c r="E684" s="277"/>
      <c r="F684" s="281"/>
      <c r="G684" s="208"/>
      <c r="H684" s="208"/>
      <c r="I684" s="208"/>
      <c r="J684" s="208"/>
      <c r="K684" s="208"/>
      <c r="L684" s="208"/>
      <c r="M684" s="208"/>
      <c r="N684" s="208"/>
      <c r="O684" s="208"/>
      <c r="P684" s="208"/>
      <c r="Q684" s="208"/>
      <c r="R684" s="208"/>
      <c r="S684" s="208"/>
      <c r="T684" s="208"/>
      <c r="U684" s="208"/>
      <c r="V684" s="208"/>
      <c r="W684" s="208"/>
      <c r="X684" s="208"/>
      <c r="Y684" s="208"/>
      <c r="Z684" s="208"/>
    </row>
    <row r="685" spans="1:26" ht="15.75" customHeight="1" x14ac:dyDescent="0.35">
      <c r="A685" s="208"/>
      <c r="B685" s="208"/>
      <c r="C685" s="208"/>
      <c r="D685" s="208"/>
      <c r="E685" s="277"/>
      <c r="F685" s="281"/>
      <c r="G685" s="208"/>
      <c r="H685" s="208"/>
      <c r="I685" s="208"/>
      <c r="J685" s="208"/>
      <c r="K685" s="208"/>
      <c r="L685" s="208"/>
      <c r="M685" s="208"/>
      <c r="N685" s="208"/>
      <c r="O685" s="208"/>
      <c r="P685" s="208"/>
      <c r="Q685" s="208"/>
      <c r="R685" s="208"/>
      <c r="S685" s="208"/>
      <c r="T685" s="208"/>
      <c r="U685" s="208"/>
      <c r="V685" s="208"/>
      <c r="W685" s="208"/>
      <c r="X685" s="208"/>
      <c r="Y685" s="208"/>
      <c r="Z685" s="208"/>
    </row>
    <row r="686" spans="1:26" ht="15.75" customHeight="1" x14ac:dyDescent="0.35">
      <c r="A686" s="208"/>
      <c r="B686" s="208"/>
      <c r="C686" s="208"/>
      <c r="D686" s="208"/>
      <c r="E686" s="277"/>
      <c r="F686" s="281"/>
      <c r="G686" s="208"/>
      <c r="H686" s="208"/>
      <c r="I686" s="208"/>
      <c r="J686" s="208"/>
      <c r="K686" s="208"/>
      <c r="L686" s="208"/>
      <c r="M686" s="208"/>
      <c r="N686" s="208"/>
      <c r="O686" s="208"/>
      <c r="P686" s="208"/>
      <c r="Q686" s="208"/>
      <c r="R686" s="208"/>
      <c r="S686" s="208"/>
      <c r="T686" s="208"/>
      <c r="U686" s="208"/>
      <c r="V686" s="208"/>
      <c r="W686" s="208"/>
      <c r="X686" s="208"/>
      <c r="Y686" s="208"/>
      <c r="Z686" s="208"/>
    </row>
    <row r="687" spans="1:26" ht="15.75" customHeight="1" x14ac:dyDescent="0.35">
      <c r="A687" s="208"/>
      <c r="B687" s="208"/>
      <c r="C687" s="208"/>
      <c r="D687" s="208"/>
      <c r="E687" s="277"/>
      <c r="F687" s="281"/>
      <c r="G687" s="208"/>
      <c r="H687" s="208"/>
      <c r="I687" s="208"/>
      <c r="J687" s="208"/>
      <c r="K687" s="208"/>
      <c r="L687" s="208"/>
      <c r="M687" s="208"/>
      <c r="N687" s="208"/>
      <c r="O687" s="208"/>
      <c r="P687" s="208"/>
      <c r="Q687" s="208"/>
      <c r="R687" s="208"/>
      <c r="S687" s="208"/>
      <c r="T687" s="208"/>
      <c r="U687" s="208"/>
      <c r="V687" s="208"/>
      <c r="W687" s="208"/>
      <c r="X687" s="208"/>
      <c r="Y687" s="208"/>
      <c r="Z687" s="208"/>
    </row>
    <row r="688" spans="1:26" ht="15.75" customHeight="1" x14ac:dyDescent="0.35">
      <c r="A688" s="208"/>
      <c r="B688" s="208"/>
      <c r="C688" s="208"/>
      <c r="D688" s="208"/>
      <c r="E688" s="277"/>
      <c r="F688" s="281"/>
      <c r="G688" s="208"/>
      <c r="H688" s="208"/>
      <c r="I688" s="208"/>
      <c r="J688" s="208"/>
      <c r="K688" s="208"/>
      <c r="L688" s="208"/>
      <c r="M688" s="208"/>
      <c r="N688" s="208"/>
      <c r="O688" s="208"/>
      <c r="P688" s="208"/>
      <c r="Q688" s="208"/>
      <c r="R688" s="208"/>
      <c r="S688" s="208"/>
      <c r="T688" s="208"/>
      <c r="U688" s="208"/>
      <c r="V688" s="208"/>
      <c r="W688" s="208"/>
      <c r="X688" s="208"/>
      <c r="Y688" s="208"/>
      <c r="Z688" s="208"/>
    </row>
    <row r="689" spans="1:26" ht="15.75" customHeight="1" x14ac:dyDescent="0.35">
      <c r="A689" s="208"/>
      <c r="B689" s="208"/>
      <c r="C689" s="208"/>
      <c r="D689" s="208"/>
      <c r="E689" s="277"/>
      <c r="F689" s="281"/>
      <c r="G689" s="208"/>
      <c r="H689" s="208"/>
      <c r="I689" s="208"/>
      <c r="J689" s="208"/>
      <c r="K689" s="208"/>
      <c r="L689" s="208"/>
      <c r="M689" s="208"/>
      <c r="N689" s="208"/>
      <c r="O689" s="208"/>
      <c r="P689" s="208"/>
      <c r="Q689" s="208"/>
      <c r="R689" s="208"/>
      <c r="S689" s="208"/>
      <c r="T689" s="208"/>
      <c r="U689" s="208"/>
      <c r="V689" s="208"/>
      <c r="W689" s="208"/>
      <c r="X689" s="208"/>
      <c r="Y689" s="208"/>
      <c r="Z689" s="208"/>
    </row>
    <row r="690" spans="1:26" ht="15.75" customHeight="1" x14ac:dyDescent="0.35">
      <c r="A690" s="208"/>
      <c r="B690" s="208"/>
      <c r="C690" s="208"/>
      <c r="D690" s="208"/>
      <c r="E690" s="277"/>
      <c r="F690" s="281"/>
      <c r="G690" s="208"/>
      <c r="H690" s="208"/>
      <c r="I690" s="208"/>
      <c r="J690" s="208"/>
      <c r="K690" s="208"/>
      <c r="L690" s="208"/>
      <c r="M690" s="208"/>
      <c r="N690" s="208"/>
      <c r="O690" s="208"/>
      <c r="P690" s="208"/>
      <c r="Q690" s="208"/>
      <c r="R690" s="208"/>
      <c r="S690" s="208"/>
      <c r="T690" s="208"/>
      <c r="U690" s="208"/>
      <c r="V690" s="208"/>
      <c r="W690" s="208"/>
      <c r="X690" s="208"/>
      <c r="Y690" s="208"/>
      <c r="Z690" s="208"/>
    </row>
    <row r="691" spans="1:26" ht="15.75" customHeight="1" x14ac:dyDescent="0.35">
      <c r="A691" s="208"/>
      <c r="B691" s="208"/>
      <c r="C691" s="208"/>
      <c r="D691" s="208"/>
      <c r="E691" s="277"/>
      <c r="F691" s="281"/>
      <c r="G691" s="208"/>
      <c r="H691" s="208"/>
      <c r="I691" s="208"/>
      <c r="J691" s="208"/>
      <c r="K691" s="208"/>
      <c r="L691" s="208"/>
      <c r="M691" s="208"/>
      <c r="N691" s="208"/>
      <c r="O691" s="208"/>
      <c r="P691" s="208"/>
      <c r="Q691" s="208"/>
      <c r="R691" s="208"/>
      <c r="S691" s="208"/>
      <c r="T691" s="208"/>
      <c r="U691" s="208"/>
      <c r="V691" s="208"/>
      <c r="W691" s="208"/>
      <c r="X691" s="208"/>
      <c r="Y691" s="208"/>
      <c r="Z691" s="208"/>
    </row>
    <row r="692" spans="1:26" ht="15.75" customHeight="1" x14ac:dyDescent="0.35">
      <c r="A692" s="208"/>
      <c r="B692" s="208"/>
      <c r="C692" s="208"/>
      <c r="D692" s="208"/>
      <c r="E692" s="277"/>
      <c r="F692" s="281"/>
      <c r="G692" s="208"/>
      <c r="H692" s="208"/>
      <c r="I692" s="208"/>
      <c r="J692" s="208"/>
      <c r="K692" s="208"/>
      <c r="L692" s="208"/>
      <c r="M692" s="208"/>
      <c r="N692" s="208"/>
      <c r="O692" s="208"/>
      <c r="P692" s="208"/>
      <c r="Q692" s="208"/>
      <c r="R692" s="208"/>
      <c r="S692" s="208"/>
      <c r="T692" s="208"/>
      <c r="U692" s="208"/>
      <c r="V692" s="208"/>
      <c r="W692" s="208"/>
      <c r="X692" s="208"/>
      <c r="Y692" s="208"/>
      <c r="Z692" s="208"/>
    </row>
    <row r="693" spans="1:26" ht="15.75" customHeight="1" x14ac:dyDescent="0.35">
      <c r="A693" s="208"/>
      <c r="B693" s="208"/>
      <c r="C693" s="208"/>
      <c r="D693" s="208"/>
      <c r="E693" s="277"/>
      <c r="F693" s="281"/>
      <c r="G693" s="208"/>
      <c r="H693" s="208"/>
      <c r="I693" s="208"/>
      <c r="J693" s="208"/>
      <c r="K693" s="208"/>
      <c r="L693" s="208"/>
      <c r="M693" s="208"/>
      <c r="N693" s="208"/>
      <c r="O693" s="208"/>
      <c r="P693" s="208"/>
      <c r="Q693" s="208"/>
      <c r="R693" s="208"/>
      <c r="S693" s="208"/>
      <c r="T693" s="208"/>
      <c r="U693" s="208"/>
      <c r="V693" s="208"/>
      <c r="W693" s="208"/>
      <c r="X693" s="208"/>
      <c r="Y693" s="208"/>
      <c r="Z693" s="208"/>
    </row>
    <row r="694" spans="1:26" ht="15.75" customHeight="1" x14ac:dyDescent="0.35">
      <c r="A694" s="208"/>
      <c r="B694" s="208"/>
      <c r="C694" s="208"/>
      <c r="D694" s="208"/>
      <c r="E694" s="277"/>
      <c r="F694" s="281"/>
      <c r="G694" s="208"/>
      <c r="H694" s="208"/>
      <c r="I694" s="208"/>
      <c r="J694" s="208"/>
      <c r="K694" s="208"/>
      <c r="L694" s="208"/>
      <c r="M694" s="208"/>
      <c r="N694" s="208"/>
      <c r="O694" s="208"/>
      <c r="P694" s="208"/>
      <c r="Q694" s="208"/>
      <c r="R694" s="208"/>
      <c r="S694" s="208"/>
      <c r="T694" s="208"/>
      <c r="U694" s="208"/>
      <c r="V694" s="208"/>
      <c r="W694" s="208"/>
      <c r="X694" s="208"/>
      <c r="Y694" s="208"/>
      <c r="Z694" s="208"/>
    </row>
    <row r="695" spans="1:26" ht="15.75" customHeight="1" x14ac:dyDescent="0.35">
      <c r="A695" s="208"/>
      <c r="B695" s="208"/>
      <c r="C695" s="208"/>
      <c r="D695" s="208"/>
      <c r="E695" s="277"/>
      <c r="F695" s="281"/>
      <c r="G695" s="208"/>
      <c r="H695" s="208"/>
      <c r="I695" s="208"/>
      <c r="J695" s="208"/>
      <c r="K695" s="208"/>
      <c r="L695" s="208"/>
      <c r="M695" s="208"/>
      <c r="N695" s="208"/>
      <c r="O695" s="208"/>
      <c r="P695" s="208"/>
      <c r="Q695" s="208"/>
      <c r="R695" s="208"/>
      <c r="S695" s="208"/>
      <c r="T695" s="208"/>
      <c r="U695" s="208"/>
      <c r="V695" s="208"/>
      <c r="W695" s="208"/>
      <c r="X695" s="208"/>
      <c r="Y695" s="208"/>
      <c r="Z695" s="208"/>
    </row>
    <row r="696" spans="1:26" ht="15.75" customHeight="1" x14ac:dyDescent="0.35">
      <c r="A696" s="208"/>
      <c r="B696" s="208"/>
      <c r="C696" s="208"/>
      <c r="D696" s="208"/>
      <c r="E696" s="277"/>
      <c r="F696" s="281"/>
      <c r="G696" s="208"/>
      <c r="H696" s="208"/>
      <c r="I696" s="208"/>
      <c r="J696" s="208"/>
      <c r="K696" s="208"/>
      <c r="L696" s="208"/>
      <c r="M696" s="208"/>
      <c r="N696" s="208"/>
      <c r="O696" s="208"/>
      <c r="P696" s="208"/>
      <c r="Q696" s="208"/>
      <c r="R696" s="208"/>
      <c r="S696" s="208"/>
      <c r="T696" s="208"/>
      <c r="U696" s="208"/>
      <c r="V696" s="208"/>
      <c r="W696" s="208"/>
      <c r="X696" s="208"/>
      <c r="Y696" s="208"/>
      <c r="Z696" s="208"/>
    </row>
    <row r="697" spans="1:26" ht="15.75" customHeight="1" x14ac:dyDescent="0.35">
      <c r="A697" s="208"/>
      <c r="B697" s="208"/>
      <c r="C697" s="208"/>
      <c r="D697" s="208"/>
      <c r="E697" s="277"/>
      <c r="F697" s="281"/>
      <c r="G697" s="208"/>
      <c r="H697" s="208"/>
      <c r="I697" s="208"/>
      <c r="J697" s="208"/>
      <c r="K697" s="208"/>
      <c r="L697" s="208"/>
      <c r="M697" s="208"/>
      <c r="N697" s="208"/>
      <c r="O697" s="208"/>
      <c r="P697" s="208"/>
      <c r="Q697" s="208"/>
      <c r="R697" s="208"/>
      <c r="S697" s="208"/>
      <c r="T697" s="208"/>
      <c r="U697" s="208"/>
      <c r="V697" s="208"/>
      <c r="W697" s="208"/>
      <c r="X697" s="208"/>
      <c r="Y697" s="208"/>
      <c r="Z697" s="208"/>
    </row>
    <row r="698" spans="1:26" ht="15.75" customHeight="1" x14ac:dyDescent="0.35">
      <c r="A698" s="208"/>
      <c r="B698" s="208"/>
      <c r="C698" s="208"/>
      <c r="D698" s="208"/>
      <c r="E698" s="277"/>
      <c r="F698" s="281"/>
      <c r="G698" s="208"/>
      <c r="H698" s="208"/>
      <c r="I698" s="208"/>
      <c r="J698" s="208"/>
      <c r="K698" s="208"/>
      <c r="L698" s="208"/>
      <c r="M698" s="208"/>
      <c r="N698" s="208"/>
      <c r="O698" s="208"/>
      <c r="P698" s="208"/>
      <c r="Q698" s="208"/>
      <c r="R698" s="208"/>
      <c r="S698" s="208"/>
      <c r="T698" s="208"/>
      <c r="U698" s="208"/>
      <c r="V698" s="208"/>
      <c r="W698" s="208"/>
      <c r="X698" s="208"/>
      <c r="Y698" s="208"/>
      <c r="Z698" s="208"/>
    </row>
    <row r="699" spans="1:26" ht="15.75" customHeight="1" x14ac:dyDescent="0.35">
      <c r="A699" s="208"/>
      <c r="B699" s="208"/>
      <c r="C699" s="208"/>
      <c r="D699" s="208"/>
      <c r="E699" s="277"/>
      <c r="F699" s="281"/>
      <c r="G699" s="208"/>
      <c r="H699" s="208"/>
      <c r="I699" s="208"/>
      <c r="J699" s="208"/>
      <c r="K699" s="208"/>
      <c r="L699" s="208"/>
      <c r="M699" s="208"/>
      <c r="N699" s="208"/>
      <c r="O699" s="208"/>
      <c r="P699" s="208"/>
      <c r="Q699" s="208"/>
      <c r="R699" s="208"/>
      <c r="S699" s="208"/>
      <c r="T699" s="208"/>
      <c r="U699" s="208"/>
      <c r="V699" s="208"/>
      <c r="W699" s="208"/>
      <c r="X699" s="208"/>
      <c r="Y699" s="208"/>
      <c r="Z699" s="208"/>
    </row>
    <row r="700" spans="1:26" ht="15.75" customHeight="1" x14ac:dyDescent="0.35">
      <c r="A700" s="208"/>
      <c r="B700" s="208"/>
      <c r="C700" s="208"/>
      <c r="D700" s="208"/>
      <c r="E700" s="277"/>
      <c r="F700" s="281"/>
      <c r="G700" s="208"/>
      <c r="H700" s="208"/>
      <c r="I700" s="208"/>
      <c r="J700" s="208"/>
      <c r="K700" s="208"/>
      <c r="L700" s="208"/>
      <c r="M700" s="208"/>
      <c r="N700" s="208"/>
      <c r="O700" s="208"/>
      <c r="P700" s="208"/>
      <c r="Q700" s="208"/>
      <c r="R700" s="208"/>
      <c r="S700" s="208"/>
      <c r="T700" s="208"/>
      <c r="U700" s="208"/>
      <c r="V700" s="208"/>
      <c r="W700" s="208"/>
      <c r="X700" s="208"/>
      <c r="Y700" s="208"/>
      <c r="Z700" s="208"/>
    </row>
    <row r="701" spans="1:26" ht="15.75" customHeight="1" x14ac:dyDescent="0.35">
      <c r="A701" s="208"/>
      <c r="B701" s="208"/>
      <c r="C701" s="208"/>
      <c r="D701" s="208"/>
      <c r="E701" s="277"/>
      <c r="F701" s="281"/>
      <c r="G701" s="208"/>
      <c r="H701" s="208"/>
      <c r="I701" s="208"/>
      <c r="J701" s="208"/>
      <c r="K701" s="208"/>
      <c r="L701" s="208"/>
      <c r="M701" s="208"/>
      <c r="N701" s="208"/>
      <c r="O701" s="208"/>
      <c r="P701" s="208"/>
      <c r="Q701" s="208"/>
      <c r="R701" s="208"/>
      <c r="S701" s="208"/>
      <c r="T701" s="208"/>
      <c r="U701" s="208"/>
      <c r="V701" s="208"/>
      <c r="W701" s="208"/>
      <c r="X701" s="208"/>
      <c r="Y701" s="208"/>
      <c r="Z701" s="208"/>
    </row>
    <row r="702" spans="1:26" ht="15.75" customHeight="1" x14ac:dyDescent="0.35">
      <c r="A702" s="208"/>
      <c r="B702" s="208"/>
      <c r="C702" s="208"/>
      <c r="D702" s="208"/>
      <c r="E702" s="277"/>
      <c r="F702" s="281"/>
      <c r="G702" s="208"/>
      <c r="H702" s="208"/>
      <c r="I702" s="208"/>
      <c r="J702" s="208"/>
      <c r="K702" s="208"/>
      <c r="L702" s="208"/>
      <c r="M702" s="208"/>
      <c r="N702" s="208"/>
      <c r="O702" s="208"/>
      <c r="P702" s="208"/>
      <c r="Q702" s="208"/>
      <c r="R702" s="208"/>
      <c r="S702" s="208"/>
      <c r="T702" s="208"/>
      <c r="U702" s="208"/>
      <c r="V702" s="208"/>
      <c r="W702" s="208"/>
      <c r="X702" s="208"/>
      <c r="Y702" s="208"/>
      <c r="Z702" s="208"/>
    </row>
    <row r="703" spans="1:26" ht="15.75" customHeight="1" x14ac:dyDescent="0.35">
      <c r="A703" s="208"/>
      <c r="B703" s="208"/>
      <c r="C703" s="208"/>
      <c r="D703" s="208"/>
      <c r="E703" s="277"/>
      <c r="F703" s="281"/>
      <c r="G703" s="208"/>
      <c r="H703" s="208"/>
      <c r="I703" s="208"/>
      <c r="J703" s="208"/>
      <c r="K703" s="208"/>
      <c r="L703" s="208"/>
      <c r="M703" s="208"/>
      <c r="N703" s="208"/>
      <c r="O703" s="208"/>
      <c r="P703" s="208"/>
      <c r="Q703" s="208"/>
      <c r="R703" s="208"/>
      <c r="S703" s="208"/>
      <c r="T703" s="208"/>
      <c r="U703" s="208"/>
      <c r="V703" s="208"/>
      <c r="W703" s="208"/>
      <c r="X703" s="208"/>
      <c r="Y703" s="208"/>
      <c r="Z703" s="208"/>
    </row>
    <row r="704" spans="1:26" ht="15.75" customHeight="1" x14ac:dyDescent="0.35">
      <c r="A704" s="208"/>
      <c r="B704" s="208"/>
      <c r="C704" s="208"/>
      <c r="D704" s="208"/>
      <c r="E704" s="277"/>
      <c r="F704" s="281"/>
      <c r="G704" s="208"/>
      <c r="H704" s="208"/>
      <c r="I704" s="208"/>
      <c r="J704" s="208"/>
      <c r="K704" s="208"/>
      <c r="L704" s="208"/>
      <c r="M704" s="208"/>
      <c r="N704" s="208"/>
      <c r="O704" s="208"/>
      <c r="P704" s="208"/>
      <c r="Q704" s="208"/>
      <c r="R704" s="208"/>
      <c r="S704" s="208"/>
      <c r="T704" s="208"/>
      <c r="U704" s="208"/>
      <c r="V704" s="208"/>
      <c r="W704" s="208"/>
      <c r="X704" s="208"/>
      <c r="Y704" s="208"/>
      <c r="Z704" s="208"/>
    </row>
    <row r="705" spans="1:26" ht="15.75" customHeight="1" x14ac:dyDescent="0.35">
      <c r="A705" s="208"/>
      <c r="B705" s="208"/>
      <c r="C705" s="208"/>
      <c r="D705" s="208"/>
      <c r="E705" s="277"/>
      <c r="F705" s="281"/>
      <c r="G705" s="208"/>
      <c r="H705" s="208"/>
      <c r="I705" s="208"/>
      <c r="J705" s="208"/>
      <c r="K705" s="208"/>
      <c r="L705" s="208"/>
      <c r="M705" s="208"/>
      <c r="N705" s="208"/>
      <c r="O705" s="208"/>
      <c r="P705" s="208"/>
      <c r="Q705" s="208"/>
      <c r="R705" s="208"/>
      <c r="S705" s="208"/>
      <c r="T705" s="208"/>
      <c r="U705" s="208"/>
      <c r="V705" s="208"/>
      <c r="W705" s="208"/>
      <c r="X705" s="208"/>
      <c r="Y705" s="208"/>
      <c r="Z705" s="208"/>
    </row>
    <row r="706" spans="1:26" ht="15.75" customHeight="1" x14ac:dyDescent="0.35">
      <c r="A706" s="208"/>
      <c r="B706" s="208"/>
      <c r="C706" s="208"/>
      <c r="D706" s="208"/>
      <c r="E706" s="277"/>
      <c r="F706" s="281"/>
      <c r="G706" s="208"/>
      <c r="H706" s="208"/>
      <c r="I706" s="208"/>
      <c r="J706" s="208"/>
      <c r="K706" s="208"/>
      <c r="L706" s="208"/>
      <c r="M706" s="208"/>
      <c r="N706" s="208"/>
      <c r="O706" s="208"/>
      <c r="P706" s="208"/>
      <c r="Q706" s="208"/>
      <c r="R706" s="208"/>
      <c r="S706" s="208"/>
      <c r="T706" s="208"/>
      <c r="U706" s="208"/>
      <c r="V706" s="208"/>
      <c r="W706" s="208"/>
      <c r="X706" s="208"/>
      <c r="Y706" s="208"/>
      <c r="Z706" s="208"/>
    </row>
    <row r="707" spans="1:26" ht="15.75" customHeight="1" x14ac:dyDescent="0.35">
      <c r="A707" s="208"/>
      <c r="B707" s="208"/>
      <c r="C707" s="208"/>
      <c r="D707" s="208"/>
      <c r="E707" s="277"/>
      <c r="F707" s="281"/>
      <c r="G707" s="208"/>
      <c r="H707" s="208"/>
      <c r="I707" s="208"/>
      <c r="J707" s="208"/>
      <c r="K707" s="208"/>
      <c r="L707" s="208"/>
      <c r="M707" s="208"/>
      <c r="N707" s="208"/>
      <c r="O707" s="208"/>
      <c r="P707" s="208"/>
      <c r="Q707" s="208"/>
      <c r="R707" s="208"/>
      <c r="S707" s="208"/>
      <c r="T707" s="208"/>
      <c r="U707" s="208"/>
      <c r="V707" s="208"/>
      <c r="W707" s="208"/>
      <c r="X707" s="208"/>
      <c r="Y707" s="208"/>
      <c r="Z707" s="208"/>
    </row>
    <row r="708" spans="1:26" ht="15.75" customHeight="1" x14ac:dyDescent="0.35">
      <c r="A708" s="208"/>
      <c r="B708" s="208"/>
      <c r="C708" s="208"/>
      <c r="D708" s="208"/>
      <c r="E708" s="277"/>
      <c r="F708" s="281"/>
      <c r="G708" s="208"/>
      <c r="H708" s="208"/>
      <c r="I708" s="208"/>
      <c r="J708" s="208"/>
      <c r="K708" s="208"/>
      <c r="L708" s="208"/>
      <c r="M708" s="208"/>
      <c r="N708" s="208"/>
      <c r="O708" s="208"/>
      <c r="P708" s="208"/>
      <c r="Q708" s="208"/>
      <c r="R708" s="208"/>
      <c r="S708" s="208"/>
      <c r="T708" s="208"/>
      <c r="U708" s="208"/>
      <c r="V708" s="208"/>
      <c r="W708" s="208"/>
      <c r="X708" s="208"/>
      <c r="Y708" s="208"/>
      <c r="Z708" s="208"/>
    </row>
    <row r="709" spans="1:26" ht="15.75" customHeight="1" x14ac:dyDescent="0.35">
      <c r="A709" s="208"/>
      <c r="B709" s="208"/>
      <c r="C709" s="208"/>
      <c r="D709" s="208"/>
      <c r="E709" s="277"/>
      <c r="F709" s="281"/>
      <c r="G709" s="208"/>
      <c r="H709" s="208"/>
      <c r="I709" s="208"/>
      <c r="J709" s="208"/>
      <c r="K709" s="208"/>
      <c r="L709" s="208"/>
      <c r="M709" s="208"/>
      <c r="N709" s="208"/>
      <c r="O709" s="208"/>
      <c r="P709" s="208"/>
      <c r="Q709" s="208"/>
      <c r="R709" s="208"/>
      <c r="S709" s="208"/>
      <c r="T709" s="208"/>
      <c r="U709" s="208"/>
      <c r="V709" s="208"/>
      <c r="W709" s="208"/>
      <c r="X709" s="208"/>
      <c r="Y709" s="208"/>
      <c r="Z709" s="208"/>
    </row>
    <row r="710" spans="1:26" ht="15.75" customHeight="1" x14ac:dyDescent="0.35">
      <c r="A710" s="208"/>
      <c r="B710" s="208"/>
      <c r="C710" s="208"/>
      <c r="D710" s="208"/>
      <c r="E710" s="277"/>
      <c r="F710" s="281"/>
      <c r="G710" s="208"/>
      <c r="H710" s="208"/>
      <c r="I710" s="208"/>
      <c r="J710" s="208"/>
      <c r="K710" s="208"/>
      <c r="L710" s="208"/>
      <c r="M710" s="208"/>
      <c r="N710" s="208"/>
      <c r="O710" s="208"/>
      <c r="P710" s="208"/>
      <c r="Q710" s="208"/>
      <c r="R710" s="208"/>
      <c r="S710" s="208"/>
      <c r="T710" s="208"/>
      <c r="U710" s="208"/>
      <c r="V710" s="208"/>
      <c r="W710" s="208"/>
      <c r="X710" s="208"/>
      <c r="Y710" s="208"/>
      <c r="Z710" s="208"/>
    </row>
    <row r="711" spans="1:26" ht="15.75" customHeight="1" x14ac:dyDescent="0.35">
      <c r="A711" s="208"/>
      <c r="B711" s="208"/>
      <c r="C711" s="208"/>
      <c r="D711" s="208"/>
      <c r="E711" s="277"/>
      <c r="F711" s="281"/>
      <c r="G711" s="208"/>
      <c r="H711" s="208"/>
      <c r="I711" s="208"/>
      <c r="J711" s="208"/>
      <c r="K711" s="208"/>
      <c r="L711" s="208"/>
      <c r="M711" s="208"/>
      <c r="N711" s="208"/>
      <c r="O711" s="208"/>
      <c r="P711" s="208"/>
      <c r="Q711" s="208"/>
      <c r="R711" s="208"/>
      <c r="S711" s="208"/>
      <c r="T711" s="208"/>
      <c r="U711" s="208"/>
      <c r="V711" s="208"/>
      <c r="W711" s="208"/>
      <c r="X711" s="208"/>
      <c r="Y711" s="208"/>
      <c r="Z711" s="208"/>
    </row>
    <row r="712" spans="1:26" ht="15.75" customHeight="1" x14ac:dyDescent="0.35">
      <c r="A712" s="208"/>
      <c r="B712" s="208"/>
      <c r="C712" s="208"/>
      <c r="D712" s="208"/>
      <c r="E712" s="277"/>
      <c r="F712" s="281"/>
      <c r="G712" s="208"/>
      <c r="H712" s="208"/>
      <c r="I712" s="208"/>
      <c r="J712" s="208"/>
      <c r="K712" s="208"/>
      <c r="L712" s="208"/>
      <c r="M712" s="208"/>
      <c r="N712" s="208"/>
      <c r="O712" s="208"/>
      <c r="P712" s="208"/>
      <c r="Q712" s="208"/>
      <c r="R712" s="208"/>
      <c r="S712" s="208"/>
      <c r="T712" s="208"/>
      <c r="U712" s="208"/>
      <c r="V712" s="208"/>
      <c r="W712" s="208"/>
      <c r="X712" s="208"/>
      <c r="Y712" s="208"/>
      <c r="Z712" s="208"/>
    </row>
    <row r="713" spans="1:26" ht="15.75" customHeight="1" x14ac:dyDescent="0.35">
      <c r="A713" s="208"/>
      <c r="B713" s="208"/>
      <c r="C713" s="208"/>
      <c r="D713" s="208"/>
      <c r="E713" s="277"/>
      <c r="F713" s="281"/>
      <c r="G713" s="208"/>
      <c r="H713" s="208"/>
      <c r="I713" s="208"/>
      <c r="J713" s="208"/>
      <c r="K713" s="208"/>
      <c r="L713" s="208"/>
      <c r="M713" s="208"/>
      <c r="N713" s="208"/>
      <c r="O713" s="208"/>
      <c r="P713" s="208"/>
      <c r="Q713" s="208"/>
      <c r="R713" s="208"/>
      <c r="S713" s="208"/>
      <c r="T713" s="208"/>
      <c r="U713" s="208"/>
      <c r="V713" s="208"/>
      <c r="W713" s="208"/>
      <c r="X713" s="208"/>
      <c r="Y713" s="208"/>
      <c r="Z713" s="208"/>
    </row>
    <row r="714" spans="1:26" ht="15.75" customHeight="1" x14ac:dyDescent="0.35">
      <c r="A714" s="208"/>
      <c r="B714" s="208"/>
      <c r="C714" s="208"/>
      <c r="D714" s="208"/>
      <c r="E714" s="277"/>
      <c r="F714" s="281"/>
      <c r="G714" s="208"/>
      <c r="H714" s="208"/>
      <c r="I714" s="208"/>
      <c r="J714" s="208"/>
      <c r="K714" s="208"/>
      <c r="L714" s="208"/>
      <c r="M714" s="208"/>
      <c r="N714" s="208"/>
      <c r="O714" s="208"/>
      <c r="P714" s="208"/>
      <c r="Q714" s="208"/>
      <c r="R714" s="208"/>
      <c r="S714" s="208"/>
      <c r="T714" s="208"/>
      <c r="U714" s="208"/>
      <c r="V714" s="208"/>
      <c r="W714" s="208"/>
      <c r="X714" s="208"/>
      <c r="Y714" s="208"/>
      <c r="Z714" s="208"/>
    </row>
    <row r="715" spans="1:26" ht="15.75" customHeight="1" x14ac:dyDescent="0.35">
      <c r="A715" s="208"/>
      <c r="B715" s="208"/>
      <c r="C715" s="208"/>
      <c r="D715" s="208"/>
      <c r="E715" s="277"/>
      <c r="F715" s="281"/>
      <c r="G715" s="208"/>
      <c r="H715" s="208"/>
      <c r="I715" s="208"/>
      <c r="J715" s="208"/>
      <c r="K715" s="208"/>
      <c r="L715" s="208"/>
      <c r="M715" s="208"/>
      <c r="N715" s="208"/>
      <c r="O715" s="208"/>
      <c r="P715" s="208"/>
      <c r="Q715" s="208"/>
      <c r="R715" s="208"/>
      <c r="S715" s="208"/>
      <c r="T715" s="208"/>
      <c r="U715" s="208"/>
      <c r="V715" s="208"/>
      <c r="W715" s="208"/>
      <c r="X715" s="208"/>
      <c r="Y715" s="208"/>
      <c r="Z715" s="208"/>
    </row>
    <row r="716" spans="1:26" ht="15.75" customHeight="1" x14ac:dyDescent="0.35">
      <c r="A716" s="208"/>
      <c r="B716" s="208"/>
      <c r="C716" s="208"/>
      <c r="D716" s="208"/>
      <c r="E716" s="277"/>
      <c r="F716" s="281"/>
      <c r="G716" s="208"/>
      <c r="H716" s="208"/>
      <c r="I716" s="208"/>
      <c r="J716" s="208"/>
      <c r="K716" s="208"/>
      <c r="L716" s="208"/>
      <c r="M716" s="208"/>
      <c r="N716" s="208"/>
      <c r="O716" s="208"/>
      <c r="P716" s="208"/>
      <c r="Q716" s="208"/>
      <c r="R716" s="208"/>
      <c r="S716" s="208"/>
      <c r="T716" s="208"/>
      <c r="U716" s="208"/>
      <c r="V716" s="208"/>
      <c r="W716" s="208"/>
      <c r="X716" s="208"/>
      <c r="Y716" s="208"/>
      <c r="Z716" s="208"/>
    </row>
    <row r="717" spans="1:26" ht="15.75" customHeight="1" x14ac:dyDescent="0.35">
      <c r="A717" s="208"/>
      <c r="B717" s="208"/>
      <c r="C717" s="208"/>
      <c r="D717" s="208"/>
      <c r="E717" s="277"/>
      <c r="F717" s="281"/>
      <c r="G717" s="208"/>
      <c r="H717" s="208"/>
      <c r="I717" s="208"/>
      <c r="J717" s="208"/>
      <c r="K717" s="208"/>
      <c r="L717" s="208"/>
      <c r="M717" s="208"/>
      <c r="N717" s="208"/>
      <c r="O717" s="208"/>
      <c r="P717" s="208"/>
      <c r="Q717" s="208"/>
      <c r="R717" s="208"/>
      <c r="S717" s="208"/>
      <c r="T717" s="208"/>
      <c r="U717" s="208"/>
      <c r="V717" s="208"/>
      <c r="W717" s="208"/>
      <c r="X717" s="208"/>
      <c r="Y717" s="208"/>
      <c r="Z717" s="208"/>
    </row>
    <row r="718" spans="1:26" ht="15.75" customHeight="1" x14ac:dyDescent="0.35">
      <c r="A718" s="208"/>
      <c r="B718" s="208"/>
      <c r="C718" s="208"/>
      <c r="D718" s="208"/>
      <c r="E718" s="277"/>
      <c r="F718" s="281"/>
      <c r="G718" s="208"/>
      <c r="H718" s="208"/>
      <c r="I718" s="208"/>
      <c r="J718" s="208"/>
      <c r="K718" s="208"/>
      <c r="L718" s="208"/>
      <c r="M718" s="208"/>
      <c r="N718" s="208"/>
      <c r="O718" s="208"/>
      <c r="P718" s="208"/>
      <c r="Q718" s="208"/>
      <c r="R718" s="208"/>
      <c r="S718" s="208"/>
      <c r="T718" s="208"/>
      <c r="U718" s="208"/>
      <c r="V718" s="208"/>
      <c r="W718" s="208"/>
      <c r="X718" s="208"/>
      <c r="Y718" s="208"/>
      <c r="Z718" s="208"/>
    </row>
    <row r="719" spans="1:26" ht="15.75" customHeight="1" x14ac:dyDescent="0.35">
      <c r="A719" s="208"/>
      <c r="B719" s="208"/>
      <c r="C719" s="208"/>
      <c r="D719" s="208"/>
      <c r="E719" s="277"/>
      <c r="F719" s="281"/>
      <c r="G719" s="208"/>
      <c r="H719" s="208"/>
      <c r="I719" s="208"/>
      <c r="J719" s="208"/>
      <c r="K719" s="208"/>
      <c r="L719" s="208"/>
      <c r="M719" s="208"/>
      <c r="N719" s="208"/>
      <c r="O719" s="208"/>
      <c r="P719" s="208"/>
      <c r="Q719" s="208"/>
      <c r="R719" s="208"/>
      <c r="S719" s="208"/>
      <c r="T719" s="208"/>
      <c r="U719" s="208"/>
      <c r="V719" s="208"/>
      <c r="W719" s="208"/>
      <c r="X719" s="208"/>
      <c r="Y719" s="208"/>
      <c r="Z719" s="208"/>
    </row>
    <row r="720" spans="1:26" ht="15.75" customHeight="1" x14ac:dyDescent="0.35">
      <c r="A720" s="208"/>
      <c r="B720" s="208"/>
      <c r="C720" s="208"/>
      <c r="D720" s="208"/>
      <c r="E720" s="277"/>
      <c r="F720" s="281"/>
      <c r="G720" s="208"/>
      <c r="H720" s="208"/>
      <c r="I720" s="208"/>
      <c r="J720" s="208"/>
      <c r="K720" s="208"/>
      <c r="L720" s="208"/>
      <c r="M720" s="208"/>
      <c r="N720" s="208"/>
      <c r="O720" s="208"/>
      <c r="P720" s="208"/>
      <c r="Q720" s="208"/>
      <c r="R720" s="208"/>
      <c r="S720" s="208"/>
      <c r="T720" s="208"/>
      <c r="U720" s="208"/>
      <c r="V720" s="208"/>
      <c r="W720" s="208"/>
      <c r="X720" s="208"/>
      <c r="Y720" s="208"/>
      <c r="Z720" s="208"/>
    </row>
    <row r="721" spans="1:26" ht="15.75" customHeight="1" x14ac:dyDescent="0.35">
      <c r="A721" s="208"/>
      <c r="B721" s="208"/>
      <c r="C721" s="208"/>
      <c r="D721" s="208"/>
      <c r="E721" s="277"/>
      <c r="F721" s="281"/>
      <c r="G721" s="208"/>
      <c r="H721" s="208"/>
      <c r="I721" s="208"/>
      <c r="J721" s="208"/>
      <c r="K721" s="208"/>
      <c r="L721" s="208"/>
      <c r="M721" s="208"/>
      <c r="N721" s="208"/>
      <c r="O721" s="208"/>
      <c r="P721" s="208"/>
      <c r="Q721" s="208"/>
      <c r="R721" s="208"/>
      <c r="S721" s="208"/>
      <c r="T721" s="208"/>
      <c r="U721" s="208"/>
      <c r="V721" s="208"/>
      <c r="W721" s="208"/>
      <c r="X721" s="208"/>
      <c r="Y721" s="208"/>
      <c r="Z721" s="208"/>
    </row>
    <row r="722" spans="1:26" ht="15.75" customHeight="1" x14ac:dyDescent="0.35">
      <c r="A722" s="208"/>
      <c r="B722" s="208"/>
      <c r="C722" s="208"/>
      <c r="D722" s="208"/>
      <c r="E722" s="277"/>
      <c r="F722" s="281"/>
      <c r="G722" s="208"/>
      <c r="H722" s="208"/>
      <c r="I722" s="208"/>
      <c r="J722" s="208"/>
      <c r="K722" s="208"/>
      <c r="L722" s="208"/>
      <c r="M722" s="208"/>
      <c r="N722" s="208"/>
      <c r="O722" s="208"/>
      <c r="P722" s="208"/>
      <c r="Q722" s="208"/>
      <c r="R722" s="208"/>
      <c r="S722" s="208"/>
      <c r="T722" s="208"/>
      <c r="U722" s="208"/>
      <c r="V722" s="208"/>
      <c r="W722" s="208"/>
      <c r="X722" s="208"/>
      <c r="Y722" s="208"/>
      <c r="Z722" s="208"/>
    </row>
    <row r="723" spans="1:26" ht="15.75" customHeight="1" x14ac:dyDescent="0.35">
      <c r="A723" s="208"/>
      <c r="B723" s="208"/>
      <c r="C723" s="208"/>
      <c r="D723" s="208"/>
      <c r="E723" s="277"/>
      <c r="F723" s="281"/>
      <c r="G723" s="208"/>
      <c r="H723" s="208"/>
      <c r="I723" s="208"/>
      <c r="J723" s="208"/>
      <c r="K723" s="208"/>
      <c r="L723" s="208"/>
      <c r="M723" s="208"/>
      <c r="N723" s="208"/>
      <c r="O723" s="208"/>
      <c r="P723" s="208"/>
      <c r="Q723" s="208"/>
      <c r="R723" s="208"/>
      <c r="S723" s="208"/>
      <c r="T723" s="208"/>
      <c r="U723" s="208"/>
      <c r="V723" s="208"/>
      <c r="W723" s="208"/>
      <c r="X723" s="208"/>
      <c r="Y723" s="208"/>
      <c r="Z723" s="208"/>
    </row>
    <row r="724" spans="1:26" ht="15.75" customHeight="1" x14ac:dyDescent="0.35">
      <c r="A724" s="208"/>
      <c r="B724" s="208"/>
      <c r="C724" s="208"/>
      <c r="D724" s="208"/>
      <c r="E724" s="277"/>
      <c r="F724" s="281"/>
      <c r="G724" s="208"/>
      <c r="H724" s="208"/>
      <c r="I724" s="208"/>
      <c r="J724" s="208"/>
      <c r="K724" s="208"/>
      <c r="L724" s="208"/>
      <c r="M724" s="208"/>
      <c r="N724" s="208"/>
      <c r="O724" s="208"/>
      <c r="P724" s="208"/>
      <c r="Q724" s="208"/>
      <c r="R724" s="208"/>
      <c r="S724" s="208"/>
      <c r="T724" s="208"/>
      <c r="U724" s="208"/>
      <c r="V724" s="208"/>
      <c r="W724" s="208"/>
      <c r="X724" s="208"/>
      <c r="Y724" s="208"/>
      <c r="Z724" s="208"/>
    </row>
    <row r="725" spans="1:26" ht="15.75" customHeight="1" x14ac:dyDescent="0.35">
      <c r="A725" s="208"/>
      <c r="B725" s="208"/>
      <c r="C725" s="208"/>
      <c r="D725" s="208"/>
      <c r="E725" s="277"/>
      <c r="F725" s="281"/>
      <c r="G725" s="208"/>
      <c r="H725" s="208"/>
      <c r="I725" s="208"/>
      <c r="J725" s="208"/>
      <c r="K725" s="208"/>
      <c r="L725" s="208"/>
      <c r="M725" s="208"/>
      <c r="N725" s="208"/>
      <c r="O725" s="208"/>
      <c r="P725" s="208"/>
      <c r="Q725" s="208"/>
      <c r="R725" s="208"/>
      <c r="S725" s="208"/>
      <c r="T725" s="208"/>
      <c r="U725" s="208"/>
      <c r="V725" s="208"/>
      <c r="W725" s="208"/>
      <c r="X725" s="208"/>
      <c r="Y725" s="208"/>
      <c r="Z725" s="208"/>
    </row>
    <row r="726" spans="1:26" ht="15.75" customHeight="1" x14ac:dyDescent="0.35">
      <c r="A726" s="208"/>
      <c r="B726" s="208"/>
      <c r="C726" s="208"/>
      <c r="D726" s="208"/>
      <c r="E726" s="277"/>
      <c r="F726" s="281"/>
      <c r="G726" s="208"/>
      <c r="H726" s="208"/>
      <c r="I726" s="208"/>
      <c r="J726" s="208"/>
      <c r="K726" s="208"/>
      <c r="L726" s="208"/>
      <c r="M726" s="208"/>
      <c r="N726" s="208"/>
      <c r="O726" s="208"/>
      <c r="P726" s="208"/>
      <c r="Q726" s="208"/>
      <c r="R726" s="208"/>
      <c r="S726" s="208"/>
      <c r="T726" s="208"/>
      <c r="U726" s="208"/>
      <c r="V726" s="208"/>
      <c r="W726" s="208"/>
      <c r="X726" s="208"/>
      <c r="Y726" s="208"/>
      <c r="Z726" s="208"/>
    </row>
    <row r="727" spans="1:26" ht="15.75" customHeight="1" x14ac:dyDescent="0.35">
      <c r="A727" s="208"/>
      <c r="B727" s="208"/>
      <c r="C727" s="208"/>
      <c r="D727" s="208"/>
      <c r="E727" s="277"/>
      <c r="F727" s="281"/>
      <c r="G727" s="208"/>
      <c r="H727" s="208"/>
      <c r="I727" s="208"/>
      <c r="J727" s="208"/>
      <c r="K727" s="208"/>
      <c r="L727" s="208"/>
      <c r="M727" s="208"/>
      <c r="N727" s="208"/>
      <c r="O727" s="208"/>
      <c r="P727" s="208"/>
      <c r="Q727" s="208"/>
      <c r="R727" s="208"/>
      <c r="S727" s="208"/>
      <c r="T727" s="208"/>
      <c r="U727" s="208"/>
      <c r="V727" s="208"/>
      <c r="W727" s="208"/>
      <c r="X727" s="208"/>
      <c r="Y727" s="208"/>
      <c r="Z727" s="208"/>
    </row>
    <row r="728" spans="1:26" ht="15.75" customHeight="1" x14ac:dyDescent="0.35">
      <c r="A728" s="208"/>
      <c r="B728" s="208"/>
      <c r="C728" s="208"/>
      <c r="D728" s="208"/>
      <c r="E728" s="277"/>
      <c r="F728" s="281"/>
      <c r="G728" s="208"/>
      <c r="H728" s="208"/>
      <c r="I728" s="208"/>
      <c r="J728" s="208"/>
      <c r="K728" s="208"/>
      <c r="L728" s="208"/>
      <c r="M728" s="208"/>
      <c r="N728" s="208"/>
      <c r="O728" s="208"/>
      <c r="P728" s="208"/>
      <c r="Q728" s="208"/>
      <c r="R728" s="208"/>
      <c r="S728" s="208"/>
      <c r="T728" s="208"/>
      <c r="U728" s="208"/>
      <c r="V728" s="208"/>
      <c r="W728" s="208"/>
      <c r="X728" s="208"/>
      <c r="Y728" s="208"/>
      <c r="Z728" s="208"/>
    </row>
    <row r="729" spans="1:26" ht="15.75" customHeight="1" x14ac:dyDescent="0.35">
      <c r="A729" s="208"/>
      <c r="B729" s="208"/>
      <c r="C729" s="208"/>
      <c r="D729" s="208"/>
      <c r="E729" s="277"/>
      <c r="F729" s="281"/>
      <c r="G729" s="208"/>
      <c r="H729" s="208"/>
      <c r="I729" s="208"/>
      <c r="J729" s="208"/>
      <c r="K729" s="208"/>
      <c r="L729" s="208"/>
      <c r="M729" s="208"/>
      <c r="N729" s="208"/>
      <c r="O729" s="208"/>
      <c r="P729" s="208"/>
      <c r="Q729" s="208"/>
      <c r="R729" s="208"/>
      <c r="S729" s="208"/>
      <c r="T729" s="208"/>
      <c r="U729" s="208"/>
      <c r="V729" s="208"/>
      <c r="W729" s="208"/>
      <c r="X729" s="208"/>
      <c r="Y729" s="208"/>
      <c r="Z729" s="208"/>
    </row>
    <row r="730" spans="1:26" ht="15.75" customHeight="1" x14ac:dyDescent="0.35">
      <c r="A730" s="208"/>
      <c r="B730" s="208"/>
      <c r="C730" s="208"/>
      <c r="D730" s="208"/>
      <c r="E730" s="277"/>
      <c r="F730" s="281"/>
      <c r="G730" s="208"/>
      <c r="H730" s="208"/>
      <c r="I730" s="208"/>
      <c r="J730" s="208"/>
      <c r="K730" s="208"/>
      <c r="L730" s="208"/>
      <c r="M730" s="208"/>
      <c r="N730" s="208"/>
      <c r="O730" s="208"/>
      <c r="P730" s="208"/>
      <c r="Q730" s="208"/>
      <c r="R730" s="208"/>
      <c r="S730" s="208"/>
      <c r="T730" s="208"/>
      <c r="U730" s="208"/>
      <c r="V730" s="208"/>
      <c r="W730" s="208"/>
      <c r="X730" s="208"/>
      <c r="Y730" s="208"/>
      <c r="Z730" s="208"/>
    </row>
    <row r="731" spans="1:26" ht="15.75" customHeight="1" x14ac:dyDescent="0.35">
      <c r="A731" s="208"/>
      <c r="B731" s="208"/>
      <c r="C731" s="208"/>
      <c r="D731" s="208"/>
      <c r="E731" s="277"/>
      <c r="F731" s="281"/>
      <c r="G731" s="208"/>
      <c r="H731" s="208"/>
      <c r="I731" s="208"/>
      <c r="J731" s="208"/>
      <c r="K731" s="208"/>
      <c r="L731" s="208"/>
      <c r="M731" s="208"/>
      <c r="N731" s="208"/>
      <c r="O731" s="208"/>
      <c r="P731" s="208"/>
      <c r="Q731" s="208"/>
      <c r="R731" s="208"/>
      <c r="S731" s="208"/>
      <c r="T731" s="208"/>
      <c r="U731" s="208"/>
      <c r="V731" s="208"/>
      <c r="W731" s="208"/>
      <c r="X731" s="208"/>
      <c r="Y731" s="208"/>
      <c r="Z731" s="208"/>
    </row>
    <row r="732" spans="1:26" ht="15.75" customHeight="1" x14ac:dyDescent="0.35">
      <c r="A732" s="208"/>
      <c r="B732" s="208"/>
      <c r="C732" s="208"/>
      <c r="D732" s="208"/>
      <c r="E732" s="277"/>
      <c r="F732" s="281"/>
      <c r="G732" s="208"/>
      <c r="H732" s="208"/>
      <c r="I732" s="208"/>
      <c r="J732" s="208"/>
      <c r="K732" s="208"/>
      <c r="L732" s="208"/>
      <c r="M732" s="208"/>
      <c r="N732" s="208"/>
      <c r="O732" s="208"/>
      <c r="P732" s="208"/>
      <c r="Q732" s="208"/>
      <c r="R732" s="208"/>
      <c r="S732" s="208"/>
      <c r="T732" s="208"/>
      <c r="U732" s="208"/>
      <c r="V732" s="208"/>
      <c r="W732" s="208"/>
      <c r="X732" s="208"/>
      <c r="Y732" s="208"/>
      <c r="Z732" s="208"/>
    </row>
    <row r="733" spans="1:26" ht="15.75" customHeight="1" x14ac:dyDescent="0.35">
      <c r="A733" s="208"/>
      <c r="B733" s="208"/>
      <c r="C733" s="208"/>
      <c r="D733" s="208"/>
      <c r="E733" s="277"/>
      <c r="F733" s="281"/>
      <c r="G733" s="208"/>
      <c r="H733" s="208"/>
      <c r="I733" s="208"/>
      <c r="J733" s="208"/>
      <c r="K733" s="208"/>
      <c r="L733" s="208"/>
      <c r="M733" s="208"/>
      <c r="N733" s="208"/>
      <c r="O733" s="208"/>
      <c r="P733" s="208"/>
      <c r="Q733" s="208"/>
      <c r="R733" s="208"/>
      <c r="S733" s="208"/>
      <c r="T733" s="208"/>
      <c r="U733" s="208"/>
      <c r="V733" s="208"/>
      <c r="W733" s="208"/>
      <c r="X733" s="208"/>
      <c r="Y733" s="208"/>
      <c r="Z733" s="208"/>
    </row>
    <row r="734" spans="1:26" ht="15.75" customHeight="1" x14ac:dyDescent="0.35">
      <c r="A734" s="208"/>
      <c r="B734" s="208"/>
      <c r="C734" s="208"/>
      <c r="D734" s="208"/>
      <c r="E734" s="277"/>
      <c r="F734" s="281"/>
      <c r="G734" s="208"/>
      <c r="H734" s="208"/>
      <c r="I734" s="208"/>
      <c r="J734" s="208"/>
      <c r="K734" s="208"/>
      <c r="L734" s="208"/>
      <c r="M734" s="208"/>
      <c r="N734" s="208"/>
      <c r="O734" s="208"/>
      <c r="P734" s="208"/>
      <c r="Q734" s="208"/>
      <c r="R734" s="208"/>
      <c r="S734" s="208"/>
      <c r="T734" s="208"/>
      <c r="U734" s="208"/>
      <c r="V734" s="208"/>
      <c r="W734" s="208"/>
      <c r="X734" s="208"/>
      <c r="Y734" s="208"/>
      <c r="Z734" s="208"/>
    </row>
    <row r="735" spans="1:26" ht="15.75" customHeight="1" x14ac:dyDescent="0.35">
      <c r="A735" s="208"/>
      <c r="B735" s="208"/>
      <c r="C735" s="208"/>
      <c r="D735" s="208"/>
      <c r="E735" s="277"/>
      <c r="F735" s="281"/>
      <c r="G735" s="208"/>
      <c r="H735" s="208"/>
      <c r="I735" s="208"/>
      <c r="J735" s="208"/>
      <c r="K735" s="208"/>
      <c r="L735" s="208"/>
      <c r="M735" s="208"/>
      <c r="N735" s="208"/>
      <c r="O735" s="208"/>
      <c r="P735" s="208"/>
      <c r="Q735" s="208"/>
      <c r="R735" s="208"/>
      <c r="S735" s="208"/>
      <c r="T735" s="208"/>
      <c r="U735" s="208"/>
      <c r="V735" s="208"/>
      <c r="W735" s="208"/>
      <c r="X735" s="208"/>
      <c r="Y735" s="208"/>
      <c r="Z735" s="208"/>
    </row>
    <row r="736" spans="1:26" ht="15.75" customHeight="1" x14ac:dyDescent="0.35">
      <c r="A736" s="208"/>
      <c r="B736" s="208"/>
      <c r="C736" s="208"/>
      <c r="D736" s="208"/>
      <c r="E736" s="277"/>
      <c r="F736" s="281"/>
      <c r="G736" s="208"/>
      <c r="H736" s="208"/>
      <c r="I736" s="208"/>
      <c r="J736" s="208"/>
      <c r="K736" s="208"/>
      <c r="L736" s="208"/>
      <c r="M736" s="208"/>
      <c r="N736" s="208"/>
      <c r="O736" s="208"/>
      <c r="P736" s="208"/>
      <c r="Q736" s="208"/>
      <c r="R736" s="208"/>
      <c r="S736" s="208"/>
      <c r="T736" s="208"/>
      <c r="U736" s="208"/>
      <c r="V736" s="208"/>
      <c r="W736" s="208"/>
      <c r="X736" s="208"/>
      <c r="Y736" s="208"/>
      <c r="Z736" s="208"/>
    </row>
    <row r="737" spans="1:26" ht="15.75" customHeight="1" x14ac:dyDescent="0.35">
      <c r="A737" s="208"/>
      <c r="B737" s="208"/>
      <c r="C737" s="208"/>
      <c r="D737" s="208"/>
      <c r="E737" s="277"/>
      <c r="F737" s="281"/>
      <c r="G737" s="208"/>
      <c r="H737" s="208"/>
      <c r="I737" s="208"/>
      <c r="J737" s="208"/>
      <c r="K737" s="208"/>
      <c r="L737" s="208"/>
      <c r="M737" s="208"/>
      <c r="N737" s="208"/>
      <c r="O737" s="208"/>
      <c r="P737" s="208"/>
      <c r="Q737" s="208"/>
      <c r="R737" s="208"/>
      <c r="S737" s="208"/>
      <c r="T737" s="208"/>
      <c r="U737" s="208"/>
      <c r="V737" s="208"/>
      <c r="W737" s="208"/>
      <c r="X737" s="208"/>
      <c r="Y737" s="208"/>
      <c r="Z737" s="208"/>
    </row>
    <row r="738" spans="1:26" ht="15.75" customHeight="1" x14ac:dyDescent="0.35">
      <c r="A738" s="208"/>
      <c r="B738" s="208"/>
      <c r="C738" s="208"/>
      <c r="D738" s="208"/>
      <c r="E738" s="277"/>
      <c r="F738" s="281"/>
      <c r="G738" s="208"/>
      <c r="H738" s="208"/>
      <c r="I738" s="208"/>
      <c r="J738" s="208"/>
      <c r="K738" s="208"/>
      <c r="L738" s="208"/>
      <c r="M738" s="208"/>
      <c r="N738" s="208"/>
      <c r="O738" s="208"/>
      <c r="P738" s="208"/>
      <c r="Q738" s="208"/>
      <c r="R738" s="208"/>
      <c r="S738" s="208"/>
      <c r="T738" s="208"/>
      <c r="U738" s="208"/>
      <c r="V738" s="208"/>
      <c r="W738" s="208"/>
      <c r="X738" s="208"/>
      <c r="Y738" s="208"/>
      <c r="Z738" s="208"/>
    </row>
    <row r="739" spans="1:26" ht="15.75" customHeight="1" x14ac:dyDescent="0.35">
      <c r="A739" s="208"/>
      <c r="B739" s="208"/>
      <c r="C739" s="208"/>
      <c r="D739" s="208"/>
      <c r="E739" s="277"/>
      <c r="F739" s="281"/>
      <c r="G739" s="208"/>
      <c r="H739" s="208"/>
      <c r="I739" s="208"/>
      <c r="J739" s="208"/>
      <c r="K739" s="208"/>
      <c r="L739" s="208"/>
      <c r="M739" s="208"/>
      <c r="N739" s="208"/>
      <c r="O739" s="208"/>
      <c r="P739" s="208"/>
      <c r="Q739" s="208"/>
      <c r="R739" s="208"/>
      <c r="S739" s="208"/>
      <c r="T739" s="208"/>
      <c r="U739" s="208"/>
      <c r="V739" s="208"/>
      <c r="W739" s="208"/>
      <c r="X739" s="208"/>
      <c r="Y739" s="208"/>
      <c r="Z739" s="208"/>
    </row>
    <row r="740" spans="1:26" ht="15.75" customHeight="1" x14ac:dyDescent="0.35">
      <c r="A740" s="208"/>
      <c r="B740" s="208"/>
      <c r="C740" s="208"/>
      <c r="D740" s="208"/>
      <c r="E740" s="277"/>
      <c r="F740" s="281"/>
      <c r="G740" s="208"/>
      <c r="H740" s="208"/>
      <c r="I740" s="208"/>
      <c r="J740" s="208"/>
      <c r="K740" s="208"/>
      <c r="L740" s="208"/>
      <c r="M740" s="208"/>
      <c r="N740" s="208"/>
      <c r="O740" s="208"/>
      <c r="P740" s="208"/>
      <c r="Q740" s="208"/>
      <c r="R740" s="208"/>
      <c r="S740" s="208"/>
      <c r="T740" s="208"/>
      <c r="U740" s="208"/>
      <c r="V740" s="208"/>
      <c r="W740" s="208"/>
      <c r="X740" s="208"/>
      <c r="Y740" s="208"/>
      <c r="Z740" s="208"/>
    </row>
    <row r="741" spans="1:26" ht="15.75" customHeight="1" x14ac:dyDescent="0.35">
      <c r="A741" s="208"/>
      <c r="B741" s="208"/>
      <c r="C741" s="208"/>
      <c r="D741" s="208"/>
      <c r="E741" s="277"/>
      <c r="F741" s="281"/>
      <c r="G741" s="208"/>
      <c r="H741" s="208"/>
      <c r="I741" s="208"/>
      <c r="J741" s="208"/>
      <c r="K741" s="208"/>
      <c r="L741" s="208"/>
      <c r="M741" s="208"/>
      <c r="N741" s="208"/>
      <c r="O741" s="208"/>
      <c r="P741" s="208"/>
      <c r="Q741" s="208"/>
      <c r="R741" s="208"/>
      <c r="S741" s="208"/>
      <c r="T741" s="208"/>
      <c r="U741" s="208"/>
      <c r="V741" s="208"/>
      <c r="W741" s="208"/>
      <c r="X741" s="208"/>
      <c r="Y741" s="208"/>
      <c r="Z741" s="208"/>
    </row>
    <row r="742" spans="1:26" ht="15.75" customHeight="1" x14ac:dyDescent="0.35">
      <c r="A742" s="208"/>
      <c r="B742" s="208"/>
      <c r="C742" s="208"/>
      <c r="D742" s="208"/>
      <c r="E742" s="277"/>
      <c r="F742" s="281"/>
      <c r="G742" s="208"/>
      <c r="H742" s="208"/>
      <c r="I742" s="208"/>
      <c r="J742" s="208"/>
      <c r="K742" s="208"/>
      <c r="L742" s="208"/>
      <c r="M742" s="208"/>
      <c r="N742" s="208"/>
      <c r="O742" s="208"/>
      <c r="P742" s="208"/>
      <c r="Q742" s="208"/>
      <c r="R742" s="208"/>
      <c r="S742" s="208"/>
      <c r="T742" s="208"/>
      <c r="U742" s="208"/>
      <c r="V742" s="208"/>
      <c r="W742" s="208"/>
      <c r="X742" s="208"/>
      <c r="Y742" s="208"/>
      <c r="Z742" s="208"/>
    </row>
    <row r="743" spans="1:26" ht="15.75" customHeight="1" x14ac:dyDescent="0.35">
      <c r="A743" s="208"/>
      <c r="B743" s="208"/>
      <c r="C743" s="208"/>
      <c r="D743" s="208"/>
      <c r="E743" s="277"/>
      <c r="F743" s="281"/>
      <c r="G743" s="208"/>
      <c r="H743" s="208"/>
      <c r="I743" s="208"/>
      <c r="J743" s="208"/>
      <c r="K743" s="208"/>
      <c r="L743" s="208"/>
      <c r="M743" s="208"/>
      <c r="N743" s="208"/>
      <c r="O743" s="208"/>
      <c r="P743" s="208"/>
      <c r="Q743" s="208"/>
      <c r="R743" s="208"/>
      <c r="S743" s="208"/>
      <c r="T743" s="208"/>
      <c r="U743" s="208"/>
      <c r="V743" s="208"/>
      <c r="W743" s="208"/>
      <c r="X743" s="208"/>
      <c r="Y743" s="208"/>
      <c r="Z743" s="208"/>
    </row>
    <row r="744" spans="1:26" ht="15.75" customHeight="1" x14ac:dyDescent="0.35">
      <c r="A744" s="208"/>
      <c r="B744" s="208"/>
      <c r="C744" s="208"/>
      <c r="D744" s="208"/>
      <c r="E744" s="277"/>
      <c r="F744" s="281"/>
      <c r="G744" s="208"/>
      <c r="H744" s="208"/>
      <c r="I744" s="208"/>
      <c r="J744" s="208"/>
      <c r="K744" s="208"/>
      <c r="L744" s="208"/>
      <c r="M744" s="208"/>
      <c r="N744" s="208"/>
      <c r="O744" s="208"/>
      <c r="P744" s="208"/>
      <c r="Q744" s="208"/>
      <c r="R744" s="208"/>
      <c r="S744" s="208"/>
      <c r="T744" s="208"/>
      <c r="U744" s="208"/>
      <c r="V744" s="208"/>
      <c r="W744" s="208"/>
      <c r="X744" s="208"/>
      <c r="Y744" s="208"/>
      <c r="Z744" s="208"/>
    </row>
    <row r="745" spans="1:26" ht="15.75" customHeight="1" x14ac:dyDescent="0.35">
      <c r="A745" s="208"/>
      <c r="B745" s="208"/>
      <c r="C745" s="208"/>
      <c r="D745" s="208"/>
      <c r="E745" s="277"/>
      <c r="F745" s="281"/>
      <c r="G745" s="208"/>
      <c r="H745" s="208"/>
      <c r="I745" s="208"/>
      <c r="J745" s="208"/>
      <c r="K745" s="208"/>
      <c r="L745" s="208"/>
      <c r="M745" s="208"/>
      <c r="N745" s="208"/>
      <c r="O745" s="208"/>
      <c r="P745" s="208"/>
      <c r="Q745" s="208"/>
      <c r="R745" s="208"/>
      <c r="S745" s="208"/>
      <c r="T745" s="208"/>
      <c r="U745" s="208"/>
      <c r="V745" s="208"/>
      <c r="W745" s="208"/>
      <c r="X745" s="208"/>
      <c r="Y745" s="208"/>
      <c r="Z745" s="208"/>
    </row>
    <row r="746" spans="1:26" ht="15.75" customHeight="1" x14ac:dyDescent="0.35">
      <c r="A746" s="208"/>
      <c r="B746" s="208"/>
      <c r="C746" s="208"/>
      <c r="D746" s="208"/>
      <c r="E746" s="277"/>
      <c r="F746" s="281"/>
      <c r="G746" s="208"/>
      <c r="H746" s="208"/>
      <c r="I746" s="208"/>
      <c r="J746" s="208"/>
      <c r="K746" s="208"/>
      <c r="L746" s="208"/>
      <c r="M746" s="208"/>
      <c r="N746" s="208"/>
      <c r="O746" s="208"/>
      <c r="P746" s="208"/>
      <c r="Q746" s="208"/>
      <c r="R746" s="208"/>
      <c r="S746" s="208"/>
      <c r="T746" s="208"/>
      <c r="U746" s="208"/>
      <c r="V746" s="208"/>
      <c r="W746" s="208"/>
      <c r="X746" s="208"/>
      <c r="Y746" s="208"/>
      <c r="Z746" s="208"/>
    </row>
    <row r="747" spans="1:26" ht="15.75" customHeight="1" x14ac:dyDescent="0.35">
      <c r="A747" s="208"/>
      <c r="B747" s="208"/>
      <c r="C747" s="208"/>
      <c r="D747" s="208"/>
      <c r="E747" s="277"/>
      <c r="F747" s="281"/>
      <c r="G747" s="208"/>
      <c r="H747" s="208"/>
      <c r="I747" s="208"/>
      <c r="J747" s="208"/>
      <c r="K747" s="208"/>
      <c r="L747" s="208"/>
      <c r="M747" s="208"/>
      <c r="N747" s="208"/>
      <c r="O747" s="208"/>
      <c r="P747" s="208"/>
      <c r="Q747" s="208"/>
      <c r="R747" s="208"/>
      <c r="S747" s="208"/>
      <c r="T747" s="208"/>
      <c r="U747" s="208"/>
      <c r="V747" s="208"/>
      <c r="W747" s="208"/>
      <c r="X747" s="208"/>
      <c r="Y747" s="208"/>
      <c r="Z747" s="208"/>
    </row>
    <row r="748" spans="1:26" ht="15.75" customHeight="1" x14ac:dyDescent="0.35">
      <c r="A748" s="208"/>
      <c r="B748" s="208"/>
      <c r="C748" s="208"/>
      <c r="D748" s="208"/>
      <c r="E748" s="277"/>
      <c r="F748" s="281"/>
      <c r="G748" s="208"/>
      <c r="H748" s="208"/>
      <c r="I748" s="208"/>
      <c r="J748" s="208"/>
      <c r="K748" s="208"/>
      <c r="L748" s="208"/>
      <c r="M748" s="208"/>
      <c r="N748" s="208"/>
      <c r="O748" s="208"/>
      <c r="P748" s="208"/>
      <c r="Q748" s="208"/>
      <c r="R748" s="208"/>
      <c r="S748" s="208"/>
      <c r="T748" s="208"/>
      <c r="U748" s="208"/>
      <c r="V748" s="208"/>
      <c r="W748" s="208"/>
      <c r="X748" s="208"/>
      <c r="Y748" s="208"/>
      <c r="Z748" s="208"/>
    </row>
    <row r="749" spans="1:26" ht="15.75" customHeight="1" x14ac:dyDescent="0.35">
      <c r="A749" s="208"/>
      <c r="B749" s="208"/>
      <c r="C749" s="208"/>
      <c r="D749" s="208"/>
      <c r="E749" s="277"/>
      <c r="F749" s="281"/>
      <c r="G749" s="208"/>
      <c r="H749" s="208"/>
      <c r="I749" s="208"/>
      <c r="J749" s="208"/>
      <c r="K749" s="208"/>
      <c r="L749" s="208"/>
      <c r="M749" s="208"/>
      <c r="N749" s="208"/>
      <c r="O749" s="208"/>
      <c r="P749" s="208"/>
      <c r="Q749" s="208"/>
      <c r="R749" s="208"/>
      <c r="S749" s="208"/>
      <c r="T749" s="208"/>
      <c r="U749" s="208"/>
      <c r="V749" s="208"/>
      <c r="W749" s="208"/>
      <c r="X749" s="208"/>
      <c r="Y749" s="208"/>
      <c r="Z749" s="208"/>
    </row>
    <row r="750" spans="1:26" ht="15.75" customHeight="1" x14ac:dyDescent="0.35">
      <c r="A750" s="208"/>
      <c r="B750" s="208"/>
      <c r="C750" s="208"/>
      <c r="D750" s="208"/>
      <c r="E750" s="277"/>
      <c r="F750" s="281"/>
      <c r="G750" s="208"/>
      <c r="H750" s="208"/>
      <c r="I750" s="208"/>
      <c r="J750" s="208"/>
      <c r="K750" s="208"/>
      <c r="L750" s="208"/>
      <c r="M750" s="208"/>
      <c r="N750" s="208"/>
      <c r="O750" s="208"/>
      <c r="P750" s="208"/>
      <c r="Q750" s="208"/>
      <c r="R750" s="208"/>
      <c r="S750" s="208"/>
      <c r="T750" s="208"/>
      <c r="U750" s="208"/>
      <c r="V750" s="208"/>
      <c r="W750" s="208"/>
      <c r="X750" s="208"/>
      <c r="Y750" s="208"/>
      <c r="Z750" s="208"/>
    </row>
    <row r="751" spans="1:26" ht="15.75" customHeight="1" x14ac:dyDescent="0.35">
      <c r="A751" s="208"/>
      <c r="B751" s="208"/>
      <c r="C751" s="208"/>
      <c r="D751" s="208"/>
      <c r="E751" s="277"/>
      <c r="F751" s="281"/>
      <c r="G751" s="208"/>
      <c r="H751" s="208"/>
      <c r="I751" s="208"/>
      <c r="J751" s="208"/>
      <c r="K751" s="208"/>
      <c r="L751" s="208"/>
      <c r="M751" s="208"/>
      <c r="N751" s="208"/>
      <c r="O751" s="208"/>
      <c r="P751" s="208"/>
      <c r="Q751" s="208"/>
      <c r="R751" s="208"/>
      <c r="S751" s="208"/>
      <c r="T751" s="208"/>
      <c r="U751" s="208"/>
      <c r="V751" s="208"/>
      <c r="W751" s="208"/>
      <c r="X751" s="208"/>
      <c r="Y751" s="208"/>
      <c r="Z751" s="208"/>
    </row>
    <row r="752" spans="1:26" ht="15.75" customHeight="1" x14ac:dyDescent="0.35">
      <c r="A752" s="208"/>
      <c r="B752" s="208"/>
      <c r="C752" s="208"/>
      <c r="D752" s="208"/>
      <c r="E752" s="277"/>
      <c r="F752" s="281"/>
      <c r="G752" s="208"/>
      <c r="H752" s="208"/>
      <c r="I752" s="208"/>
      <c r="J752" s="208"/>
      <c r="K752" s="208"/>
      <c r="L752" s="208"/>
      <c r="M752" s="208"/>
      <c r="N752" s="208"/>
      <c r="O752" s="208"/>
      <c r="P752" s="208"/>
      <c r="Q752" s="208"/>
      <c r="R752" s="208"/>
      <c r="S752" s="208"/>
      <c r="T752" s="208"/>
      <c r="U752" s="208"/>
      <c r="V752" s="208"/>
      <c r="W752" s="208"/>
      <c r="X752" s="208"/>
      <c r="Y752" s="208"/>
      <c r="Z752" s="208"/>
    </row>
    <row r="753" spans="1:26" ht="15.75" customHeight="1" x14ac:dyDescent="0.35">
      <c r="A753" s="208"/>
      <c r="B753" s="208"/>
      <c r="C753" s="208"/>
      <c r="D753" s="208"/>
      <c r="E753" s="277"/>
      <c r="F753" s="281"/>
      <c r="G753" s="208"/>
      <c r="H753" s="208"/>
      <c r="I753" s="208"/>
      <c r="J753" s="208"/>
      <c r="K753" s="208"/>
      <c r="L753" s="208"/>
      <c r="M753" s="208"/>
      <c r="N753" s="208"/>
      <c r="O753" s="208"/>
      <c r="P753" s="208"/>
      <c r="Q753" s="208"/>
      <c r="R753" s="208"/>
      <c r="S753" s="208"/>
      <c r="T753" s="208"/>
      <c r="U753" s="208"/>
      <c r="V753" s="208"/>
      <c r="W753" s="208"/>
      <c r="X753" s="208"/>
      <c r="Y753" s="208"/>
      <c r="Z753" s="208"/>
    </row>
    <row r="754" spans="1:26" ht="15.75" customHeight="1" x14ac:dyDescent="0.35">
      <c r="A754" s="208"/>
      <c r="B754" s="208"/>
      <c r="C754" s="208"/>
      <c r="D754" s="208"/>
      <c r="E754" s="277"/>
      <c r="F754" s="281"/>
      <c r="G754" s="208"/>
      <c r="H754" s="208"/>
      <c r="I754" s="208"/>
      <c r="J754" s="208"/>
      <c r="K754" s="208"/>
      <c r="L754" s="208"/>
      <c r="M754" s="208"/>
      <c r="N754" s="208"/>
      <c r="O754" s="208"/>
      <c r="P754" s="208"/>
      <c r="Q754" s="208"/>
      <c r="R754" s="208"/>
      <c r="S754" s="208"/>
      <c r="T754" s="208"/>
      <c r="U754" s="208"/>
      <c r="V754" s="208"/>
      <c r="W754" s="208"/>
      <c r="X754" s="208"/>
      <c r="Y754" s="208"/>
      <c r="Z754" s="208"/>
    </row>
    <row r="755" spans="1:26" ht="15.75" customHeight="1" x14ac:dyDescent="0.35">
      <c r="A755" s="208"/>
      <c r="B755" s="208"/>
      <c r="C755" s="208"/>
      <c r="D755" s="208"/>
      <c r="E755" s="277"/>
      <c r="F755" s="281"/>
      <c r="G755" s="208"/>
      <c r="H755" s="208"/>
      <c r="I755" s="208"/>
      <c r="J755" s="208"/>
      <c r="K755" s="208"/>
      <c r="L755" s="208"/>
      <c r="M755" s="208"/>
      <c r="N755" s="208"/>
      <c r="O755" s="208"/>
      <c r="P755" s="208"/>
      <c r="Q755" s="208"/>
      <c r="R755" s="208"/>
      <c r="S755" s="208"/>
      <c r="T755" s="208"/>
      <c r="U755" s="208"/>
      <c r="V755" s="208"/>
      <c r="W755" s="208"/>
      <c r="X755" s="208"/>
      <c r="Y755" s="208"/>
      <c r="Z755" s="208"/>
    </row>
    <row r="756" spans="1:26" ht="15.75" customHeight="1" x14ac:dyDescent="0.35">
      <c r="A756" s="208"/>
      <c r="B756" s="208"/>
      <c r="C756" s="208"/>
      <c r="D756" s="208"/>
      <c r="E756" s="277"/>
      <c r="F756" s="281"/>
      <c r="G756" s="208"/>
      <c r="H756" s="208"/>
      <c r="I756" s="208"/>
      <c r="J756" s="208"/>
      <c r="K756" s="208"/>
      <c r="L756" s="208"/>
      <c r="M756" s="208"/>
      <c r="N756" s="208"/>
      <c r="O756" s="208"/>
      <c r="P756" s="208"/>
      <c r="Q756" s="208"/>
      <c r="R756" s="208"/>
      <c r="S756" s="208"/>
      <c r="T756" s="208"/>
      <c r="U756" s="208"/>
      <c r="V756" s="208"/>
      <c r="W756" s="208"/>
      <c r="X756" s="208"/>
      <c r="Y756" s="208"/>
      <c r="Z756" s="208"/>
    </row>
    <row r="757" spans="1:26" ht="15.75" customHeight="1" x14ac:dyDescent="0.35">
      <c r="A757" s="208"/>
      <c r="B757" s="208"/>
      <c r="C757" s="208"/>
      <c r="D757" s="208"/>
      <c r="E757" s="277"/>
      <c r="F757" s="281"/>
      <c r="G757" s="208"/>
      <c r="H757" s="208"/>
      <c r="I757" s="208"/>
      <c r="J757" s="208"/>
      <c r="K757" s="208"/>
      <c r="L757" s="208"/>
      <c r="M757" s="208"/>
      <c r="N757" s="208"/>
      <c r="O757" s="208"/>
      <c r="P757" s="208"/>
      <c r="Q757" s="208"/>
      <c r="R757" s="208"/>
      <c r="S757" s="208"/>
      <c r="T757" s="208"/>
      <c r="U757" s="208"/>
      <c r="V757" s="208"/>
      <c r="W757" s="208"/>
      <c r="X757" s="208"/>
      <c r="Y757" s="208"/>
      <c r="Z757" s="208"/>
    </row>
    <row r="758" spans="1:26" ht="15.75" customHeight="1" x14ac:dyDescent="0.35">
      <c r="A758" s="208"/>
      <c r="B758" s="208"/>
      <c r="C758" s="208"/>
      <c r="D758" s="208"/>
      <c r="E758" s="277"/>
      <c r="F758" s="281"/>
      <c r="G758" s="208"/>
      <c r="H758" s="208"/>
      <c r="I758" s="208"/>
      <c r="J758" s="208"/>
      <c r="K758" s="208"/>
      <c r="L758" s="208"/>
      <c r="M758" s="208"/>
      <c r="N758" s="208"/>
      <c r="O758" s="208"/>
      <c r="P758" s="208"/>
      <c r="Q758" s="208"/>
      <c r="R758" s="208"/>
      <c r="S758" s="208"/>
      <c r="T758" s="208"/>
      <c r="U758" s="208"/>
      <c r="V758" s="208"/>
      <c r="W758" s="208"/>
      <c r="X758" s="208"/>
      <c r="Y758" s="208"/>
      <c r="Z758" s="208"/>
    </row>
    <row r="759" spans="1:26" ht="15.75" customHeight="1" x14ac:dyDescent="0.35">
      <c r="A759" s="208"/>
      <c r="B759" s="208"/>
      <c r="C759" s="208"/>
      <c r="D759" s="208"/>
      <c r="E759" s="277"/>
      <c r="F759" s="281"/>
      <c r="G759" s="208"/>
      <c r="H759" s="208"/>
      <c r="I759" s="208"/>
      <c r="J759" s="208"/>
      <c r="K759" s="208"/>
      <c r="L759" s="208"/>
      <c r="M759" s="208"/>
      <c r="N759" s="208"/>
      <c r="O759" s="208"/>
      <c r="P759" s="208"/>
      <c r="Q759" s="208"/>
      <c r="R759" s="208"/>
      <c r="S759" s="208"/>
      <c r="T759" s="208"/>
      <c r="U759" s="208"/>
      <c r="V759" s="208"/>
      <c r="W759" s="208"/>
      <c r="X759" s="208"/>
      <c r="Y759" s="208"/>
      <c r="Z759" s="208"/>
    </row>
    <row r="760" spans="1:26" ht="15.75" customHeight="1" x14ac:dyDescent="0.35">
      <c r="A760" s="208"/>
      <c r="B760" s="208"/>
      <c r="C760" s="208"/>
      <c r="D760" s="208"/>
      <c r="E760" s="277"/>
      <c r="F760" s="281"/>
      <c r="G760" s="208"/>
      <c r="H760" s="208"/>
      <c r="I760" s="208"/>
      <c r="J760" s="208"/>
      <c r="K760" s="208"/>
      <c r="L760" s="208"/>
      <c r="M760" s="208"/>
      <c r="N760" s="208"/>
      <c r="O760" s="208"/>
      <c r="P760" s="208"/>
      <c r="Q760" s="208"/>
      <c r="R760" s="208"/>
      <c r="S760" s="208"/>
      <c r="T760" s="208"/>
      <c r="U760" s="208"/>
      <c r="V760" s="208"/>
      <c r="W760" s="208"/>
      <c r="X760" s="208"/>
      <c r="Y760" s="208"/>
      <c r="Z760" s="208"/>
    </row>
    <row r="761" spans="1:26" ht="15.75" customHeight="1" x14ac:dyDescent="0.35">
      <c r="A761" s="208"/>
      <c r="B761" s="208"/>
      <c r="C761" s="208"/>
      <c r="D761" s="208"/>
      <c r="E761" s="277"/>
      <c r="F761" s="281"/>
      <c r="G761" s="208"/>
      <c r="H761" s="208"/>
      <c r="I761" s="208"/>
      <c r="J761" s="208"/>
      <c r="K761" s="208"/>
      <c r="L761" s="208"/>
      <c r="M761" s="208"/>
      <c r="N761" s="208"/>
      <c r="O761" s="208"/>
      <c r="P761" s="208"/>
      <c r="Q761" s="208"/>
      <c r="R761" s="208"/>
      <c r="S761" s="208"/>
      <c r="T761" s="208"/>
      <c r="U761" s="208"/>
      <c r="V761" s="208"/>
      <c r="W761" s="208"/>
      <c r="X761" s="208"/>
      <c r="Y761" s="208"/>
      <c r="Z761" s="208"/>
    </row>
    <row r="762" spans="1:26" ht="15.75" customHeight="1" x14ac:dyDescent="0.35">
      <c r="A762" s="208"/>
      <c r="B762" s="208"/>
      <c r="C762" s="208"/>
      <c r="D762" s="208"/>
      <c r="E762" s="277"/>
      <c r="F762" s="281"/>
      <c r="G762" s="208"/>
      <c r="H762" s="208"/>
      <c r="I762" s="208"/>
      <c r="J762" s="208"/>
      <c r="K762" s="208"/>
      <c r="L762" s="208"/>
      <c r="M762" s="208"/>
      <c r="N762" s="208"/>
      <c r="O762" s="208"/>
      <c r="P762" s="208"/>
      <c r="Q762" s="208"/>
      <c r="R762" s="208"/>
      <c r="S762" s="208"/>
      <c r="T762" s="208"/>
      <c r="U762" s="208"/>
      <c r="V762" s="208"/>
      <c r="W762" s="208"/>
      <c r="X762" s="208"/>
      <c r="Y762" s="208"/>
      <c r="Z762" s="208"/>
    </row>
    <row r="763" spans="1:26" ht="15.75" customHeight="1" x14ac:dyDescent="0.35">
      <c r="A763" s="208"/>
      <c r="B763" s="208"/>
      <c r="C763" s="208"/>
      <c r="D763" s="208"/>
      <c r="E763" s="277"/>
      <c r="F763" s="281"/>
      <c r="G763" s="208"/>
      <c r="H763" s="208"/>
      <c r="I763" s="208"/>
      <c r="J763" s="208"/>
      <c r="K763" s="208"/>
      <c r="L763" s="208"/>
      <c r="M763" s="208"/>
      <c r="N763" s="208"/>
      <c r="O763" s="208"/>
      <c r="P763" s="208"/>
      <c r="Q763" s="208"/>
      <c r="R763" s="208"/>
      <c r="S763" s="208"/>
      <c r="T763" s="208"/>
      <c r="U763" s="208"/>
      <c r="V763" s="208"/>
      <c r="W763" s="208"/>
      <c r="X763" s="208"/>
      <c r="Y763" s="208"/>
      <c r="Z763" s="208"/>
    </row>
    <row r="764" spans="1:26" ht="15.75" customHeight="1" x14ac:dyDescent="0.35">
      <c r="A764" s="208"/>
      <c r="B764" s="208"/>
      <c r="C764" s="208"/>
      <c r="D764" s="208"/>
      <c r="E764" s="277"/>
      <c r="F764" s="281"/>
      <c r="G764" s="208"/>
      <c r="H764" s="208"/>
      <c r="I764" s="208"/>
      <c r="J764" s="208"/>
      <c r="K764" s="208"/>
      <c r="L764" s="208"/>
      <c r="M764" s="208"/>
      <c r="N764" s="208"/>
      <c r="O764" s="208"/>
      <c r="P764" s="208"/>
      <c r="Q764" s="208"/>
      <c r="R764" s="208"/>
      <c r="S764" s="208"/>
      <c r="T764" s="208"/>
      <c r="U764" s="208"/>
      <c r="V764" s="208"/>
      <c r="W764" s="208"/>
      <c r="X764" s="208"/>
      <c r="Y764" s="208"/>
      <c r="Z764" s="208"/>
    </row>
    <row r="765" spans="1:26" ht="15.75" customHeight="1" x14ac:dyDescent="0.35">
      <c r="A765" s="208"/>
      <c r="B765" s="208"/>
      <c r="C765" s="208"/>
      <c r="D765" s="208"/>
      <c r="E765" s="277"/>
      <c r="F765" s="281"/>
      <c r="G765" s="208"/>
      <c r="H765" s="208"/>
      <c r="I765" s="208"/>
      <c r="J765" s="208"/>
      <c r="K765" s="208"/>
      <c r="L765" s="208"/>
      <c r="M765" s="208"/>
      <c r="N765" s="208"/>
      <c r="O765" s="208"/>
      <c r="P765" s="208"/>
      <c r="Q765" s="208"/>
      <c r="R765" s="208"/>
      <c r="S765" s="208"/>
      <c r="T765" s="208"/>
      <c r="U765" s="208"/>
      <c r="V765" s="208"/>
      <c r="W765" s="208"/>
      <c r="X765" s="208"/>
      <c r="Y765" s="208"/>
      <c r="Z765" s="208"/>
    </row>
    <row r="766" spans="1:26" ht="15.75" customHeight="1" x14ac:dyDescent="0.35">
      <c r="A766" s="208"/>
      <c r="B766" s="208"/>
      <c r="C766" s="208"/>
      <c r="D766" s="208"/>
      <c r="E766" s="277"/>
      <c r="F766" s="281"/>
      <c r="G766" s="208"/>
      <c r="H766" s="208"/>
      <c r="I766" s="208"/>
      <c r="J766" s="208"/>
      <c r="K766" s="208"/>
      <c r="L766" s="208"/>
      <c r="M766" s="208"/>
      <c r="N766" s="208"/>
      <c r="O766" s="208"/>
      <c r="P766" s="208"/>
      <c r="Q766" s="208"/>
      <c r="R766" s="208"/>
      <c r="S766" s="208"/>
      <c r="T766" s="208"/>
      <c r="U766" s="208"/>
      <c r="V766" s="208"/>
      <c r="W766" s="208"/>
      <c r="X766" s="208"/>
      <c r="Y766" s="208"/>
      <c r="Z766" s="208"/>
    </row>
    <row r="767" spans="1:26" ht="15.75" customHeight="1" x14ac:dyDescent="0.35">
      <c r="A767" s="208"/>
      <c r="B767" s="208"/>
      <c r="C767" s="208"/>
      <c r="D767" s="208"/>
      <c r="E767" s="277"/>
      <c r="F767" s="281"/>
      <c r="G767" s="208"/>
      <c r="H767" s="208"/>
      <c r="I767" s="208"/>
      <c r="J767" s="208"/>
      <c r="K767" s="208"/>
      <c r="L767" s="208"/>
      <c r="M767" s="208"/>
      <c r="N767" s="208"/>
      <c r="O767" s="208"/>
      <c r="P767" s="208"/>
      <c r="Q767" s="208"/>
      <c r="R767" s="208"/>
      <c r="S767" s="208"/>
      <c r="T767" s="208"/>
      <c r="U767" s="208"/>
      <c r="V767" s="208"/>
      <c r="W767" s="208"/>
      <c r="X767" s="208"/>
      <c r="Y767" s="208"/>
      <c r="Z767" s="208"/>
    </row>
    <row r="768" spans="1:26" ht="15.75" customHeight="1" x14ac:dyDescent="0.35">
      <c r="A768" s="208"/>
      <c r="B768" s="208"/>
      <c r="C768" s="208"/>
      <c r="D768" s="208"/>
      <c r="E768" s="277"/>
      <c r="F768" s="281"/>
      <c r="G768" s="208"/>
      <c r="H768" s="208"/>
      <c r="I768" s="208"/>
      <c r="J768" s="208"/>
      <c r="K768" s="208"/>
      <c r="L768" s="208"/>
      <c r="M768" s="208"/>
      <c r="N768" s="208"/>
      <c r="O768" s="208"/>
      <c r="P768" s="208"/>
      <c r="Q768" s="208"/>
      <c r="R768" s="208"/>
      <c r="S768" s="208"/>
      <c r="T768" s="208"/>
      <c r="U768" s="208"/>
      <c r="V768" s="208"/>
      <c r="W768" s="208"/>
      <c r="X768" s="208"/>
      <c r="Y768" s="208"/>
      <c r="Z768" s="208"/>
    </row>
    <row r="769" spans="1:26" ht="15.75" customHeight="1" x14ac:dyDescent="0.35">
      <c r="A769" s="208"/>
      <c r="B769" s="208"/>
      <c r="C769" s="208"/>
      <c r="D769" s="208"/>
      <c r="E769" s="277"/>
      <c r="F769" s="281"/>
      <c r="G769" s="208"/>
      <c r="H769" s="208"/>
      <c r="I769" s="208"/>
      <c r="J769" s="208"/>
      <c r="K769" s="208"/>
      <c r="L769" s="208"/>
      <c r="M769" s="208"/>
      <c r="N769" s="208"/>
      <c r="O769" s="208"/>
      <c r="P769" s="208"/>
      <c r="Q769" s="208"/>
      <c r="R769" s="208"/>
      <c r="S769" s="208"/>
      <c r="T769" s="208"/>
      <c r="U769" s="208"/>
      <c r="V769" s="208"/>
      <c r="W769" s="208"/>
      <c r="X769" s="208"/>
      <c r="Y769" s="208"/>
      <c r="Z769" s="208"/>
    </row>
    <row r="770" spans="1:26" ht="15.75" customHeight="1" x14ac:dyDescent="0.35">
      <c r="A770" s="208"/>
      <c r="B770" s="208"/>
      <c r="C770" s="208"/>
      <c r="D770" s="208"/>
      <c r="E770" s="277"/>
      <c r="F770" s="281"/>
      <c r="G770" s="208"/>
      <c r="H770" s="208"/>
      <c r="I770" s="208"/>
      <c r="J770" s="208"/>
      <c r="K770" s="208"/>
      <c r="L770" s="208"/>
      <c r="M770" s="208"/>
      <c r="N770" s="208"/>
      <c r="O770" s="208"/>
      <c r="P770" s="208"/>
      <c r="Q770" s="208"/>
      <c r="R770" s="208"/>
      <c r="S770" s="208"/>
      <c r="T770" s="208"/>
      <c r="U770" s="208"/>
      <c r="V770" s="208"/>
      <c r="W770" s="208"/>
      <c r="X770" s="208"/>
      <c r="Y770" s="208"/>
      <c r="Z770" s="208"/>
    </row>
    <row r="771" spans="1:26" ht="15.75" customHeight="1" x14ac:dyDescent="0.35">
      <c r="A771" s="208"/>
      <c r="B771" s="208"/>
      <c r="C771" s="208"/>
      <c r="D771" s="208"/>
      <c r="E771" s="277"/>
      <c r="F771" s="281"/>
      <c r="G771" s="208"/>
      <c r="H771" s="208"/>
      <c r="I771" s="208"/>
      <c r="J771" s="208"/>
      <c r="K771" s="208"/>
      <c r="L771" s="208"/>
      <c r="M771" s="208"/>
      <c r="N771" s="208"/>
      <c r="O771" s="208"/>
      <c r="P771" s="208"/>
      <c r="Q771" s="208"/>
      <c r="R771" s="208"/>
      <c r="S771" s="208"/>
      <c r="T771" s="208"/>
      <c r="U771" s="208"/>
      <c r="V771" s="208"/>
      <c r="W771" s="208"/>
      <c r="X771" s="208"/>
      <c r="Y771" s="208"/>
      <c r="Z771" s="208"/>
    </row>
    <row r="772" spans="1:26" ht="15.75" customHeight="1" x14ac:dyDescent="0.35">
      <c r="A772" s="208"/>
      <c r="B772" s="208"/>
      <c r="C772" s="208"/>
      <c r="D772" s="208"/>
      <c r="E772" s="277"/>
      <c r="F772" s="281"/>
      <c r="G772" s="208"/>
      <c r="H772" s="208"/>
      <c r="I772" s="208"/>
      <c r="J772" s="208"/>
      <c r="K772" s="208"/>
      <c r="L772" s="208"/>
      <c r="M772" s="208"/>
      <c r="N772" s="208"/>
      <c r="O772" s="208"/>
      <c r="P772" s="208"/>
      <c r="Q772" s="208"/>
      <c r="R772" s="208"/>
      <c r="S772" s="208"/>
      <c r="T772" s="208"/>
      <c r="U772" s="208"/>
      <c r="V772" s="208"/>
      <c r="W772" s="208"/>
      <c r="X772" s="208"/>
      <c r="Y772" s="208"/>
      <c r="Z772" s="208"/>
    </row>
    <row r="773" spans="1:26" ht="15.75" customHeight="1" x14ac:dyDescent="0.35">
      <c r="A773" s="208"/>
      <c r="B773" s="208"/>
      <c r="C773" s="208"/>
      <c r="D773" s="208"/>
      <c r="E773" s="277"/>
      <c r="F773" s="281"/>
      <c r="G773" s="208"/>
      <c r="H773" s="208"/>
      <c r="I773" s="208"/>
      <c r="J773" s="208"/>
      <c r="K773" s="208"/>
      <c r="L773" s="208"/>
      <c r="M773" s="208"/>
      <c r="N773" s="208"/>
      <c r="O773" s="208"/>
      <c r="P773" s="208"/>
      <c r="Q773" s="208"/>
      <c r="R773" s="208"/>
      <c r="S773" s="208"/>
      <c r="T773" s="208"/>
      <c r="U773" s="208"/>
      <c r="V773" s="208"/>
      <c r="W773" s="208"/>
      <c r="X773" s="208"/>
      <c r="Y773" s="208"/>
      <c r="Z773" s="208"/>
    </row>
    <row r="774" spans="1:26" ht="15.75" customHeight="1" x14ac:dyDescent="0.35">
      <c r="A774" s="208"/>
      <c r="B774" s="208"/>
      <c r="C774" s="208"/>
      <c r="D774" s="208"/>
      <c r="E774" s="277"/>
      <c r="F774" s="281"/>
      <c r="G774" s="208"/>
      <c r="H774" s="208"/>
      <c r="I774" s="208"/>
      <c r="J774" s="208"/>
      <c r="K774" s="208"/>
      <c r="L774" s="208"/>
      <c r="M774" s="208"/>
      <c r="N774" s="208"/>
      <c r="O774" s="208"/>
      <c r="P774" s="208"/>
      <c r="Q774" s="208"/>
      <c r="R774" s="208"/>
      <c r="S774" s="208"/>
      <c r="T774" s="208"/>
      <c r="U774" s="208"/>
      <c r="V774" s="208"/>
      <c r="W774" s="208"/>
      <c r="X774" s="208"/>
      <c r="Y774" s="208"/>
      <c r="Z774" s="208"/>
    </row>
    <row r="775" spans="1:26" ht="15.75" customHeight="1" x14ac:dyDescent="0.35">
      <c r="A775" s="208"/>
      <c r="B775" s="208"/>
      <c r="C775" s="208"/>
      <c r="D775" s="208"/>
      <c r="E775" s="277"/>
      <c r="F775" s="281"/>
      <c r="G775" s="208"/>
      <c r="H775" s="208"/>
      <c r="I775" s="208"/>
      <c r="J775" s="208"/>
      <c r="K775" s="208"/>
      <c r="L775" s="208"/>
      <c r="M775" s="208"/>
      <c r="N775" s="208"/>
      <c r="O775" s="208"/>
      <c r="P775" s="208"/>
      <c r="Q775" s="208"/>
      <c r="R775" s="208"/>
      <c r="S775" s="208"/>
      <c r="T775" s="208"/>
      <c r="U775" s="208"/>
      <c r="V775" s="208"/>
      <c r="W775" s="208"/>
      <c r="X775" s="208"/>
      <c r="Y775" s="208"/>
      <c r="Z775" s="208"/>
    </row>
    <row r="776" spans="1:26" ht="15.75" customHeight="1" x14ac:dyDescent="0.35">
      <c r="A776" s="208"/>
      <c r="B776" s="208"/>
      <c r="C776" s="208"/>
      <c r="D776" s="208"/>
      <c r="E776" s="277"/>
      <c r="F776" s="281"/>
      <c r="G776" s="208"/>
      <c r="H776" s="208"/>
      <c r="I776" s="208"/>
      <c r="J776" s="208"/>
      <c r="K776" s="208"/>
      <c r="L776" s="208"/>
      <c r="M776" s="208"/>
      <c r="N776" s="208"/>
      <c r="O776" s="208"/>
      <c r="P776" s="208"/>
      <c r="Q776" s="208"/>
      <c r="R776" s="208"/>
      <c r="S776" s="208"/>
      <c r="T776" s="208"/>
      <c r="U776" s="208"/>
      <c r="V776" s="208"/>
      <c r="W776" s="208"/>
      <c r="X776" s="208"/>
      <c r="Y776" s="208"/>
      <c r="Z776" s="208"/>
    </row>
    <row r="777" spans="1:26" ht="15.75" customHeight="1" x14ac:dyDescent="0.35">
      <c r="A777" s="208"/>
      <c r="B777" s="208"/>
      <c r="C777" s="208"/>
      <c r="D777" s="208"/>
      <c r="E777" s="277"/>
      <c r="F777" s="281"/>
      <c r="G777" s="208"/>
      <c r="H777" s="208"/>
      <c r="I777" s="208"/>
      <c r="J777" s="208"/>
      <c r="K777" s="208"/>
      <c r="L777" s="208"/>
      <c r="M777" s="208"/>
      <c r="N777" s="208"/>
      <c r="O777" s="208"/>
      <c r="P777" s="208"/>
      <c r="Q777" s="208"/>
      <c r="R777" s="208"/>
      <c r="S777" s="208"/>
      <c r="T777" s="208"/>
      <c r="U777" s="208"/>
      <c r="V777" s="208"/>
      <c r="W777" s="208"/>
      <c r="X777" s="208"/>
      <c r="Y777" s="208"/>
      <c r="Z777" s="208"/>
    </row>
    <row r="778" spans="1:26" ht="15.75" customHeight="1" x14ac:dyDescent="0.35">
      <c r="A778" s="208"/>
      <c r="B778" s="208"/>
      <c r="C778" s="208"/>
      <c r="D778" s="208"/>
      <c r="E778" s="277"/>
      <c r="F778" s="281"/>
      <c r="G778" s="208"/>
      <c r="H778" s="208"/>
      <c r="I778" s="208"/>
      <c r="J778" s="208"/>
      <c r="K778" s="208"/>
      <c r="L778" s="208"/>
      <c r="M778" s="208"/>
      <c r="N778" s="208"/>
      <c r="O778" s="208"/>
      <c r="P778" s="208"/>
      <c r="Q778" s="208"/>
      <c r="R778" s="208"/>
      <c r="S778" s="208"/>
      <c r="T778" s="208"/>
      <c r="U778" s="208"/>
      <c r="V778" s="208"/>
      <c r="W778" s="208"/>
      <c r="X778" s="208"/>
      <c r="Y778" s="208"/>
      <c r="Z778" s="208"/>
    </row>
    <row r="779" spans="1:26" ht="15.75" customHeight="1" x14ac:dyDescent="0.35">
      <c r="A779" s="208"/>
      <c r="B779" s="208"/>
      <c r="C779" s="208"/>
      <c r="D779" s="208"/>
      <c r="E779" s="277"/>
      <c r="F779" s="281"/>
      <c r="G779" s="208"/>
      <c r="H779" s="208"/>
      <c r="I779" s="208"/>
      <c r="J779" s="208"/>
      <c r="K779" s="208"/>
      <c r="L779" s="208"/>
      <c r="M779" s="208"/>
      <c r="N779" s="208"/>
      <c r="O779" s="208"/>
      <c r="P779" s="208"/>
      <c r="Q779" s="208"/>
      <c r="R779" s="208"/>
      <c r="S779" s="208"/>
      <c r="T779" s="208"/>
      <c r="U779" s="208"/>
      <c r="V779" s="208"/>
      <c r="W779" s="208"/>
      <c r="X779" s="208"/>
      <c r="Y779" s="208"/>
      <c r="Z779" s="208"/>
    </row>
    <row r="780" spans="1:26" ht="15.75" customHeight="1" x14ac:dyDescent="0.35">
      <c r="A780" s="208"/>
      <c r="B780" s="208"/>
      <c r="C780" s="208"/>
      <c r="D780" s="208"/>
      <c r="E780" s="277"/>
      <c r="F780" s="281"/>
      <c r="G780" s="208"/>
      <c r="H780" s="208"/>
      <c r="I780" s="208"/>
      <c r="J780" s="208"/>
      <c r="K780" s="208"/>
      <c r="L780" s="208"/>
      <c r="M780" s="208"/>
      <c r="N780" s="208"/>
      <c r="O780" s="208"/>
      <c r="P780" s="208"/>
      <c r="Q780" s="208"/>
      <c r="R780" s="208"/>
      <c r="S780" s="208"/>
      <c r="T780" s="208"/>
      <c r="U780" s="208"/>
      <c r="V780" s="208"/>
      <c r="W780" s="208"/>
      <c r="X780" s="208"/>
      <c r="Y780" s="208"/>
      <c r="Z780" s="208"/>
    </row>
    <row r="781" spans="1:26" ht="15.75" customHeight="1" x14ac:dyDescent="0.35">
      <c r="A781" s="208"/>
      <c r="B781" s="208"/>
      <c r="C781" s="208"/>
      <c r="D781" s="208"/>
      <c r="E781" s="277"/>
      <c r="F781" s="281"/>
      <c r="G781" s="208"/>
      <c r="H781" s="208"/>
      <c r="I781" s="208"/>
      <c r="J781" s="208"/>
      <c r="K781" s="208"/>
      <c r="L781" s="208"/>
      <c r="M781" s="208"/>
      <c r="N781" s="208"/>
      <c r="O781" s="208"/>
      <c r="P781" s="208"/>
      <c r="Q781" s="208"/>
      <c r="R781" s="208"/>
      <c r="S781" s="208"/>
      <c r="T781" s="208"/>
      <c r="U781" s="208"/>
      <c r="V781" s="208"/>
      <c r="W781" s="208"/>
      <c r="X781" s="208"/>
      <c r="Y781" s="208"/>
      <c r="Z781" s="208"/>
    </row>
    <row r="782" spans="1:26" ht="15.75" customHeight="1" x14ac:dyDescent="0.35">
      <c r="A782" s="208"/>
      <c r="B782" s="208"/>
      <c r="C782" s="208"/>
      <c r="D782" s="208"/>
      <c r="E782" s="277"/>
      <c r="F782" s="281"/>
      <c r="G782" s="208"/>
      <c r="H782" s="208"/>
      <c r="I782" s="208"/>
      <c r="J782" s="208"/>
      <c r="K782" s="208"/>
      <c r="L782" s="208"/>
      <c r="M782" s="208"/>
      <c r="N782" s="208"/>
      <c r="O782" s="208"/>
      <c r="P782" s="208"/>
      <c r="Q782" s="208"/>
      <c r="R782" s="208"/>
      <c r="S782" s="208"/>
      <c r="T782" s="208"/>
      <c r="U782" s="208"/>
      <c r="V782" s="208"/>
      <c r="W782" s="208"/>
      <c r="X782" s="208"/>
      <c r="Y782" s="208"/>
      <c r="Z782" s="208"/>
    </row>
    <row r="783" spans="1:26" ht="15.75" customHeight="1" x14ac:dyDescent="0.35">
      <c r="A783" s="208"/>
      <c r="B783" s="208"/>
      <c r="C783" s="208"/>
      <c r="D783" s="208"/>
      <c r="E783" s="277"/>
      <c r="F783" s="281"/>
      <c r="G783" s="208"/>
      <c r="H783" s="208"/>
      <c r="I783" s="208"/>
      <c r="J783" s="208"/>
      <c r="K783" s="208"/>
      <c r="L783" s="208"/>
      <c r="M783" s="208"/>
      <c r="N783" s="208"/>
      <c r="O783" s="208"/>
      <c r="P783" s="208"/>
      <c r="Q783" s="208"/>
      <c r="R783" s="208"/>
      <c r="S783" s="208"/>
      <c r="T783" s="208"/>
      <c r="U783" s="208"/>
      <c r="V783" s="208"/>
      <c r="W783" s="208"/>
      <c r="X783" s="208"/>
      <c r="Y783" s="208"/>
      <c r="Z783" s="208"/>
    </row>
    <row r="784" spans="1:26" ht="15.75" customHeight="1" x14ac:dyDescent="0.35">
      <c r="A784" s="208"/>
      <c r="B784" s="208"/>
      <c r="C784" s="208"/>
      <c r="D784" s="208"/>
      <c r="E784" s="277"/>
      <c r="F784" s="281"/>
      <c r="G784" s="208"/>
      <c r="H784" s="208"/>
      <c r="I784" s="208"/>
      <c r="J784" s="208"/>
      <c r="K784" s="208"/>
      <c r="L784" s="208"/>
      <c r="M784" s="208"/>
      <c r="N784" s="208"/>
      <c r="O784" s="208"/>
      <c r="P784" s="208"/>
      <c r="Q784" s="208"/>
      <c r="R784" s="208"/>
      <c r="S784" s="208"/>
      <c r="T784" s="208"/>
      <c r="U784" s="208"/>
      <c r="V784" s="208"/>
      <c r="W784" s="208"/>
      <c r="X784" s="208"/>
      <c r="Y784" s="208"/>
      <c r="Z784" s="208"/>
    </row>
    <row r="785" spans="1:26" ht="15.75" customHeight="1" x14ac:dyDescent="0.35">
      <c r="A785" s="208"/>
      <c r="B785" s="208"/>
      <c r="C785" s="208"/>
      <c r="D785" s="208"/>
      <c r="E785" s="277"/>
      <c r="F785" s="281"/>
      <c r="G785" s="208"/>
      <c r="H785" s="208"/>
      <c r="I785" s="208"/>
      <c r="J785" s="208"/>
      <c r="K785" s="208"/>
      <c r="L785" s="208"/>
      <c r="M785" s="208"/>
      <c r="N785" s="208"/>
      <c r="O785" s="208"/>
      <c r="P785" s="208"/>
      <c r="Q785" s="208"/>
      <c r="R785" s="208"/>
      <c r="S785" s="208"/>
      <c r="T785" s="208"/>
      <c r="U785" s="208"/>
      <c r="V785" s="208"/>
      <c r="W785" s="208"/>
      <c r="X785" s="208"/>
      <c r="Y785" s="208"/>
      <c r="Z785" s="208"/>
    </row>
    <row r="786" spans="1:26" ht="15.75" customHeight="1" x14ac:dyDescent="0.35">
      <c r="A786" s="208"/>
      <c r="B786" s="208"/>
      <c r="C786" s="208"/>
      <c r="D786" s="208"/>
      <c r="E786" s="277"/>
      <c r="F786" s="281"/>
      <c r="G786" s="208"/>
      <c r="H786" s="208"/>
      <c r="I786" s="208"/>
      <c r="J786" s="208"/>
      <c r="K786" s="208"/>
      <c r="L786" s="208"/>
      <c r="M786" s="208"/>
      <c r="N786" s="208"/>
      <c r="O786" s="208"/>
      <c r="P786" s="208"/>
      <c r="Q786" s="208"/>
      <c r="R786" s="208"/>
      <c r="S786" s="208"/>
      <c r="T786" s="208"/>
      <c r="U786" s="208"/>
      <c r="V786" s="208"/>
      <c r="W786" s="208"/>
      <c r="X786" s="208"/>
      <c r="Y786" s="208"/>
      <c r="Z786" s="208"/>
    </row>
    <row r="787" spans="1:26" ht="15.75" customHeight="1" x14ac:dyDescent="0.35">
      <c r="A787" s="208"/>
      <c r="B787" s="208"/>
      <c r="C787" s="208"/>
      <c r="D787" s="208"/>
      <c r="E787" s="277"/>
      <c r="F787" s="281"/>
      <c r="G787" s="208"/>
      <c r="H787" s="208"/>
      <c r="I787" s="208"/>
      <c r="J787" s="208"/>
      <c r="K787" s="208"/>
      <c r="L787" s="208"/>
      <c r="M787" s="208"/>
      <c r="N787" s="208"/>
      <c r="O787" s="208"/>
      <c r="P787" s="208"/>
      <c r="Q787" s="208"/>
      <c r="R787" s="208"/>
      <c r="S787" s="208"/>
      <c r="T787" s="208"/>
      <c r="U787" s="208"/>
      <c r="V787" s="208"/>
      <c r="W787" s="208"/>
      <c r="X787" s="208"/>
      <c r="Y787" s="208"/>
      <c r="Z787" s="208"/>
    </row>
    <row r="788" spans="1:26" ht="15.75" customHeight="1" x14ac:dyDescent="0.35">
      <c r="A788" s="208"/>
      <c r="B788" s="208"/>
      <c r="C788" s="208"/>
      <c r="D788" s="208"/>
      <c r="E788" s="277"/>
      <c r="F788" s="281"/>
      <c r="G788" s="208"/>
      <c r="H788" s="208"/>
      <c r="I788" s="208"/>
      <c r="J788" s="208"/>
      <c r="K788" s="208"/>
      <c r="L788" s="208"/>
      <c r="M788" s="208"/>
      <c r="N788" s="208"/>
      <c r="O788" s="208"/>
      <c r="P788" s="208"/>
      <c r="Q788" s="208"/>
      <c r="R788" s="208"/>
      <c r="S788" s="208"/>
      <c r="T788" s="208"/>
      <c r="U788" s="208"/>
      <c r="V788" s="208"/>
      <c r="W788" s="208"/>
      <c r="X788" s="208"/>
      <c r="Y788" s="208"/>
      <c r="Z788" s="208"/>
    </row>
    <row r="789" spans="1:26" ht="15.75" customHeight="1" x14ac:dyDescent="0.35">
      <c r="A789" s="208"/>
      <c r="B789" s="208"/>
      <c r="C789" s="208"/>
      <c r="D789" s="208"/>
      <c r="E789" s="277"/>
      <c r="F789" s="281"/>
      <c r="G789" s="208"/>
      <c r="H789" s="208"/>
      <c r="I789" s="208"/>
      <c r="J789" s="208"/>
      <c r="K789" s="208"/>
      <c r="L789" s="208"/>
      <c r="M789" s="208"/>
      <c r="N789" s="208"/>
      <c r="O789" s="208"/>
      <c r="P789" s="208"/>
      <c r="Q789" s="208"/>
      <c r="R789" s="208"/>
      <c r="S789" s="208"/>
      <c r="T789" s="208"/>
      <c r="U789" s="208"/>
      <c r="V789" s="208"/>
      <c r="W789" s="208"/>
      <c r="X789" s="208"/>
      <c r="Y789" s="208"/>
      <c r="Z789" s="208"/>
    </row>
    <row r="790" spans="1:26" ht="15.75" customHeight="1" x14ac:dyDescent="0.35">
      <c r="A790" s="208"/>
      <c r="B790" s="208"/>
      <c r="C790" s="208"/>
      <c r="D790" s="208"/>
      <c r="E790" s="277"/>
      <c r="F790" s="281"/>
      <c r="G790" s="208"/>
      <c r="H790" s="208"/>
      <c r="I790" s="208"/>
      <c r="J790" s="208"/>
      <c r="K790" s="208"/>
      <c r="L790" s="208"/>
      <c r="M790" s="208"/>
      <c r="N790" s="208"/>
      <c r="O790" s="208"/>
      <c r="P790" s="208"/>
      <c r="Q790" s="208"/>
      <c r="R790" s="208"/>
      <c r="S790" s="208"/>
      <c r="T790" s="208"/>
      <c r="U790" s="208"/>
      <c r="V790" s="208"/>
      <c r="W790" s="208"/>
      <c r="X790" s="208"/>
      <c r="Y790" s="208"/>
      <c r="Z790" s="208"/>
    </row>
    <row r="791" spans="1:26" ht="15.75" customHeight="1" x14ac:dyDescent="0.35">
      <c r="A791" s="208"/>
      <c r="B791" s="208"/>
      <c r="C791" s="208"/>
      <c r="D791" s="208"/>
      <c r="E791" s="277"/>
      <c r="F791" s="281"/>
      <c r="G791" s="208"/>
      <c r="H791" s="208"/>
      <c r="I791" s="208"/>
      <c r="J791" s="208"/>
      <c r="K791" s="208"/>
      <c r="L791" s="208"/>
      <c r="M791" s="208"/>
      <c r="N791" s="208"/>
      <c r="O791" s="208"/>
      <c r="P791" s="208"/>
      <c r="Q791" s="208"/>
      <c r="R791" s="208"/>
      <c r="S791" s="208"/>
      <c r="T791" s="208"/>
      <c r="U791" s="208"/>
      <c r="V791" s="208"/>
      <c r="W791" s="208"/>
      <c r="X791" s="208"/>
      <c r="Y791" s="208"/>
      <c r="Z791" s="208"/>
    </row>
    <row r="792" spans="1:26" ht="15.75" customHeight="1" x14ac:dyDescent="0.35">
      <c r="A792" s="208"/>
      <c r="B792" s="208"/>
      <c r="C792" s="208"/>
      <c r="D792" s="208"/>
      <c r="E792" s="277"/>
      <c r="F792" s="281"/>
      <c r="G792" s="208"/>
      <c r="H792" s="208"/>
      <c r="I792" s="208"/>
      <c r="J792" s="208"/>
      <c r="K792" s="208"/>
      <c r="L792" s="208"/>
      <c r="M792" s="208"/>
      <c r="N792" s="208"/>
      <c r="O792" s="208"/>
      <c r="P792" s="208"/>
      <c r="Q792" s="208"/>
      <c r="R792" s="208"/>
      <c r="S792" s="208"/>
      <c r="T792" s="208"/>
      <c r="U792" s="208"/>
      <c r="V792" s="208"/>
      <c r="W792" s="208"/>
      <c r="X792" s="208"/>
      <c r="Y792" s="208"/>
      <c r="Z792" s="208"/>
    </row>
    <row r="793" spans="1:26" ht="15.75" customHeight="1" x14ac:dyDescent="0.35">
      <c r="A793" s="208"/>
      <c r="B793" s="208"/>
      <c r="C793" s="208"/>
      <c r="D793" s="208"/>
      <c r="E793" s="277"/>
      <c r="F793" s="281"/>
      <c r="G793" s="208"/>
      <c r="H793" s="208"/>
      <c r="I793" s="208"/>
      <c r="J793" s="208"/>
      <c r="K793" s="208"/>
      <c r="L793" s="208"/>
      <c r="M793" s="208"/>
      <c r="N793" s="208"/>
      <c r="O793" s="208"/>
      <c r="P793" s="208"/>
      <c r="Q793" s="208"/>
      <c r="R793" s="208"/>
      <c r="S793" s="208"/>
      <c r="T793" s="208"/>
      <c r="U793" s="208"/>
      <c r="V793" s="208"/>
      <c r="W793" s="208"/>
      <c r="X793" s="208"/>
      <c r="Y793" s="208"/>
      <c r="Z793" s="208"/>
    </row>
    <row r="794" spans="1:26" ht="15.75" customHeight="1" x14ac:dyDescent="0.35">
      <c r="A794" s="208"/>
      <c r="B794" s="208"/>
      <c r="C794" s="208"/>
      <c r="D794" s="208"/>
      <c r="E794" s="277"/>
      <c r="F794" s="281"/>
      <c r="G794" s="208"/>
      <c r="H794" s="208"/>
      <c r="I794" s="208"/>
      <c r="J794" s="208"/>
      <c r="K794" s="208"/>
      <c r="L794" s="208"/>
      <c r="M794" s="208"/>
      <c r="N794" s="208"/>
      <c r="O794" s="208"/>
      <c r="P794" s="208"/>
      <c r="Q794" s="208"/>
      <c r="R794" s="208"/>
      <c r="S794" s="208"/>
      <c r="T794" s="208"/>
      <c r="U794" s="208"/>
      <c r="V794" s="208"/>
      <c r="W794" s="208"/>
      <c r="X794" s="208"/>
      <c r="Y794" s="208"/>
      <c r="Z794" s="208"/>
    </row>
    <row r="795" spans="1:26" ht="15.75" customHeight="1" x14ac:dyDescent="0.35">
      <c r="A795" s="208"/>
      <c r="B795" s="208"/>
      <c r="C795" s="208"/>
      <c r="D795" s="208"/>
      <c r="E795" s="277"/>
      <c r="F795" s="281"/>
      <c r="G795" s="208"/>
      <c r="H795" s="208"/>
      <c r="I795" s="208"/>
      <c r="J795" s="208"/>
      <c r="K795" s="208"/>
      <c r="L795" s="208"/>
      <c r="M795" s="208"/>
      <c r="N795" s="208"/>
      <c r="O795" s="208"/>
      <c r="P795" s="208"/>
      <c r="Q795" s="208"/>
      <c r="R795" s="208"/>
      <c r="S795" s="208"/>
      <c r="T795" s="208"/>
      <c r="U795" s="208"/>
      <c r="V795" s="208"/>
      <c r="W795" s="208"/>
      <c r="X795" s="208"/>
      <c r="Y795" s="208"/>
      <c r="Z795" s="208"/>
    </row>
    <row r="796" spans="1:26" ht="15.75" customHeight="1" x14ac:dyDescent="0.35">
      <c r="A796" s="208"/>
      <c r="B796" s="208"/>
      <c r="C796" s="208"/>
      <c r="D796" s="208"/>
      <c r="E796" s="277"/>
      <c r="F796" s="281"/>
      <c r="G796" s="208"/>
      <c r="H796" s="208"/>
      <c r="I796" s="208"/>
      <c r="J796" s="208"/>
      <c r="K796" s="208"/>
      <c r="L796" s="208"/>
      <c r="M796" s="208"/>
      <c r="N796" s="208"/>
      <c r="O796" s="208"/>
      <c r="P796" s="208"/>
      <c r="Q796" s="208"/>
      <c r="R796" s="208"/>
      <c r="S796" s="208"/>
      <c r="T796" s="208"/>
      <c r="U796" s="208"/>
      <c r="V796" s="208"/>
      <c r="W796" s="208"/>
      <c r="X796" s="208"/>
      <c r="Y796" s="208"/>
      <c r="Z796" s="208"/>
    </row>
    <row r="797" spans="1:26" ht="15.75" customHeight="1" x14ac:dyDescent="0.35">
      <c r="A797" s="208"/>
      <c r="B797" s="208"/>
      <c r="C797" s="208"/>
      <c r="D797" s="208"/>
      <c r="E797" s="277"/>
      <c r="F797" s="281"/>
      <c r="G797" s="208"/>
      <c r="H797" s="208"/>
      <c r="I797" s="208"/>
      <c r="J797" s="208"/>
      <c r="K797" s="208"/>
      <c r="L797" s="208"/>
      <c r="M797" s="208"/>
      <c r="N797" s="208"/>
      <c r="O797" s="208"/>
      <c r="P797" s="208"/>
      <c r="Q797" s="208"/>
      <c r="R797" s="208"/>
      <c r="S797" s="208"/>
      <c r="T797" s="208"/>
      <c r="U797" s="208"/>
      <c r="V797" s="208"/>
      <c r="W797" s="208"/>
      <c r="X797" s="208"/>
      <c r="Y797" s="208"/>
      <c r="Z797" s="208"/>
    </row>
    <row r="798" spans="1:26" ht="15.75" customHeight="1" x14ac:dyDescent="0.35">
      <c r="A798" s="208"/>
      <c r="B798" s="208"/>
      <c r="C798" s="208"/>
      <c r="D798" s="208"/>
      <c r="E798" s="277"/>
      <c r="F798" s="281"/>
      <c r="G798" s="208"/>
      <c r="H798" s="208"/>
      <c r="I798" s="208"/>
      <c r="J798" s="208"/>
      <c r="K798" s="208"/>
      <c r="L798" s="208"/>
      <c r="M798" s="208"/>
      <c r="N798" s="208"/>
      <c r="O798" s="208"/>
      <c r="P798" s="208"/>
      <c r="Q798" s="208"/>
      <c r="R798" s="208"/>
      <c r="S798" s="208"/>
      <c r="T798" s="208"/>
      <c r="U798" s="208"/>
      <c r="V798" s="208"/>
      <c r="W798" s="208"/>
      <c r="X798" s="208"/>
      <c r="Y798" s="208"/>
      <c r="Z798" s="208"/>
    </row>
    <row r="799" spans="1:26" ht="15.75" customHeight="1" x14ac:dyDescent="0.35">
      <c r="A799" s="208"/>
      <c r="B799" s="208"/>
      <c r="C799" s="208"/>
      <c r="D799" s="208"/>
      <c r="E799" s="277"/>
      <c r="F799" s="281"/>
      <c r="G799" s="208"/>
      <c r="H799" s="208"/>
      <c r="I799" s="208"/>
      <c r="J799" s="208"/>
      <c r="K799" s="208"/>
      <c r="L799" s="208"/>
      <c r="M799" s="208"/>
      <c r="N799" s="208"/>
      <c r="O799" s="208"/>
      <c r="P799" s="208"/>
      <c r="Q799" s="208"/>
      <c r="R799" s="208"/>
      <c r="S799" s="208"/>
      <c r="T799" s="208"/>
      <c r="U799" s="208"/>
      <c r="V799" s="208"/>
      <c r="W799" s="208"/>
      <c r="X799" s="208"/>
      <c r="Y799" s="208"/>
      <c r="Z799" s="208"/>
    </row>
    <row r="800" spans="1:26" ht="15.75" customHeight="1" x14ac:dyDescent="0.35">
      <c r="A800" s="208"/>
      <c r="B800" s="208"/>
      <c r="C800" s="208"/>
      <c r="D800" s="208"/>
      <c r="E800" s="277"/>
      <c r="F800" s="281"/>
      <c r="G800" s="208"/>
      <c r="H800" s="208"/>
      <c r="I800" s="208"/>
      <c r="J800" s="208"/>
      <c r="K800" s="208"/>
      <c r="L800" s="208"/>
      <c r="M800" s="208"/>
      <c r="N800" s="208"/>
      <c r="O800" s="208"/>
      <c r="P800" s="208"/>
      <c r="Q800" s="208"/>
      <c r="R800" s="208"/>
      <c r="S800" s="208"/>
      <c r="T800" s="208"/>
      <c r="U800" s="208"/>
      <c r="V800" s="208"/>
      <c r="W800" s="208"/>
      <c r="X800" s="208"/>
      <c r="Y800" s="208"/>
      <c r="Z800" s="208"/>
    </row>
    <row r="801" spans="1:26" ht="15.75" customHeight="1" x14ac:dyDescent="0.35">
      <c r="A801" s="208"/>
      <c r="B801" s="208"/>
      <c r="C801" s="208"/>
      <c r="D801" s="208"/>
      <c r="E801" s="277"/>
      <c r="F801" s="281"/>
      <c r="G801" s="208"/>
      <c r="H801" s="208"/>
      <c r="I801" s="208"/>
      <c r="J801" s="208"/>
      <c r="K801" s="208"/>
      <c r="L801" s="208"/>
      <c r="M801" s="208"/>
      <c r="N801" s="208"/>
      <c r="O801" s="208"/>
      <c r="P801" s="208"/>
      <c r="Q801" s="208"/>
      <c r="R801" s="208"/>
      <c r="S801" s="208"/>
      <c r="T801" s="208"/>
      <c r="U801" s="208"/>
      <c r="V801" s="208"/>
      <c r="W801" s="208"/>
      <c r="X801" s="208"/>
      <c r="Y801" s="208"/>
      <c r="Z801" s="208"/>
    </row>
    <row r="802" spans="1:26" ht="15.75" customHeight="1" x14ac:dyDescent="0.35">
      <c r="A802" s="208"/>
      <c r="B802" s="208"/>
      <c r="C802" s="208"/>
      <c r="D802" s="208"/>
      <c r="E802" s="277"/>
      <c r="F802" s="281"/>
      <c r="G802" s="208"/>
      <c r="H802" s="208"/>
      <c r="I802" s="208"/>
      <c r="J802" s="208"/>
      <c r="K802" s="208"/>
      <c r="L802" s="208"/>
      <c r="M802" s="208"/>
      <c r="N802" s="208"/>
      <c r="O802" s="208"/>
      <c r="P802" s="208"/>
      <c r="Q802" s="208"/>
      <c r="R802" s="208"/>
      <c r="S802" s="208"/>
      <c r="T802" s="208"/>
      <c r="U802" s="208"/>
      <c r="V802" s="208"/>
      <c r="W802" s="208"/>
      <c r="X802" s="208"/>
      <c r="Y802" s="208"/>
      <c r="Z802" s="208"/>
    </row>
    <row r="803" spans="1:26" ht="15.75" customHeight="1" x14ac:dyDescent="0.35">
      <c r="A803" s="208"/>
      <c r="B803" s="208"/>
      <c r="C803" s="208"/>
      <c r="D803" s="208"/>
      <c r="E803" s="277"/>
      <c r="F803" s="281"/>
      <c r="G803" s="208"/>
      <c r="H803" s="208"/>
      <c r="I803" s="208"/>
      <c r="J803" s="208"/>
      <c r="K803" s="208"/>
      <c r="L803" s="208"/>
      <c r="M803" s="208"/>
      <c r="N803" s="208"/>
      <c r="O803" s="208"/>
      <c r="P803" s="208"/>
      <c r="Q803" s="208"/>
      <c r="R803" s="208"/>
      <c r="S803" s="208"/>
      <c r="T803" s="208"/>
      <c r="U803" s="208"/>
      <c r="V803" s="208"/>
      <c r="W803" s="208"/>
      <c r="X803" s="208"/>
      <c r="Y803" s="208"/>
      <c r="Z803" s="208"/>
    </row>
    <row r="804" spans="1:26" ht="15.75" customHeight="1" x14ac:dyDescent="0.35">
      <c r="A804" s="208"/>
      <c r="B804" s="208"/>
      <c r="C804" s="208"/>
      <c r="D804" s="208"/>
      <c r="E804" s="277"/>
      <c r="F804" s="281"/>
      <c r="G804" s="208"/>
      <c r="H804" s="208"/>
      <c r="I804" s="208"/>
      <c r="J804" s="208"/>
      <c r="K804" s="208"/>
      <c r="L804" s="208"/>
      <c r="M804" s="208"/>
      <c r="N804" s="208"/>
      <c r="O804" s="208"/>
      <c r="P804" s="208"/>
      <c r="Q804" s="208"/>
      <c r="R804" s="208"/>
      <c r="S804" s="208"/>
      <c r="T804" s="208"/>
      <c r="U804" s="208"/>
      <c r="V804" s="208"/>
      <c r="W804" s="208"/>
      <c r="X804" s="208"/>
      <c r="Y804" s="208"/>
      <c r="Z804" s="208"/>
    </row>
    <row r="805" spans="1:26" ht="15.75" customHeight="1" x14ac:dyDescent="0.35">
      <c r="A805" s="208"/>
      <c r="B805" s="208"/>
      <c r="C805" s="208"/>
      <c r="D805" s="208"/>
      <c r="E805" s="277"/>
      <c r="F805" s="281"/>
      <c r="G805" s="208"/>
      <c r="H805" s="208"/>
      <c r="I805" s="208"/>
      <c r="J805" s="208"/>
      <c r="K805" s="208"/>
      <c r="L805" s="208"/>
      <c r="M805" s="208"/>
      <c r="N805" s="208"/>
      <c r="O805" s="208"/>
      <c r="P805" s="208"/>
      <c r="Q805" s="208"/>
      <c r="R805" s="208"/>
      <c r="S805" s="208"/>
      <c r="T805" s="208"/>
      <c r="U805" s="208"/>
      <c r="V805" s="208"/>
      <c r="W805" s="208"/>
      <c r="X805" s="208"/>
      <c r="Y805" s="208"/>
      <c r="Z805" s="208"/>
    </row>
    <row r="806" spans="1:26" ht="15.75" customHeight="1" x14ac:dyDescent="0.35">
      <c r="A806" s="208"/>
      <c r="B806" s="208"/>
      <c r="C806" s="208"/>
      <c r="D806" s="208"/>
      <c r="E806" s="277"/>
      <c r="F806" s="281"/>
      <c r="G806" s="208"/>
      <c r="H806" s="208"/>
      <c r="I806" s="208"/>
      <c r="J806" s="208"/>
      <c r="K806" s="208"/>
      <c r="L806" s="208"/>
      <c r="M806" s="208"/>
      <c r="N806" s="208"/>
      <c r="O806" s="208"/>
      <c r="P806" s="208"/>
      <c r="Q806" s="208"/>
      <c r="R806" s="208"/>
      <c r="S806" s="208"/>
      <c r="T806" s="208"/>
      <c r="U806" s="208"/>
      <c r="V806" s="208"/>
      <c r="W806" s="208"/>
      <c r="X806" s="208"/>
      <c r="Y806" s="208"/>
      <c r="Z806" s="208"/>
    </row>
    <row r="807" spans="1:26" ht="15.75" customHeight="1" x14ac:dyDescent="0.35">
      <c r="A807" s="208"/>
      <c r="B807" s="208"/>
      <c r="C807" s="208"/>
      <c r="D807" s="208"/>
      <c r="E807" s="277"/>
      <c r="F807" s="281"/>
      <c r="G807" s="208"/>
      <c r="H807" s="208"/>
      <c r="I807" s="208"/>
      <c r="J807" s="208"/>
      <c r="K807" s="208"/>
      <c r="L807" s="208"/>
      <c r="M807" s="208"/>
      <c r="N807" s="208"/>
      <c r="O807" s="208"/>
      <c r="P807" s="208"/>
      <c r="Q807" s="208"/>
      <c r="R807" s="208"/>
      <c r="S807" s="208"/>
      <c r="T807" s="208"/>
      <c r="U807" s="208"/>
      <c r="V807" s="208"/>
      <c r="W807" s="208"/>
      <c r="X807" s="208"/>
      <c r="Y807" s="208"/>
      <c r="Z807" s="208"/>
    </row>
    <row r="808" spans="1:26" ht="15.75" customHeight="1" x14ac:dyDescent="0.35">
      <c r="A808" s="208"/>
      <c r="B808" s="208"/>
      <c r="C808" s="208"/>
      <c r="D808" s="208"/>
      <c r="E808" s="277"/>
      <c r="F808" s="281"/>
      <c r="G808" s="208"/>
      <c r="H808" s="208"/>
      <c r="I808" s="208"/>
      <c r="J808" s="208"/>
      <c r="K808" s="208"/>
      <c r="L808" s="208"/>
      <c r="M808" s="208"/>
      <c r="N808" s="208"/>
      <c r="O808" s="208"/>
      <c r="P808" s="208"/>
      <c r="Q808" s="208"/>
      <c r="R808" s="208"/>
      <c r="S808" s="208"/>
      <c r="T808" s="208"/>
      <c r="U808" s="208"/>
      <c r="V808" s="208"/>
      <c r="W808" s="208"/>
      <c r="X808" s="208"/>
      <c r="Y808" s="208"/>
      <c r="Z808" s="208"/>
    </row>
    <row r="809" spans="1:26" ht="15.75" customHeight="1" x14ac:dyDescent="0.35">
      <c r="A809" s="208"/>
      <c r="B809" s="208"/>
      <c r="C809" s="208"/>
      <c r="D809" s="208"/>
      <c r="E809" s="277"/>
      <c r="F809" s="281"/>
      <c r="G809" s="208"/>
      <c r="H809" s="208"/>
      <c r="I809" s="208"/>
      <c r="J809" s="208"/>
      <c r="K809" s="208"/>
      <c r="L809" s="208"/>
      <c r="M809" s="208"/>
      <c r="N809" s="208"/>
      <c r="O809" s="208"/>
      <c r="P809" s="208"/>
      <c r="Q809" s="208"/>
      <c r="R809" s="208"/>
      <c r="S809" s="208"/>
      <c r="T809" s="208"/>
      <c r="U809" s="208"/>
      <c r="V809" s="208"/>
      <c r="W809" s="208"/>
      <c r="X809" s="208"/>
      <c r="Y809" s="208"/>
      <c r="Z809" s="208"/>
    </row>
    <row r="810" spans="1:26" ht="15.75" customHeight="1" x14ac:dyDescent="0.35">
      <c r="A810" s="208"/>
      <c r="B810" s="208"/>
      <c r="C810" s="208"/>
      <c r="D810" s="208"/>
      <c r="E810" s="277"/>
      <c r="F810" s="281"/>
      <c r="G810" s="208"/>
      <c r="H810" s="208"/>
      <c r="I810" s="208"/>
      <c r="J810" s="208"/>
      <c r="K810" s="208"/>
      <c r="L810" s="208"/>
      <c r="M810" s="208"/>
      <c r="N810" s="208"/>
      <c r="O810" s="208"/>
      <c r="P810" s="208"/>
      <c r="Q810" s="208"/>
      <c r="R810" s="208"/>
      <c r="S810" s="208"/>
      <c r="T810" s="208"/>
      <c r="U810" s="208"/>
      <c r="V810" s="208"/>
      <c r="W810" s="208"/>
      <c r="X810" s="208"/>
      <c r="Y810" s="208"/>
      <c r="Z810" s="208"/>
    </row>
    <row r="811" spans="1:26" ht="15.75" customHeight="1" x14ac:dyDescent="0.35">
      <c r="A811" s="208"/>
      <c r="B811" s="208"/>
      <c r="C811" s="208"/>
      <c r="D811" s="208"/>
      <c r="E811" s="277"/>
      <c r="F811" s="281"/>
      <c r="G811" s="208"/>
      <c r="H811" s="208"/>
      <c r="I811" s="208"/>
      <c r="J811" s="208"/>
      <c r="K811" s="208"/>
      <c r="L811" s="208"/>
      <c r="M811" s="208"/>
      <c r="N811" s="208"/>
      <c r="O811" s="208"/>
      <c r="P811" s="208"/>
      <c r="Q811" s="208"/>
      <c r="R811" s="208"/>
      <c r="S811" s="208"/>
      <c r="T811" s="208"/>
      <c r="U811" s="208"/>
      <c r="V811" s="208"/>
      <c r="W811" s="208"/>
      <c r="X811" s="208"/>
      <c r="Y811" s="208"/>
      <c r="Z811" s="208"/>
    </row>
    <row r="812" spans="1:26" ht="15.75" customHeight="1" x14ac:dyDescent="0.35">
      <c r="A812" s="208"/>
      <c r="B812" s="208"/>
      <c r="C812" s="208"/>
      <c r="D812" s="208"/>
      <c r="E812" s="277"/>
      <c r="F812" s="281"/>
      <c r="G812" s="208"/>
      <c r="H812" s="208"/>
      <c r="I812" s="208"/>
      <c r="J812" s="208"/>
      <c r="K812" s="208"/>
      <c r="L812" s="208"/>
      <c r="M812" s="208"/>
      <c r="N812" s="208"/>
      <c r="O812" s="208"/>
      <c r="P812" s="208"/>
      <c r="Q812" s="208"/>
      <c r="R812" s="208"/>
      <c r="S812" s="208"/>
      <c r="T812" s="208"/>
      <c r="U812" s="208"/>
      <c r="V812" s="208"/>
      <c r="W812" s="208"/>
      <c r="X812" s="208"/>
      <c r="Y812" s="208"/>
      <c r="Z812" s="208"/>
    </row>
    <row r="813" spans="1:26" ht="15.75" customHeight="1" x14ac:dyDescent="0.35">
      <c r="A813" s="208"/>
      <c r="B813" s="208"/>
      <c r="C813" s="208"/>
      <c r="D813" s="208"/>
      <c r="E813" s="277"/>
      <c r="F813" s="281"/>
      <c r="G813" s="208"/>
      <c r="H813" s="208"/>
      <c r="I813" s="208"/>
      <c r="J813" s="208"/>
      <c r="K813" s="208"/>
      <c r="L813" s="208"/>
      <c r="M813" s="208"/>
      <c r="N813" s="208"/>
      <c r="O813" s="208"/>
      <c r="P813" s="208"/>
      <c r="Q813" s="208"/>
      <c r="R813" s="208"/>
      <c r="S813" s="208"/>
      <c r="T813" s="208"/>
      <c r="U813" s="208"/>
      <c r="V813" s="208"/>
      <c r="W813" s="208"/>
      <c r="X813" s="208"/>
      <c r="Y813" s="208"/>
      <c r="Z813" s="208"/>
    </row>
    <row r="814" spans="1:26" ht="15.75" customHeight="1" x14ac:dyDescent="0.35">
      <c r="A814" s="208"/>
      <c r="B814" s="208"/>
      <c r="C814" s="208"/>
      <c r="D814" s="208"/>
      <c r="E814" s="277"/>
      <c r="F814" s="281"/>
      <c r="G814" s="208"/>
      <c r="H814" s="208"/>
      <c r="I814" s="208"/>
      <c r="J814" s="208"/>
      <c r="K814" s="208"/>
      <c r="L814" s="208"/>
      <c r="M814" s="208"/>
      <c r="N814" s="208"/>
      <c r="O814" s="208"/>
      <c r="P814" s="208"/>
      <c r="Q814" s="208"/>
      <c r="R814" s="208"/>
      <c r="S814" s="208"/>
      <c r="T814" s="208"/>
      <c r="U814" s="208"/>
      <c r="V814" s="208"/>
      <c r="W814" s="208"/>
      <c r="X814" s="208"/>
      <c r="Y814" s="208"/>
      <c r="Z814" s="208"/>
    </row>
    <row r="815" spans="1:26" ht="15.75" customHeight="1" x14ac:dyDescent="0.35">
      <c r="A815" s="208"/>
      <c r="B815" s="208"/>
      <c r="C815" s="208"/>
      <c r="D815" s="208"/>
      <c r="E815" s="277"/>
      <c r="F815" s="281"/>
      <c r="G815" s="208"/>
      <c r="H815" s="208"/>
      <c r="I815" s="208"/>
      <c r="J815" s="208"/>
      <c r="K815" s="208"/>
      <c r="L815" s="208"/>
      <c r="M815" s="208"/>
      <c r="N815" s="208"/>
      <c r="O815" s="208"/>
      <c r="P815" s="208"/>
      <c r="Q815" s="208"/>
      <c r="R815" s="208"/>
      <c r="S815" s="208"/>
      <c r="T815" s="208"/>
      <c r="U815" s="208"/>
      <c r="V815" s="208"/>
      <c r="W815" s="208"/>
      <c r="X815" s="208"/>
      <c r="Y815" s="208"/>
      <c r="Z815" s="208"/>
    </row>
    <row r="816" spans="1:26" ht="15.75" customHeight="1" x14ac:dyDescent="0.35">
      <c r="A816" s="208"/>
      <c r="B816" s="208"/>
      <c r="C816" s="208"/>
      <c r="D816" s="208"/>
      <c r="E816" s="277"/>
      <c r="F816" s="281"/>
      <c r="G816" s="208"/>
      <c r="H816" s="208"/>
      <c r="I816" s="208"/>
      <c r="J816" s="208"/>
      <c r="K816" s="208"/>
      <c r="L816" s="208"/>
      <c r="M816" s="208"/>
      <c r="N816" s="208"/>
      <c r="O816" s="208"/>
      <c r="P816" s="208"/>
      <c r="Q816" s="208"/>
      <c r="R816" s="208"/>
      <c r="S816" s="208"/>
      <c r="T816" s="208"/>
      <c r="U816" s="208"/>
      <c r="V816" s="208"/>
      <c r="W816" s="208"/>
      <c r="X816" s="208"/>
      <c r="Y816" s="208"/>
      <c r="Z816" s="208"/>
    </row>
    <row r="817" spans="1:26" ht="15.75" customHeight="1" x14ac:dyDescent="0.35">
      <c r="A817" s="208"/>
      <c r="B817" s="208"/>
      <c r="C817" s="208"/>
      <c r="D817" s="208"/>
      <c r="E817" s="277"/>
      <c r="F817" s="281"/>
      <c r="G817" s="208"/>
      <c r="H817" s="208"/>
      <c r="I817" s="208"/>
      <c r="J817" s="208"/>
      <c r="K817" s="208"/>
      <c r="L817" s="208"/>
      <c r="M817" s="208"/>
      <c r="N817" s="208"/>
      <c r="O817" s="208"/>
      <c r="P817" s="208"/>
      <c r="Q817" s="208"/>
      <c r="R817" s="208"/>
      <c r="S817" s="208"/>
      <c r="T817" s="208"/>
      <c r="U817" s="208"/>
      <c r="V817" s="208"/>
      <c r="W817" s="208"/>
      <c r="X817" s="208"/>
      <c r="Y817" s="208"/>
      <c r="Z817" s="208"/>
    </row>
    <row r="818" spans="1:26" ht="15.75" customHeight="1" x14ac:dyDescent="0.35">
      <c r="A818" s="208"/>
      <c r="B818" s="208"/>
      <c r="C818" s="208"/>
      <c r="D818" s="208"/>
      <c r="E818" s="277"/>
      <c r="F818" s="281"/>
      <c r="G818" s="208"/>
      <c r="H818" s="208"/>
      <c r="I818" s="208"/>
      <c r="J818" s="208"/>
      <c r="K818" s="208"/>
      <c r="L818" s="208"/>
      <c r="M818" s="208"/>
      <c r="N818" s="208"/>
      <c r="O818" s="208"/>
      <c r="P818" s="208"/>
      <c r="Q818" s="208"/>
      <c r="R818" s="208"/>
      <c r="S818" s="208"/>
      <c r="T818" s="208"/>
      <c r="U818" s="208"/>
      <c r="V818" s="208"/>
      <c r="W818" s="208"/>
      <c r="X818" s="208"/>
      <c r="Y818" s="208"/>
      <c r="Z818" s="208"/>
    </row>
    <row r="819" spans="1:26" ht="15.75" customHeight="1" x14ac:dyDescent="0.35">
      <c r="A819" s="208"/>
      <c r="B819" s="208"/>
      <c r="C819" s="208"/>
      <c r="D819" s="208"/>
      <c r="E819" s="277"/>
      <c r="F819" s="281"/>
      <c r="G819" s="208"/>
      <c r="H819" s="208"/>
      <c r="I819" s="208"/>
      <c r="J819" s="208"/>
      <c r="K819" s="208"/>
      <c r="L819" s="208"/>
      <c r="M819" s="208"/>
      <c r="N819" s="208"/>
      <c r="O819" s="208"/>
      <c r="P819" s="208"/>
      <c r="Q819" s="208"/>
      <c r="R819" s="208"/>
      <c r="S819" s="208"/>
      <c r="T819" s="208"/>
      <c r="U819" s="208"/>
      <c r="V819" s="208"/>
      <c r="W819" s="208"/>
      <c r="X819" s="208"/>
      <c r="Y819" s="208"/>
      <c r="Z819" s="208"/>
    </row>
    <row r="820" spans="1:26" ht="15.75" customHeight="1" x14ac:dyDescent="0.35">
      <c r="A820" s="208"/>
      <c r="B820" s="208"/>
      <c r="C820" s="208"/>
      <c r="D820" s="208"/>
      <c r="E820" s="277"/>
      <c r="F820" s="281"/>
      <c r="G820" s="208"/>
      <c r="H820" s="208"/>
      <c r="I820" s="208"/>
      <c r="J820" s="208"/>
      <c r="K820" s="208"/>
      <c r="L820" s="208"/>
      <c r="M820" s="208"/>
      <c r="N820" s="208"/>
      <c r="O820" s="208"/>
      <c r="P820" s="208"/>
      <c r="Q820" s="208"/>
      <c r="R820" s="208"/>
      <c r="S820" s="208"/>
      <c r="T820" s="208"/>
      <c r="U820" s="208"/>
      <c r="V820" s="208"/>
      <c r="W820" s="208"/>
      <c r="X820" s="208"/>
      <c r="Y820" s="208"/>
      <c r="Z820" s="208"/>
    </row>
    <row r="821" spans="1:26" ht="15.75" customHeight="1" x14ac:dyDescent="0.35">
      <c r="A821" s="208"/>
      <c r="B821" s="208"/>
      <c r="C821" s="208"/>
      <c r="D821" s="208"/>
      <c r="E821" s="277"/>
      <c r="F821" s="281"/>
      <c r="G821" s="208"/>
      <c r="H821" s="208"/>
      <c r="I821" s="208"/>
      <c r="J821" s="208"/>
      <c r="K821" s="208"/>
      <c r="L821" s="208"/>
      <c r="M821" s="208"/>
      <c r="N821" s="208"/>
      <c r="O821" s="208"/>
      <c r="P821" s="208"/>
      <c r="Q821" s="208"/>
      <c r="R821" s="208"/>
      <c r="S821" s="208"/>
      <c r="T821" s="208"/>
      <c r="U821" s="208"/>
      <c r="V821" s="208"/>
      <c r="W821" s="208"/>
      <c r="X821" s="208"/>
      <c r="Y821" s="208"/>
      <c r="Z821" s="208"/>
    </row>
    <row r="822" spans="1:26" ht="15.75" customHeight="1" x14ac:dyDescent="0.35">
      <c r="A822" s="208"/>
      <c r="B822" s="208"/>
      <c r="C822" s="208"/>
      <c r="D822" s="208"/>
      <c r="E822" s="277"/>
      <c r="F822" s="281"/>
      <c r="G822" s="208"/>
      <c r="H822" s="208"/>
      <c r="I822" s="208"/>
      <c r="J822" s="208"/>
      <c r="K822" s="208"/>
      <c r="L822" s="208"/>
      <c r="M822" s="208"/>
      <c r="N822" s="208"/>
      <c r="O822" s="208"/>
      <c r="P822" s="208"/>
      <c r="Q822" s="208"/>
      <c r="R822" s="208"/>
      <c r="S822" s="208"/>
      <c r="T822" s="208"/>
      <c r="U822" s="208"/>
      <c r="V822" s="208"/>
      <c r="W822" s="208"/>
      <c r="X822" s="208"/>
      <c r="Y822" s="208"/>
      <c r="Z822" s="208"/>
    </row>
    <row r="823" spans="1:26" ht="15.75" customHeight="1" x14ac:dyDescent="0.35">
      <c r="A823" s="208"/>
      <c r="B823" s="208"/>
      <c r="C823" s="208"/>
      <c r="D823" s="208"/>
      <c r="E823" s="277"/>
      <c r="F823" s="281"/>
      <c r="G823" s="208"/>
      <c r="H823" s="208"/>
      <c r="I823" s="208"/>
      <c r="J823" s="208"/>
      <c r="K823" s="208"/>
      <c r="L823" s="208"/>
      <c r="M823" s="208"/>
      <c r="N823" s="208"/>
      <c r="O823" s="208"/>
      <c r="P823" s="208"/>
      <c r="Q823" s="208"/>
      <c r="R823" s="208"/>
      <c r="S823" s="208"/>
      <c r="T823" s="208"/>
      <c r="U823" s="208"/>
      <c r="V823" s="208"/>
      <c r="W823" s="208"/>
      <c r="X823" s="208"/>
      <c r="Y823" s="208"/>
      <c r="Z823" s="208"/>
    </row>
    <row r="824" spans="1:26" ht="15.75" customHeight="1" x14ac:dyDescent="0.35">
      <c r="A824" s="208"/>
      <c r="B824" s="208"/>
      <c r="C824" s="208"/>
      <c r="D824" s="208"/>
      <c r="E824" s="277"/>
      <c r="F824" s="281"/>
      <c r="G824" s="208"/>
      <c r="H824" s="208"/>
      <c r="I824" s="208"/>
      <c r="J824" s="208"/>
      <c r="K824" s="208"/>
      <c r="L824" s="208"/>
      <c r="M824" s="208"/>
      <c r="N824" s="208"/>
      <c r="O824" s="208"/>
      <c r="P824" s="208"/>
      <c r="Q824" s="208"/>
      <c r="R824" s="208"/>
      <c r="S824" s="208"/>
      <c r="T824" s="208"/>
      <c r="U824" s="208"/>
      <c r="V824" s="208"/>
      <c r="W824" s="208"/>
      <c r="X824" s="208"/>
      <c r="Y824" s="208"/>
      <c r="Z824" s="208"/>
    </row>
    <row r="825" spans="1:26" ht="15.75" customHeight="1" x14ac:dyDescent="0.35">
      <c r="A825" s="208"/>
      <c r="B825" s="208"/>
      <c r="C825" s="208"/>
      <c r="D825" s="208"/>
      <c r="E825" s="277"/>
      <c r="F825" s="281"/>
      <c r="G825" s="208"/>
      <c r="H825" s="208"/>
      <c r="I825" s="208"/>
      <c r="J825" s="208"/>
      <c r="K825" s="208"/>
      <c r="L825" s="208"/>
      <c r="M825" s="208"/>
      <c r="N825" s="208"/>
      <c r="O825" s="208"/>
      <c r="P825" s="208"/>
      <c r="Q825" s="208"/>
      <c r="R825" s="208"/>
      <c r="S825" s="208"/>
      <c r="T825" s="208"/>
      <c r="U825" s="208"/>
      <c r="V825" s="208"/>
      <c r="W825" s="208"/>
      <c r="X825" s="208"/>
      <c r="Y825" s="208"/>
      <c r="Z825" s="208"/>
    </row>
    <row r="826" spans="1:26" ht="15.75" customHeight="1" x14ac:dyDescent="0.35">
      <c r="A826" s="208"/>
      <c r="B826" s="208"/>
      <c r="C826" s="208"/>
      <c r="D826" s="208"/>
      <c r="E826" s="277"/>
      <c r="F826" s="281"/>
      <c r="G826" s="208"/>
      <c r="H826" s="208"/>
      <c r="I826" s="208"/>
      <c r="J826" s="208"/>
      <c r="K826" s="208"/>
      <c r="L826" s="208"/>
      <c r="M826" s="208"/>
      <c r="N826" s="208"/>
      <c r="O826" s="208"/>
      <c r="P826" s="208"/>
      <c r="Q826" s="208"/>
      <c r="R826" s="208"/>
      <c r="S826" s="208"/>
      <c r="T826" s="208"/>
      <c r="U826" s="208"/>
      <c r="V826" s="208"/>
      <c r="W826" s="208"/>
      <c r="X826" s="208"/>
      <c r="Y826" s="208"/>
      <c r="Z826" s="208"/>
    </row>
    <row r="827" spans="1:26" ht="15.75" customHeight="1" x14ac:dyDescent="0.35">
      <c r="A827" s="208"/>
      <c r="B827" s="208"/>
      <c r="C827" s="208"/>
      <c r="D827" s="208"/>
      <c r="E827" s="277"/>
      <c r="F827" s="281"/>
      <c r="G827" s="208"/>
      <c r="H827" s="208"/>
      <c r="I827" s="208"/>
      <c r="J827" s="208"/>
      <c r="K827" s="208"/>
      <c r="L827" s="208"/>
      <c r="M827" s="208"/>
      <c r="N827" s="208"/>
      <c r="O827" s="208"/>
      <c r="P827" s="208"/>
      <c r="Q827" s="208"/>
      <c r="R827" s="208"/>
      <c r="S827" s="208"/>
      <c r="T827" s="208"/>
      <c r="U827" s="208"/>
      <c r="V827" s="208"/>
      <c r="W827" s="208"/>
      <c r="X827" s="208"/>
      <c r="Y827" s="208"/>
      <c r="Z827" s="208"/>
    </row>
    <row r="828" spans="1:26" ht="15.75" customHeight="1" x14ac:dyDescent="0.35">
      <c r="A828" s="208"/>
      <c r="B828" s="208"/>
      <c r="C828" s="208"/>
      <c r="D828" s="208"/>
      <c r="E828" s="277"/>
      <c r="F828" s="281"/>
      <c r="G828" s="208"/>
      <c r="H828" s="208"/>
      <c r="I828" s="208"/>
      <c r="J828" s="208"/>
      <c r="K828" s="208"/>
      <c r="L828" s="208"/>
      <c r="M828" s="208"/>
      <c r="N828" s="208"/>
      <c r="O828" s="208"/>
      <c r="P828" s="208"/>
      <c r="Q828" s="208"/>
      <c r="R828" s="208"/>
      <c r="S828" s="208"/>
      <c r="T828" s="208"/>
      <c r="U828" s="208"/>
      <c r="V828" s="208"/>
      <c r="W828" s="208"/>
      <c r="X828" s="208"/>
      <c r="Y828" s="208"/>
      <c r="Z828" s="208"/>
    </row>
    <row r="829" spans="1:26" ht="15.75" customHeight="1" x14ac:dyDescent="0.35">
      <c r="A829" s="208"/>
      <c r="B829" s="208"/>
      <c r="C829" s="208"/>
      <c r="D829" s="208"/>
      <c r="E829" s="277"/>
      <c r="F829" s="281"/>
      <c r="G829" s="208"/>
      <c r="H829" s="208"/>
      <c r="I829" s="208"/>
      <c r="J829" s="208"/>
      <c r="K829" s="208"/>
      <c r="L829" s="208"/>
      <c r="M829" s="208"/>
      <c r="N829" s="208"/>
      <c r="O829" s="208"/>
      <c r="P829" s="208"/>
      <c r="Q829" s="208"/>
      <c r="R829" s="208"/>
      <c r="S829" s="208"/>
      <c r="T829" s="208"/>
      <c r="U829" s="208"/>
      <c r="V829" s="208"/>
      <c r="W829" s="208"/>
      <c r="X829" s="208"/>
      <c r="Y829" s="208"/>
      <c r="Z829" s="208"/>
    </row>
    <row r="830" spans="1:26" ht="15.75" customHeight="1" x14ac:dyDescent="0.35">
      <c r="A830" s="208"/>
      <c r="B830" s="208"/>
      <c r="C830" s="208"/>
      <c r="D830" s="208"/>
      <c r="E830" s="277"/>
      <c r="F830" s="281"/>
      <c r="G830" s="208"/>
      <c r="H830" s="208"/>
      <c r="I830" s="208"/>
      <c r="J830" s="208"/>
      <c r="K830" s="208"/>
      <c r="L830" s="208"/>
      <c r="M830" s="208"/>
      <c r="N830" s="208"/>
      <c r="O830" s="208"/>
      <c r="P830" s="208"/>
      <c r="Q830" s="208"/>
      <c r="R830" s="208"/>
      <c r="S830" s="208"/>
      <c r="T830" s="208"/>
      <c r="U830" s="208"/>
      <c r="V830" s="208"/>
      <c r="W830" s="208"/>
      <c r="X830" s="208"/>
      <c r="Y830" s="208"/>
      <c r="Z830" s="208"/>
    </row>
    <row r="831" spans="1:26" ht="15.75" customHeight="1" x14ac:dyDescent="0.35">
      <c r="A831" s="208"/>
      <c r="B831" s="208"/>
      <c r="C831" s="208"/>
      <c r="D831" s="208"/>
      <c r="E831" s="277"/>
      <c r="F831" s="281"/>
      <c r="G831" s="208"/>
      <c r="H831" s="208"/>
      <c r="I831" s="208"/>
      <c r="J831" s="208"/>
      <c r="K831" s="208"/>
      <c r="L831" s="208"/>
      <c r="M831" s="208"/>
      <c r="N831" s="208"/>
      <c r="O831" s="208"/>
      <c r="P831" s="208"/>
      <c r="Q831" s="208"/>
      <c r="R831" s="208"/>
      <c r="S831" s="208"/>
      <c r="T831" s="208"/>
      <c r="U831" s="208"/>
      <c r="V831" s="208"/>
      <c r="W831" s="208"/>
      <c r="X831" s="208"/>
      <c r="Y831" s="208"/>
      <c r="Z831" s="208"/>
    </row>
    <row r="832" spans="1:26" ht="15.75" customHeight="1" x14ac:dyDescent="0.35">
      <c r="A832" s="208"/>
      <c r="B832" s="208"/>
      <c r="C832" s="208"/>
      <c r="D832" s="208"/>
      <c r="E832" s="277"/>
      <c r="F832" s="281"/>
      <c r="G832" s="208"/>
      <c r="H832" s="208"/>
      <c r="I832" s="208"/>
      <c r="J832" s="208"/>
      <c r="K832" s="208"/>
      <c r="L832" s="208"/>
      <c r="M832" s="208"/>
      <c r="N832" s="208"/>
      <c r="O832" s="208"/>
      <c r="P832" s="208"/>
      <c r="Q832" s="208"/>
      <c r="R832" s="208"/>
      <c r="S832" s="208"/>
      <c r="T832" s="208"/>
      <c r="U832" s="208"/>
      <c r="V832" s="208"/>
      <c r="W832" s="208"/>
      <c r="X832" s="208"/>
      <c r="Y832" s="208"/>
      <c r="Z832" s="208"/>
    </row>
    <row r="833" spans="1:26" ht="15.75" customHeight="1" x14ac:dyDescent="0.35">
      <c r="A833" s="208"/>
      <c r="B833" s="208"/>
      <c r="C833" s="208"/>
      <c r="D833" s="208"/>
      <c r="E833" s="277"/>
      <c r="F833" s="281"/>
      <c r="G833" s="208"/>
      <c r="H833" s="208"/>
      <c r="I833" s="208"/>
      <c r="J833" s="208"/>
      <c r="K833" s="208"/>
      <c r="L833" s="208"/>
      <c r="M833" s="208"/>
      <c r="N833" s="208"/>
      <c r="O833" s="208"/>
      <c r="P833" s="208"/>
      <c r="Q833" s="208"/>
      <c r="R833" s="208"/>
      <c r="S833" s="208"/>
      <c r="T833" s="208"/>
      <c r="U833" s="208"/>
      <c r="V833" s="208"/>
      <c r="W833" s="208"/>
      <c r="X833" s="208"/>
      <c r="Y833" s="208"/>
      <c r="Z833" s="208"/>
    </row>
    <row r="834" spans="1:26" ht="15.75" customHeight="1" x14ac:dyDescent="0.35">
      <c r="A834" s="208"/>
      <c r="B834" s="208"/>
      <c r="C834" s="208"/>
      <c r="D834" s="208"/>
      <c r="E834" s="277"/>
      <c r="F834" s="281"/>
      <c r="G834" s="208"/>
      <c r="H834" s="208"/>
      <c r="I834" s="208"/>
      <c r="J834" s="208"/>
      <c r="K834" s="208"/>
      <c r="L834" s="208"/>
      <c r="M834" s="208"/>
      <c r="N834" s="208"/>
      <c r="O834" s="208"/>
      <c r="P834" s="208"/>
      <c r="Q834" s="208"/>
      <c r="R834" s="208"/>
      <c r="S834" s="208"/>
      <c r="T834" s="208"/>
      <c r="U834" s="208"/>
      <c r="V834" s="208"/>
      <c r="W834" s="208"/>
      <c r="X834" s="208"/>
      <c r="Y834" s="208"/>
      <c r="Z834" s="208"/>
    </row>
    <row r="835" spans="1:26" ht="15.75" customHeight="1" x14ac:dyDescent="0.35">
      <c r="A835" s="208"/>
      <c r="B835" s="208"/>
      <c r="C835" s="208"/>
      <c r="D835" s="208"/>
      <c r="E835" s="277"/>
      <c r="F835" s="281"/>
      <c r="G835" s="208"/>
      <c r="H835" s="208"/>
      <c r="I835" s="208"/>
      <c r="J835" s="208"/>
      <c r="K835" s="208"/>
      <c r="L835" s="208"/>
      <c r="M835" s="208"/>
      <c r="N835" s="208"/>
      <c r="O835" s="208"/>
      <c r="P835" s="208"/>
      <c r="Q835" s="208"/>
      <c r="R835" s="208"/>
      <c r="S835" s="208"/>
      <c r="T835" s="208"/>
      <c r="U835" s="208"/>
      <c r="V835" s="208"/>
      <c r="W835" s="208"/>
      <c r="X835" s="208"/>
      <c r="Y835" s="208"/>
      <c r="Z835" s="208"/>
    </row>
    <row r="836" spans="1:26" ht="15.75" customHeight="1" x14ac:dyDescent="0.35">
      <c r="A836" s="208"/>
      <c r="B836" s="208"/>
      <c r="C836" s="208"/>
      <c r="D836" s="208"/>
      <c r="E836" s="277"/>
      <c r="F836" s="281"/>
      <c r="G836" s="208"/>
      <c r="H836" s="208"/>
      <c r="I836" s="208"/>
      <c r="J836" s="208"/>
      <c r="K836" s="208"/>
      <c r="L836" s="208"/>
      <c r="M836" s="208"/>
      <c r="N836" s="208"/>
      <c r="O836" s="208"/>
      <c r="P836" s="208"/>
      <c r="Q836" s="208"/>
      <c r="R836" s="208"/>
      <c r="S836" s="208"/>
      <c r="T836" s="208"/>
      <c r="U836" s="208"/>
      <c r="V836" s="208"/>
      <c r="W836" s="208"/>
      <c r="X836" s="208"/>
      <c r="Y836" s="208"/>
      <c r="Z836" s="208"/>
    </row>
    <row r="837" spans="1:26" ht="15.75" customHeight="1" x14ac:dyDescent="0.35">
      <c r="A837" s="208"/>
      <c r="B837" s="208"/>
      <c r="C837" s="208"/>
      <c r="D837" s="208"/>
      <c r="E837" s="277"/>
      <c r="F837" s="281"/>
      <c r="G837" s="208"/>
      <c r="H837" s="208"/>
      <c r="I837" s="208"/>
      <c r="J837" s="208"/>
      <c r="K837" s="208"/>
      <c r="L837" s="208"/>
      <c r="M837" s="208"/>
      <c r="N837" s="208"/>
      <c r="O837" s="208"/>
      <c r="P837" s="208"/>
      <c r="Q837" s="208"/>
      <c r="R837" s="208"/>
      <c r="S837" s="208"/>
      <c r="T837" s="208"/>
      <c r="U837" s="208"/>
      <c r="V837" s="208"/>
      <c r="W837" s="208"/>
      <c r="X837" s="208"/>
      <c r="Y837" s="208"/>
      <c r="Z837" s="208"/>
    </row>
    <row r="838" spans="1:26" ht="15.75" customHeight="1" x14ac:dyDescent="0.35">
      <c r="A838" s="208"/>
      <c r="B838" s="208"/>
      <c r="C838" s="208"/>
      <c r="D838" s="208"/>
      <c r="E838" s="277"/>
      <c r="F838" s="281"/>
      <c r="G838" s="208"/>
      <c r="H838" s="208"/>
      <c r="I838" s="208"/>
      <c r="J838" s="208"/>
      <c r="K838" s="208"/>
      <c r="L838" s="208"/>
      <c r="M838" s="208"/>
      <c r="N838" s="208"/>
      <c r="O838" s="208"/>
      <c r="P838" s="208"/>
      <c r="Q838" s="208"/>
      <c r="R838" s="208"/>
      <c r="S838" s="208"/>
      <c r="T838" s="208"/>
      <c r="U838" s="208"/>
      <c r="V838" s="208"/>
      <c r="W838" s="208"/>
      <c r="X838" s="208"/>
      <c r="Y838" s="208"/>
      <c r="Z838" s="208"/>
    </row>
    <row r="839" spans="1:26" ht="15.75" customHeight="1" x14ac:dyDescent="0.35">
      <c r="A839" s="208"/>
      <c r="B839" s="208"/>
      <c r="C839" s="208"/>
      <c r="D839" s="208"/>
      <c r="E839" s="277"/>
      <c r="F839" s="281"/>
      <c r="G839" s="208"/>
      <c r="H839" s="208"/>
      <c r="I839" s="208"/>
      <c r="J839" s="208"/>
      <c r="K839" s="208"/>
      <c r="L839" s="208"/>
      <c r="M839" s="208"/>
      <c r="N839" s="208"/>
      <c r="O839" s="208"/>
      <c r="P839" s="208"/>
      <c r="Q839" s="208"/>
      <c r="R839" s="208"/>
      <c r="S839" s="208"/>
      <c r="T839" s="208"/>
      <c r="U839" s="208"/>
      <c r="V839" s="208"/>
      <c r="W839" s="208"/>
      <c r="X839" s="208"/>
      <c r="Y839" s="208"/>
      <c r="Z839" s="208"/>
    </row>
    <row r="840" spans="1:26" ht="15.75" customHeight="1" x14ac:dyDescent="0.35">
      <c r="A840" s="208"/>
      <c r="B840" s="208"/>
      <c r="C840" s="208"/>
      <c r="D840" s="208"/>
      <c r="E840" s="277"/>
      <c r="F840" s="281"/>
      <c r="G840" s="208"/>
      <c r="H840" s="208"/>
      <c r="I840" s="208"/>
      <c r="J840" s="208"/>
      <c r="K840" s="208"/>
      <c r="L840" s="208"/>
      <c r="M840" s="208"/>
      <c r="N840" s="208"/>
      <c r="O840" s="208"/>
      <c r="P840" s="208"/>
      <c r="Q840" s="208"/>
      <c r="R840" s="208"/>
      <c r="S840" s="208"/>
      <c r="T840" s="208"/>
      <c r="U840" s="208"/>
      <c r="V840" s="208"/>
      <c r="W840" s="208"/>
      <c r="X840" s="208"/>
      <c r="Y840" s="208"/>
      <c r="Z840" s="208"/>
    </row>
    <row r="841" spans="1:26" ht="15.75" customHeight="1" x14ac:dyDescent="0.35">
      <c r="A841" s="208"/>
      <c r="B841" s="208"/>
      <c r="C841" s="208"/>
      <c r="D841" s="208"/>
      <c r="E841" s="277"/>
      <c r="F841" s="281"/>
      <c r="G841" s="208"/>
      <c r="H841" s="208"/>
      <c r="I841" s="208"/>
      <c r="J841" s="208"/>
      <c r="K841" s="208"/>
      <c r="L841" s="208"/>
      <c r="M841" s="208"/>
      <c r="N841" s="208"/>
      <c r="O841" s="208"/>
      <c r="P841" s="208"/>
      <c r="Q841" s="208"/>
      <c r="R841" s="208"/>
      <c r="S841" s="208"/>
      <c r="T841" s="208"/>
      <c r="U841" s="208"/>
      <c r="V841" s="208"/>
      <c r="W841" s="208"/>
      <c r="X841" s="208"/>
      <c r="Y841" s="208"/>
      <c r="Z841" s="208"/>
    </row>
    <row r="842" spans="1:26" ht="15.75" customHeight="1" x14ac:dyDescent="0.35">
      <c r="A842" s="208"/>
      <c r="B842" s="208"/>
      <c r="C842" s="208"/>
      <c r="D842" s="208"/>
      <c r="E842" s="277"/>
      <c r="F842" s="281"/>
      <c r="G842" s="208"/>
      <c r="H842" s="208"/>
      <c r="I842" s="208"/>
      <c r="J842" s="208"/>
      <c r="K842" s="208"/>
      <c r="L842" s="208"/>
      <c r="M842" s="208"/>
      <c r="N842" s="208"/>
      <c r="O842" s="208"/>
      <c r="P842" s="208"/>
      <c r="Q842" s="208"/>
      <c r="R842" s="208"/>
      <c r="S842" s="208"/>
      <c r="T842" s="208"/>
      <c r="U842" s="208"/>
      <c r="V842" s="208"/>
      <c r="W842" s="208"/>
      <c r="X842" s="208"/>
      <c r="Y842" s="208"/>
      <c r="Z842" s="208"/>
    </row>
    <row r="843" spans="1:26" ht="15.75" customHeight="1" x14ac:dyDescent="0.35">
      <c r="A843" s="208"/>
      <c r="B843" s="208"/>
      <c r="C843" s="208"/>
      <c r="D843" s="208"/>
      <c r="E843" s="277"/>
      <c r="F843" s="281"/>
      <c r="G843" s="208"/>
      <c r="H843" s="208"/>
      <c r="I843" s="208"/>
      <c r="J843" s="208"/>
      <c r="K843" s="208"/>
      <c r="L843" s="208"/>
      <c r="M843" s="208"/>
      <c r="N843" s="208"/>
      <c r="O843" s="208"/>
      <c r="P843" s="208"/>
      <c r="Q843" s="208"/>
      <c r="R843" s="208"/>
      <c r="S843" s="208"/>
      <c r="T843" s="208"/>
      <c r="U843" s="208"/>
      <c r="V843" s="208"/>
      <c r="W843" s="208"/>
      <c r="X843" s="208"/>
      <c r="Y843" s="208"/>
      <c r="Z843" s="208"/>
    </row>
    <row r="844" spans="1:26" ht="15.75" customHeight="1" x14ac:dyDescent="0.35">
      <c r="A844" s="208"/>
      <c r="B844" s="208"/>
      <c r="C844" s="208"/>
      <c r="D844" s="208"/>
      <c r="E844" s="277"/>
      <c r="F844" s="281"/>
      <c r="G844" s="208"/>
      <c r="H844" s="208"/>
      <c r="I844" s="208"/>
      <c r="J844" s="208"/>
      <c r="K844" s="208"/>
      <c r="L844" s="208"/>
      <c r="M844" s="208"/>
      <c r="N844" s="208"/>
      <c r="O844" s="208"/>
      <c r="P844" s="208"/>
      <c r="Q844" s="208"/>
      <c r="R844" s="208"/>
      <c r="S844" s="208"/>
      <c r="T844" s="208"/>
      <c r="U844" s="208"/>
      <c r="V844" s="208"/>
      <c r="W844" s="208"/>
      <c r="X844" s="208"/>
      <c r="Y844" s="208"/>
      <c r="Z844" s="208"/>
    </row>
    <row r="845" spans="1:26" ht="15.75" customHeight="1" x14ac:dyDescent="0.35">
      <c r="A845" s="208"/>
      <c r="B845" s="208"/>
      <c r="C845" s="208"/>
      <c r="D845" s="208"/>
      <c r="E845" s="277"/>
      <c r="F845" s="281"/>
      <c r="G845" s="208"/>
      <c r="H845" s="208"/>
      <c r="I845" s="208"/>
      <c r="J845" s="208"/>
      <c r="K845" s="208"/>
      <c r="L845" s="208"/>
      <c r="M845" s="208"/>
      <c r="N845" s="208"/>
      <c r="O845" s="208"/>
      <c r="P845" s="208"/>
      <c r="Q845" s="208"/>
      <c r="R845" s="208"/>
      <c r="S845" s="208"/>
      <c r="T845" s="208"/>
      <c r="U845" s="208"/>
      <c r="V845" s="208"/>
      <c r="W845" s="208"/>
      <c r="X845" s="208"/>
      <c r="Y845" s="208"/>
      <c r="Z845" s="208"/>
    </row>
    <row r="846" spans="1:26" ht="15.75" customHeight="1" x14ac:dyDescent="0.35">
      <c r="A846" s="208"/>
      <c r="B846" s="208"/>
      <c r="C846" s="208"/>
      <c r="D846" s="208"/>
      <c r="E846" s="277"/>
      <c r="F846" s="281"/>
      <c r="G846" s="208"/>
      <c r="H846" s="208"/>
      <c r="I846" s="208"/>
      <c r="J846" s="208"/>
      <c r="K846" s="208"/>
      <c r="L846" s="208"/>
      <c r="M846" s="208"/>
      <c r="N846" s="208"/>
      <c r="O846" s="208"/>
      <c r="P846" s="208"/>
      <c r="Q846" s="208"/>
      <c r="R846" s="208"/>
      <c r="S846" s="208"/>
      <c r="T846" s="208"/>
      <c r="U846" s="208"/>
      <c r="V846" s="208"/>
      <c r="W846" s="208"/>
      <c r="X846" s="208"/>
      <c r="Y846" s="208"/>
      <c r="Z846" s="208"/>
    </row>
    <row r="847" spans="1:26" ht="15.75" customHeight="1" x14ac:dyDescent="0.35">
      <c r="A847" s="208"/>
      <c r="B847" s="208"/>
      <c r="C847" s="208"/>
      <c r="D847" s="208"/>
      <c r="E847" s="277"/>
      <c r="F847" s="281"/>
      <c r="G847" s="208"/>
      <c r="H847" s="208"/>
      <c r="I847" s="208"/>
      <c r="J847" s="208"/>
      <c r="K847" s="208"/>
      <c r="L847" s="208"/>
      <c r="M847" s="208"/>
      <c r="N847" s="208"/>
      <c r="O847" s="208"/>
      <c r="P847" s="208"/>
      <c r="Q847" s="208"/>
      <c r="R847" s="208"/>
      <c r="S847" s="208"/>
      <c r="T847" s="208"/>
      <c r="U847" s="208"/>
      <c r="V847" s="208"/>
      <c r="W847" s="208"/>
      <c r="X847" s="208"/>
      <c r="Y847" s="208"/>
      <c r="Z847" s="208"/>
    </row>
    <row r="848" spans="1:26" ht="15.75" customHeight="1" x14ac:dyDescent="0.35">
      <c r="A848" s="208"/>
      <c r="B848" s="208"/>
      <c r="C848" s="208"/>
      <c r="D848" s="208"/>
      <c r="E848" s="277"/>
      <c r="F848" s="281"/>
      <c r="G848" s="208"/>
      <c r="H848" s="208"/>
      <c r="I848" s="208"/>
      <c r="J848" s="208"/>
      <c r="K848" s="208"/>
      <c r="L848" s="208"/>
      <c r="M848" s="208"/>
      <c r="N848" s="208"/>
      <c r="O848" s="208"/>
      <c r="P848" s="208"/>
      <c r="Q848" s="208"/>
      <c r="R848" s="208"/>
      <c r="S848" s="208"/>
      <c r="T848" s="208"/>
      <c r="U848" s="208"/>
      <c r="V848" s="208"/>
      <c r="W848" s="208"/>
      <c r="X848" s="208"/>
      <c r="Y848" s="208"/>
      <c r="Z848" s="208"/>
    </row>
    <row r="849" spans="1:26" ht="15.75" customHeight="1" x14ac:dyDescent="0.35">
      <c r="A849" s="208"/>
      <c r="B849" s="208"/>
      <c r="C849" s="208"/>
      <c r="D849" s="208"/>
      <c r="E849" s="277"/>
      <c r="F849" s="281"/>
      <c r="G849" s="208"/>
      <c r="H849" s="208"/>
      <c r="I849" s="208"/>
      <c r="J849" s="208"/>
      <c r="K849" s="208"/>
      <c r="L849" s="208"/>
      <c r="M849" s="208"/>
      <c r="N849" s="208"/>
      <c r="O849" s="208"/>
      <c r="P849" s="208"/>
      <c r="Q849" s="208"/>
      <c r="R849" s="208"/>
      <c r="S849" s="208"/>
      <c r="T849" s="208"/>
      <c r="U849" s="208"/>
      <c r="V849" s="208"/>
      <c r="W849" s="208"/>
      <c r="X849" s="208"/>
      <c r="Y849" s="208"/>
      <c r="Z849" s="208"/>
    </row>
    <row r="850" spans="1:26" ht="15.75" customHeight="1" x14ac:dyDescent="0.35">
      <c r="A850" s="208"/>
      <c r="B850" s="208"/>
      <c r="C850" s="208"/>
      <c r="D850" s="208"/>
      <c r="E850" s="277"/>
      <c r="F850" s="281"/>
      <c r="G850" s="208"/>
      <c r="H850" s="208"/>
      <c r="I850" s="208"/>
      <c r="J850" s="208"/>
      <c r="K850" s="208"/>
      <c r="L850" s="208"/>
      <c r="M850" s="208"/>
      <c r="N850" s="208"/>
      <c r="O850" s="208"/>
      <c r="P850" s="208"/>
      <c r="Q850" s="208"/>
      <c r="R850" s="208"/>
      <c r="S850" s="208"/>
      <c r="T850" s="208"/>
      <c r="U850" s="208"/>
      <c r="V850" s="208"/>
      <c r="W850" s="208"/>
      <c r="X850" s="208"/>
      <c r="Y850" s="208"/>
      <c r="Z850" s="208"/>
    </row>
    <row r="851" spans="1:26" ht="15.75" customHeight="1" x14ac:dyDescent="0.35">
      <c r="A851" s="208"/>
      <c r="B851" s="208"/>
      <c r="C851" s="208"/>
      <c r="D851" s="208"/>
      <c r="E851" s="277"/>
      <c r="F851" s="281"/>
      <c r="G851" s="208"/>
      <c r="H851" s="208"/>
      <c r="I851" s="208"/>
      <c r="J851" s="208"/>
      <c r="K851" s="208"/>
      <c r="L851" s="208"/>
      <c r="M851" s="208"/>
      <c r="N851" s="208"/>
      <c r="O851" s="208"/>
      <c r="P851" s="208"/>
      <c r="Q851" s="208"/>
      <c r="R851" s="208"/>
      <c r="S851" s="208"/>
      <c r="T851" s="208"/>
      <c r="U851" s="208"/>
      <c r="V851" s="208"/>
      <c r="W851" s="208"/>
      <c r="X851" s="208"/>
      <c r="Y851" s="208"/>
      <c r="Z851" s="208"/>
    </row>
    <row r="852" spans="1:26" ht="15.75" customHeight="1" x14ac:dyDescent="0.35">
      <c r="A852" s="208"/>
      <c r="B852" s="208"/>
      <c r="C852" s="208"/>
      <c r="D852" s="208"/>
      <c r="E852" s="277"/>
      <c r="F852" s="281"/>
      <c r="G852" s="208"/>
      <c r="H852" s="208"/>
      <c r="I852" s="208"/>
      <c r="J852" s="208"/>
      <c r="K852" s="208"/>
      <c r="L852" s="208"/>
      <c r="M852" s="208"/>
      <c r="N852" s="208"/>
      <c r="O852" s="208"/>
      <c r="P852" s="208"/>
      <c r="Q852" s="208"/>
      <c r="R852" s="208"/>
      <c r="S852" s="208"/>
      <c r="T852" s="208"/>
      <c r="U852" s="208"/>
      <c r="V852" s="208"/>
      <c r="W852" s="208"/>
      <c r="X852" s="208"/>
      <c r="Y852" s="208"/>
      <c r="Z852" s="208"/>
    </row>
    <row r="853" spans="1:26" ht="15.75" customHeight="1" x14ac:dyDescent="0.35">
      <c r="A853" s="208"/>
      <c r="B853" s="208"/>
      <c r="C853" s="208"/>
      <c r="D853" s="208"/>
      <c r="E853" s="277"/>
      <c r="F853" s="281"/>
      <c r="G853" s="208"/>
      <c r="H853" s="208"/>
      <c r="I853" s="208"/>
      <c r="J853" s="208"/>
      <c r="K853" s="208"/>
      <c r="L853" s="208"/>
      <c r="M853" s="208"/>
      <c r="N853" s="208"/>
      <c r="O853" s="208"/>
      <c r="P853" s="208"/>
      <c r="Q853" s="208"/>
      <c r="R853" s="208"/>
      <c r="S853" s="208"/>
      <c r="T853" s="208"/>
      <c r="U853" s="208"/>
      <c r="V853" s="208"/>
      <c r="W853" s="208"/>
      <c r="X853" s="208"/>
      <c r="Y853" s="208"/>
      <c r="Z853" s="208"/>
    </row>
    <row r="854" spans="1:26" ht="15.75" customHeight="1" x14ac:dyDescent="0.35">
      <c r="A854" s="208"/>
      <c r="B854" s="208"/>
      <c r="C854" s="208"/>
      <c r="D854" s="208"/>
      <c r="E854" s="277"/>
      <c r="F854" s="281"/>
      <c r="G854" s="208"/>
      <c r="H854" s="208"/>
      <c r="I854" s="208"/>
      <c r="J854" s="208"/>
      <c r="K854" s="208"/>
      <c r="L854" s="208"/>
      <c r="M854" s="208"/>
      <c r="N854" s="208"/>
      <c r="O854" s="208"/>
      <c r="P854" s="208"/>
      <c r="Q854" s="208"/>
      <c r="R854" s="208"/>
      <c r="S854" s="208"/>
      <c r="T854" s="208"/>
      <c r="U854" s="208"/>
      <c r="V854" s="208"/>
      <c r="W854" s="208"/>
      <c r="X854" s="208"/>
      <c r="Y854" s="208"/>
      <c r="Z854" s="208"/>
    </row>
    <row r="855" spans="1:26" ht="15.75" customHeight="1" x14ac:dyDescent="0.35">
      <c r="A855" s="208"/>
      <c r="B855" s="208"/>
      <c r="C855" s="208"/>
      <c r="D855" s="208"/>
      <c r="E855" s="277"/>
      <c r="F855" s="281"/>
      <c r="G855" s="208"/>
      <c r="H855" s="208"/>
      <c r="I855" s="208"/>
      <c r="J855" s="208"/>
      <c r="K855" s="208"/>
      <c r="L855" s="208"/>
      <c r="M855" s="208"/>
      <c r="N855" s="208"/>
      <c r="O855" s="208"/>
      <c r="P855" s="208"/>
      <c r="Q855" s="208"/>
      <c r="R855" s="208"/>
      <c r="S855" s="208"/>
      <c r="T855" s="208"/>
      <c r="U855" s="208"/>
      <c r="V855" s="208"/>
      <c r="W855" s="208"/>
      <c r="X855" s="208"/>
      <c r="Y855" s="208"/>
      <c r="Z855" s="208"/>
    </row>
    <row r="856" spans="1:26" ht="15.75" customHeight="1" x14ac:dyDescent="0.35">
      <c r="A856" s="208"/>
      <c r="B856" s="208"/>
      <c r="C856" s="208"/>
      <c r="D856" s="208"/>
      <c r="E856" s="277"/>
      <c r="F856" s="281"/>
      <c r="G856" s="208"/>
      <c r="H856" s="208"/>
      <c r="I856" s="208"/>
      <c r="J856" s="208"/>
      <c r="K856" s="208"/>
      <c r="L856" s="208"/>
      <c r="M856" s="208"/>
      <c r="N856" s="208"/>
      <c r="O856" s="208"/>
      <c r="P856" s="208"/>
      <c r="Q856" s="208"/>
      <c r="R856" s="208"/>
      <c r="S856" s="208"/>
      <c r="T856" s="208"/>
      <c r="U856" s="208"/>
      <c r="V856" s="208"/>
      <c r="W856" s="208"/>
      <c r="X856" s="208"/>
      <c r="Y856" s="208"/>
      <c r="Z856" s="208"/>
    </row>
    <row r="857" spans="1:26" ht="15.75" customHeight="1" x14ac:dyDescent="0.35">
      <c r="A857" s="208"/>
      <c r="B857" s="208"/>
      <c r="C857" s="208"/>
      <c r="D857" s="208"/>
      <c r="E857" s="277"/>
      <c r="F857" s="281"/>
      <c r="G857" s="208"/>
      <c r="H857" s="208"/>
      <c r="I857" s="208"/>
      <c r="J857" s="208"/>
      <c r="K857" s="208"/>
      <c r="L857" s="208"/>
      <c r="M857" s="208"/>
      <c r="N857" s="208"/>
      <c r="O857" s="208"/>
      <c r="P857" s="208"/>
      <c r="Q857" s="208"/>
      <c r="R857" s="208"/>
      <c r="S857" s="208"/>
      <c r="T857" s="208"/>
      <c r="U857" s="208"/>
      <c r="V857" s="208"/>
      <c r="W857" s="208"/>
      <c r="X857" s="208"/>
      <c r="Y857" s="208"/>
      <c r="Z857" s="208"/>
    </row>
    <row r="858" spans="1:26" ht="15.75" customHeight="1" x14ac:dyDescent="0.35">
      <c r="A858" s="208"/>
      <c r="B858" s="208"/>
      <c r="C858" s="208"/>
      <c r="D858" s="208"/>
      <c r="E858" s="277"/>
      <c r="F858" s="281"/>
      <c r="G858" s="208"/>
      <c r="H858" s="208"/>
      <c r="I858" s="208"/>
      <c r="J858" s="208"/>
      <c r="K858" s="208"/>
      <c r="L858" s="208"/>
      <c r="M858" s="208"/>
      <c r="N858" s="208"/>
      <c r="O858" s="208"/>
      <c r="P858" s="208"/>
      <c r="Q858" s="208"/>
      <c r="R858" s="208"/>
      <c r="S858" s="208"/>
      <c r="T858" s="208"/>
      <c r="U858" s="208"/>
      <c r="V858" s="208"/>
      <c r="W858" s="208"/>
      <c r="X858" s="208"/>
      <c r="Y858" s="208"/>
      <c r="Z858" s="208"/>
    </row>
    <row r="859" spans="1:26" ht="15.75" customHeight="1" x14ac:dyDescent="0.35">
      <c r="A859" s="208"/>
      <c r="B859" s="208"/>
      <c r="C859" s="208"/>
      <c r="D859" s="208"/>
      <c r="E859" s="277"/>
      <c r="F859" s="281"/>
      <c r="G859" s="208"/>
      <c r="H859" s="208"/>
      <c r="I859" s="208"/>
      <c r="J859" s="208"/>
      <c r="K859" s="208"/>
      <c r="L859" s="208"/>
      <c r="M859" s="208"/>
      <c r="N859" s="208"/>
      <c r="O859" s="208"/>
      <c r="P859" s="208"/>
      <c r="Q859" s="208"/>
      <c r="R859" s="208"/>
      <c r="S859" s="208"/>
      <c r="T859" s="208"/>
      <c r="U859" s="208"/>
      <c r="V859" s="208"/>
      <c r="W859" s="208"/>
      <c r="X859" s="208"/>
      <c r="Y859" s="208"/>
      <c r="Z859" s="208"/>
    </row>
    <row r="860" spans="1:26" ht="15.75" customHeight="1" x14ac:dyDescent="0.35">
      <c r="A860" s="208"/>
      <c r="B860" s="208"/>
      <c r="C860" s="208"/>
      <c r="D860" s="208"/>
      <c r="E860" s="277"/>
      <c r="F860" s="281"/>
      <c r="G860" s="208"/>
      <c r="H860" s="208"/>
      <c r="I860" s="208"/>
      <c r="J860" s="208"/>
      <c r="K860" s="208"/>
      <c r="L860" s="208"/>
      <c r="M860" s="208"/>
      <c r="N860" s="208"/>
      <c r="O860" s="208"/>
      <c r="P860" s="208"/>
      <c r="Q860" s="208"/>
      <c r="R860" s="208"/>
      <c r="S860" s="208"/>
      <c r="T860" s="208"/>
      <c r="U860" s="208"/>
      <c r="V860" s="208"/>
      <c r="W860" s="208"/>
      <c r="X860" s="208"/>
      <c r="Y860" s="208"/>
      <c r="Z860" s="208"/>
    </row>
    <row r="861" spans="1:26" ht="15.75" customHeight="1" x14ac:dyDescent="0.35">
      <c r="A861" s="208"/>
      <c r="B861" s="208"/>
      <c r="C861" s="208"/>
      <c r="D861" s="208"/>
      <c r="E861" s="277"/>
      <c r="F861" s="281"/>
      <c r="G861" s="208"/>
      <c r="H861" s="208"/>
      <c r="I861" s="208"/>
      <c r="J861" s="208"/>
      <c r="K861" s="208"/>
      <c r="L861" s="208"/>
      <c r="M861" s="208"/>
      <c r="N861" s="208"/>
      <c r="O861" s="208"/>
      <c r="P861" s="208"/>
      <c r="Q861" s="208"/>
      <c r="R861" s="208"/>
      <c r="S861" s="208"/>
      <c r="T861" s="208"/>
      <c r="U861" s="208"/>
      <c r="V861" s="208"/>
      <c r="W861" s="208"/>
      <c r="X861" s="208"/>
      <c r="Y861" s="208"/>
      <c r="Z861" s="208"/>
    </row>
    <row r="862" spans="1:26" ht="15.75" customHeight="1" x14ac:dyDescent="0.35">
      <c r="A862" s="208"/>
      <c r="B862" s="208"/>
      <c r="C862" s="208"/>
      <c r="D862" s="208"/>
      <c r="E862" s="277"/>
      <c r="F862" s="281"/>
      <c r="G862" s="208"/>
      <c r="H862" s="208"/>
      <c r="I862" s="208"/>
      <c r="J862" s="208"/>
      <c r="K862" s="208"/>
      <c r="L862" s="208"/>
      <c r="M862" s="208"/>
      <c r="N862" s="208"/>
      <c r="O862" s="208"/>
      <c r="P862" s="208"/>
      <c r="Q862" s="208"/>
      <c r="R862" s="208"/>
      <c r="S862" s="208"/>
      <c r="T862" s="208"/>
      <c r="U862" s="208"/>
      <c r="V862" s="208"/>
      <c r="W862" s="208"/>
      <c r="X862" s="208"/>
      <c r="Y862" s="208"/>
      <c r="Z862" s="208"/>
    </row>
    <row r="863" spans="1:26" ht="15.75" customHeight="1" x14ac:dyDescent="0.35">
      <c r="A863" s="208"/>
      <c r="B863" s="208"/>
      <c r="C863" s="208"/>
      <c r="D863" s="208"/>
      <c r="E863" s="277"/>
      <c r="F863" s="281"/>
      <c r="G863" s="208"/>
      <c r="H863" s="208"/>
      <c r="I863" s="208"/>
      <c r="J863" s="208"/>
      <c r="K863" s="208"/>
      <c r="L863" s="208"/>
      <c r="M863" s="208"/>
      <c r="N863" s="208"/>
      <c r="O863" s="208"/>
      <c r="P863" s="208"/>
      <c r="Q863" s="208"/>
      <c r="R863" s="208"/>
      <c r="S863" s="208"/>
      <c r="T863" s="208"/>
      <c r="U863" s="208"/>
      <c r="V863" s="208"/>
      <c r="W863" s="208"/>
      <c r="X863" s="208"/>
      <c r="Y863" s="208"/>
      <c r="Z863" s="208"/>
    </row>
    <row r="864" spans="1:26" ht="15.75" customHeight="1" x14ac:dyDescent="0.35">
      <c r="A864" s="208"/>
      <c r="B864" s="208"/>
      <c r="C864" s="208"/>
      <c r="D864" s="208"/>
      <c r="E864" s="277"/>
      <c r="F864" s="281"/>
      <c r="G864" s="208"/>
      <c r="H864" s="208"/>
      <c r="I864" s="208"/>
      <c r="J864" s="208"/>
      <c r="K864" s="208"/>
      <c r="L864" s="208"/>
      <c r="M864" s="208"/>
      <c r="N864" s="208"/>
      <c r="O864" s="208"/>
      <c r="P864" s="208"/>
      <c r="Q864" s="208"/>
      <c r="R864" s="208"/>
      <c r="S864" s="208"/>
      <c r="T864" s="208"/>
      <c r="U864" s="208"/>
      <c r="V864" s="208"/>
      <c r="W864" s="208"/>
      <c r="X864" s="208"/>
      <c r="Y864" s="208"/>
      <c r="Z864" s="208"/>
    </row>
    <row r="865" spans="1:26" ht="15.75" customHeight="1" x14ac:dyDescent="0.35">
      <c r="A865" s="208"/>
      <c r="B865" s="208"/>
      <c r="C865" s="208"/>
      <c r="D865" s="208"/>
      <c r="E865" s="277"/>
      <c r="F865" s="281"/>
      <c r="G865" s="208"/>
      <c r="H865" s="208"/>
      <c r="I865" s="208"/>
      <c r="J865" s="208"/>
      <c r="K865" s="208"/>
      <c r="L865" s="208"/>
      <c r="M865" s="208"/>
      <c r="N865" s="208"/>
      <c r="O865" s="208"/>
      <c r="P865" s="208"/>
      <c r="Q865" s="208"/>
      <c r="R865" s="208"/>
      <c r="S865" s="208"/>
      <c r="T865" s="208"/>
      <c r="U865" s="208"/>
      <c r="V865" s="208"/>
      <c r="W865" s="208"/>
      <c r="X865" s="208"/>
      <c r="Y865" s="208"/>
      <c r="Z865" s="208"/>
    </row>
    <row r="866" spans="1:26" ht="15.75" customHeight="1" x14ac:dyDescent="0.35">
      <c r="A866" s="208"/>
      <c r="B866" s="208"/>
      <c r="C866" s="208"/>
      <c r="D866" s="208"/>
      <c r="E866" s="277"/>
      <c r="F866" s="281"/>
      <c r="G866" s="208"/>
      <c r="H866" s="208"/>
      <c r="I866" s="208"/>
      <c r="J866" s="208"/>
      <c r="K866" s="208"/>
      <c r="L866" s="208"/>
      <c r="M866" s="208"/>
      <c r="N866" s="208"/>
      <c r="O866" s="208"/>
      <c r="P866" s="208"/>
      <c r="Q866" s="208"/>
      <c r="R866" s="208"/>
      <c r="S866" s="208"/>
      <c r="T866" s="208"/>
      <c r="U866" s="208"/>
      <c r="V866" s="208"/>
      <c r="W866" s="208"/>
      <c r="X866" s="208"/>
      <c r="Y866" s="208"/>
      <c r="Z866" s="208"/>
    </row>
    <row r="867" spans="1:26" ht="15.75" customHeight="1" x14ac:dyDescent="0.35">
      <c r="A867" s="208"/>
      <c r="B867" s="208"/>
      <c r="C867" s="208"/>
      <c r="D867" s="208"/>
      <c r="E867" s="277"/>
      <c r="F867" s="281"/>
      <c r="G867" s="208"/>
      <c r="H867" s="208"/>
      <c r="I867" s="208"/>
      <c r="J867" s="208"/>
      <c r="K867" s="208"/>
      <c r="L867" s="208"/>
      <c r="M867" s="208"/>
      <c r="N867" s="208"/>
      <c r="O867" s="208"/>
      <c r="P867" s="208"/>
      <c r="Q867" s="208"/>
      <c r="R867" s="208"/>
      <c r="S867" s="208"/>
      <c r="T867" s="208"/>
      <c r="U867" s="208"/>
      <c r="V867" s="208"/>
      <c r="W867" s="208"/>
      <c r="X867" s="208"/>
      <c r="Y867" s="208"/>
      <c r="Z867" s="208"/>
    </row>
    <row r="868" spans="1:26" ht="15.75" customHeight="1" x14ac:dyDescent="0.35">
      <c r="A868" s="208"/>
      <c r="B868" s="208"/>
      <c r="C868" s="208"/>
      <c r="D868" s="208"/>
      <c r="E868" s="277"/>
      <c r="F868" s="281"/>
      <c r="G868" s="208"/>
      <c r="H868" s="208"/>
      <c r="I868" s="208"/>
      <c r="J868" s="208"/>
      <c r="K868" s="208"/>
      <c r="L868" s="208"/>
      <c r="M868" s="208"/>
      <c r="N868" s="208"/>
      <c r="O868" s="208"/>
      <c r="P868" s="208"/>
      <c r="Q868" s="208"/>
      <c r="R868" s="208"/>
      <c r="S868" s="208"/>
      <c r="T868" s="208"/>
      <c r="U868" s="208"/>
      <c r="V868" s="208"/>
      <c r="W868" s="208"/>
      <c r="X868" s="208"/>
      <c r="Y868" s="208"/>
      <c r="Z868" s="208"/>
    </row>
    <row r="869" spans="1:26" ht="15.75" customHeight="1" x14ac:dyDescent="0.35">
      <c r="A869" s="208"/>
      <c r="B869" s="208"/>
      <c r="C869" s="208"/>
      <c r="D869" s="208"/>
      <c r="E869" s="277"/>
      <c r="F869" s="281"/>
      <c r="G869" s="208"/>
      <c r="H869" s="208"/>
      <c r="I869" s="208"/>
      <c r="J869" s="208"/>
      <c r="K869" s="208"/>
      <c r="L869" s="208"/>
      <c r="M869" s="208"/>
      <c r="N869" s="208"/>
      <c r="O869" s="208"/>
      <c r="P869" s="208"/>
      <c r="Q869" s="208"/>
      <c r="R869" s="208"/>
      <c r="S869" s="208"/>
      <c r="T869" s="208"/>
      <c r="U869" s="208"/>
      <c r="V869" s="208"/>
      <c r="W869" s="208"/>
      <c r="X869" s="208"/>
      <c r="Y869" s="208"/>
      <c r="Z869" s="208"/>
    </row>
    <row r="870" spans="1:26" ht="15.75" customHeight="1" x14ac:dyDescent="0.35">
      <c r="A870" s="208"/>
      <c r="B870" s="208"/>
      <c r="C870" s="208"/>
      <c r="D870" s="208"/>
      <c r="E870" s="277"/>
      <c r="F870" s="281"/>
      <c r="G870" s="208"/>
      <c r="H870" s="208"/>
      <c r="I870" s="208"/>
      <c r="J870" s="208"/>
      <c r="K870" s="208"/>
      <c r="L870" s="208"/>
      <c r="M870" s="208"/>
      <c r="N870" s="208"/>
      <c r="O870" s="208"/>
      <c r="P870" s="208"/>
      <c r="Q870" s="208"/>
      <c r="R870" s="208"/>
      <c r="S870" s="208"/>
      <c r="T870" s="208"/>
      <c r="U870" s="208"/>
      <c r="V870" s="208"/>
      <c r="W870" s="208"/>
      <c r="X870" s="208"/>
      <c r="Y870" s="208"/>
      <c r="Z870" s="208"/>
    </row>
    <row r="871" spans="1:26" ht="15.75" customHeight="1" x14ac:dyDescent="0.35">
      <c r="A871" s="208"/>
      <c r="B871" s="208"/>
      <c r="C871" s="208"/>
      <c r="D871" s="208"/>
      <c r="E871" s="277"/>
      <c r="F871" s="281"/>
      <c r="G871" s="208"/>
      <c r="H871" s="208"/>
      <c r="I871" s="208"/>
      <c r="J871" s="208"/>
      <c r="K871" s="208"/>
      <c r="L871" s="208"/>
      <c r="M871" s="208"/>
      <c r="N871" s="208"/>
      <c r="O871" s="208"/>
      <c r="P871" s="208"/>
      <c r="Q871" s="208"/>
      <c r="R871" s="208"/>
      <c r="S871" s="208"/>
      <c r="T871" s="208"/>
      <c r="U871" s="208"/>
      <c r="V871" s="208"/>
      <c r="W871" s="208"/>
      <c r="X871" s="208"/>
      <c r="Y871" s="208"/>
      <c r="Z871" s="208"/>
    </row>
    <row r="872" spans="1:26" ht="15.75" customHeight="1" x14ac:dyDescent="0.35">
      <c r="A872" s="208"/>
      <c r="B872" s="208"/>
      <c r="C872" s="208"/>
      <c r="D872" s="208"/>
      <c r="E872" s="277"/>
      <c r="F872" s="281"/>
      <c r="G872" s="208"/>
      <c r="H872" s="208"/>
      <c r="I872" s="208"/>
      <c r="J872" s="208"/>
      <c r="K872" s="208"/>
      <c r="L872" s="208"/>
      <c r="M872" s="208"/>
      <c r="N872" s="208"/>
      <c r="O872" s="208"/>
      <c r="P872" s="208"/>
      <c r="Q872" s="208"/>
      <c r="R872" s="208"/>
      <c r="S872" s="208"/>
      <c r="T872" s="208"/>
      <c r="U872" s="208"/>
      <c r="V872" s="208"/>
      <c r="W872" s="208"/>
      <c r="X872" s="208"/>
      <c r="Y872" s="208"/>
      <c r="Z872" s="208"/>
    </row>
    <row r="873" spans="1:26" ht="15.75" customHeight="1" x14ac:dyDescent="0.35">
      <c r="A873" s="208"/>
      <c r="B873" s="208"/>
      <c r="C873" s="208"/>
      <c r="D873" s="208"/>
      <c r="E873" s="277"/>
      <c r="F873" s="281"/>
      <c r="G873" s="208"/>
      <c r="H873" s="208"/>
      <c r="I873" s="208"/>
      <c r="J873" s="208"/>
      <c r="K873" s="208"/>
      <c r="L873" s="208"/>
      <c r="M873" s="208"/>
      <c r="N873" s="208"/>
      <c r="O873" s="208"/>
      <c r="P873" s="208"/>
      <c r="Q873" s="208"/>
      <c r="R873" s="208"/>
      <c r="S873" s="208"/>
      <c r="T873" s="208"/>
      <c r="U873" s="208"/>
      <c r="V873" s="208"/>
      <c r="W873" s="208"/>
      <c r="X873" s="208"/>
      <c r="Y873" s="208"/>
      <c r="Z873" s="208"/>
    </row>
    <row r="874" spans="1:26" ht="15.75" customHeight="1" x14ac:dyDescent="0.35">
      <c r="A874" s="208"/>
      <c r="B874" s="208"/>
      <c r="C874" s="208"/>
      <c r="D874" s="208"/>
      <c r="E874" s="277"/>
      <c r="F874" s="281"/>
      <c r="G874" s="208"/>
      <c r="H874" s="208"/>
      <c r="I874" s="208"/>
      <c r="J874" s="208"/>
      <c r="K874" s="208"/>
      <c r="L874" s="208"/>
      <c r="M874" s="208"/>
      <c r="N874" s="208"/>
      <c r="O874" s="208"/>
      <c r="P874" s="208"/>
      <c r="Q874" s="208"/>
      <c r="R874" s="208"/>
      <c r="S874" s="208"/>
      <c r="T874" s="208"/>
      <c r="U874" s="208"/>
      <c r="V874" s="208"/>
      <c r="W874" s="208"/>
      <c r="X874" s="208"/>
      <c r="Y874" s="208"/>
      <c r="Z874" s="208"/>
    </row>
    <row r="875" spans="1:26" ht="15.75" customHeight="1" x14ac:dyDescent="0.35">
      <c r="A875" s="208"/>
      <c r="B875" s="208"/>
      <c r="C875" s="208"/>
      <c r="D875" s="208"/>
      <c r="E875" s="277"/>
      <c r="F875" s="281"/>
      <c r="G875" s="208"/>
      <c r="H875" s="208"/>
      <c r="I875" s="208"/>
      <c r="J875" s="208"/>
      <c r="K875" s="208"/>
      <c r="L875" s="208"/>
      <c r="M875" s="208"/>
      <c r="N875" s="208"/>
      <c r="O875" s="208"/>
      <c r="P875" s="208"/>
      <c r="Q875" s="208"/>
      <c r="R875" s="208"/>
      <c r="S875" s="208"/>
      <c r="T875" s="208"/>
      <c r="U875" s="208"/>
      <c r="V875" s="208"/>
      <c r="W875" s="208"/>
      <c r="X875" s="208"/>
      <c r="Y875" s="208"/>
      <c r="Z875" s="208"/>
    </row>
    <row r="876" spans="1:26" ht="15.75" customHeight="1" x14ac:dyDescent="0.35">
      <c r="A876" s="208"/>
      <c r="B876" s="208"/>
      <c r="C876" s="208"/>
      <c r="D876" s="208"/>
      <c r="E876" s="277"/>
      <c r="F876" s="281"/>
      <c r="G876" s="208"/>
      <c r="H876" s="208"/>
      <c r="I876" s="208"/>
      <c r="J876" s="208"/>
      <c r="K876" s="208"/>
      <c r="L876" s="208"/>
      <c r="M876" s="208"/>
      <c r="N876" s="208"/>
      <c r="O876" s="208"/>
      <c r="P876" s="208"/>
      <c r="Q876" s="208"/>
      <c r="R876" s="208"/>
      <c r="S876" s="208"/>
      <c r="T876" s="208"/>
      <c r="U876" s="208"/>
      <c r="V876" s="208"/>
      <c r="W876" s="208"/>
      <c r="X876" s="208"/>
      <c r="Y876" s="208"/>
      <c r="Z876" s="208"/>
    </row>
    <row r="877" spans="1:26" ht="15.75" customHeight="1" x14ac:dyDescent="0.35">
      <c r="A877" s="208"/>
      <c r="B877" s="208"/>
      <c r="C877" s="208"/>
      <c r="D877" s="208"/>
      <c r="E877" s="277"/>
      <c r="F877" s="281"/>
      <c r="G877" s="208"/>
      <c r="H877" s="208"/>
      <c r="I877" s="208"/>
      <c r="J877" s="208"/>
      <c r="K877" s="208"/>
      <c r="L877" s="208"/>
      <c r="M877" s="208"/>
      <c r="N877" s="208"/>
      <c r="O877" s="208"/>
      <c r="P877" s="208"/>
      <c r="Q877" s="208"/>
      <c r="R877" s="208"/>
      <c r="S877" s="208"/>
      <c r="T877" s="208"/>
      <c r="U877" s="208"/>
      <c r="V877" s="208"/>
      <c r="W877" s="208"/>
      <c r="X877" s="208"/>
      <c r="Y877" s="208"/>
      <c r="Z877" s="208"/>
    </row>
    <row r="878" spans="1:26" ht="15.75" customHeight="1" x14ac:dyDescent="0.35">
      <c r="A878" s="208"/>
      <c r="B878" s="208"/>
      <c r="C878" s="208"/>
      <c r="D878" s="208"/>
      <c r="E878" s="277"/>
      <c r="F878" s="281"/>
      <c r="G878" s="208"/>
      <c r="H878" s="208"/>
      <c r="I878" s="208"/>
      <c r="J878" s="208"/>
      <c r="K878" s="208"/>
      <c r="L878" s="208"/>
      <c r="M878" s="208"/>
      <c r="N878" s="208"/>
      <c r="O878" s="208"/>
      <c r="P878" s="208"/>
      <c r="Q878" s="208"/>
      <c r="R878" s="208"/>
      <c r="S878" s="208"/>
      <c r="T878" s="208"/>
      <c r="U878" s="208"/>
      <c r="V878" s="208"/>
      <c r="W878" s="208"/>
      <c r="X878" s="208"/>
      <c r="Y878" s="208"/>
      <c r="Z878" s="208"/>
    </row>
    <row r="879" spans="1:26" ht="15.75" customHeight="1" x14ac:dyDescent="0.35">
      <c r="A879" s="208"/>
      <c r="B879" s="208"/>
      <c r="C879" s="208"/>
      <c r="D879" s="208"/>
      <c r="E879" s="277"/>
      <c r="F879" s="281"/>
      <c r="G879" s="208"/>
      <c r="H879" s="208"/>
      <c r="I879" s="208"/>
      <c r="J879" s="208"/>
      <c r="K879" s="208"/>
      <c r="L879" s="208"/>
      <c r="M879" s="208"/>
      <c r="N879" s="208"/>
      <c r="O879" s="208"/>
      <c r="P879" s="208"/>
      <c r="Q879" s="208"/>
      <c r="R879" s="208"/>
      <c r="S879" s="208"/>
      <c r="T879" s="208"/>
      <c r="U879" s="208"/>
      <c r="V879" s="208"/>
      <c r="W879" s="208"/>
      <c r="X879" s="208"/>
      <c r="Y879" s="208"/>
      <c r="Z879" s="208"/>
    </row>
    <row r="880" spans="1:26" ht="15.75" customHeight="1" x14ac:dyDescent="0.35">
      <c r="A880" s="208"/>
      <c r="B880" s="208"/>
      <c r="C880" s="208"/>
      <c r="D880" s="208"/>
      <c r="E880" s="277"/>
      <c r="F880" s="281"/>
      <c r="G880" s="208"/>
      <c r="H880" s="208"/>
      <c r="I880" s="208"/>
      <c r="J880" s="208"/>
      <c r="K880" s="208"/>
      <c r="L880" s="208"/>
      <c r="M880" s="208"/>
      <c r="N880" s="208"/>
      <c r="O880" s="208"/>
      <c r="P880" s="208"/>
      <c r="Q880" s="208"/>
      <c r="R880" s="208"/>
      <c r="S880" s="208"/>
      <c r="T880" s="208"/>
      <c r="U880" s="208"/>
      <c r="V880" s="208"/>
      <c r="W880" s="208"/>
      <c r="X880" s="208"/>
      <c r="Y880" s="208"/>
      <c r="Z880" s="208"/>
    </row>
    <row r="881" spans="1:26" ht="15.75" customHeight="1" x14ac:dyDescent="0.35">
      <c r="A881" s="208"/>
      <c r="B881" s="208"/>
      <c r="C881" s="208"/>
      <c r="D881" s="208"/>
      <c r="E881" s="277"/>
      <c r="F881" s="281"/>
      <c r="G881" s="208"/>
      <c r="H881" s="208"/>
      <c r="I881" s="208"/>
      <c r="J881" s="208"/>
      <c r="K881" s="208"/>
      <c r="L881" s="208"/>
      <c r="M881" s="208"/>
      <c r="N881" s="208"/>
      <c r="O881" s="208"/>
      <c r="P881" s="208"/>
      <c r="Q881" s="208"/>
      <c r="R881" s="208"/>
      <c r="S881" s="208"/>
      <c r="T881" s="208"/>
      <c r="U881" s="208"/>
      <c r="V881" s="208"/>
      <c r="W881" s="208"/>
      <c r="X881" s="208"/>
      <c r="Y881" s="208"/>
      <c r="Z881" s="208"/>
    </row>
    <row r="882" spans="1:26" ht="15.75" customHeight="1" x14ac:dyDescent="0.35">
      <c r="A882" s="208"/>
      <c r="B882" s="208"/>
      <c r="C882" s="208"/>
      <c r="D882" s="208"/>
      <c r="E882" s="277"/>
      <c r="F882" s="281"/>
      <c r="G882" s="208"/>
      <c r="H882" s="208"/>
      <c r="I882" s="208"/>
      <c r="J882" s="208"/>
      <c r="K882" s="208"/>
      <c r="L882" s="208"/>
      <c r="M882" s="208"/>
      <c r="N882" s="208"/>
      <c r="O882" s="208"/>
      <c r="P882" s="208"/>
      <c r="Q882" s="208"/>
      <c r="R882" s="208"/>
      <c r="S882" s="208"/>
      <c r="T882" s="208"/>
      <c r="U882" s="208"/>
      <c r="V882" s="208"/>
      <c r="W882" s="208"/>
      <c r="X882" s="208"/>
      <c r="Y882" s="208"/>
      <c r="Z882" s="208"/>
    </row>
    <row r="883" spans="1:26" ht="15.75" customHeight="1" x14ac:dyDescent="0.35">
      <c r="A883" s="208"/>
      <c r="B883" s="208"/>
      <c r="C883" s="208"/>
      <c r="D883" s="208"/>
      <c r="E883" s="277"/>
      <c r="F883" s="281"/>
      <c r="G883" s="208"/>
      <c r="H883" s="208"/>
      <c r="I883" s="208"/>
      <c r="J883" s="208"/>
      <c r="K883" s="208"/>
      <c r="L883" s="208"/>
      <c r="M883" s="208"/>
      <c r="N883" s="208"/>
      <c r="O883" s="208"/>
      <c r="P883" s="208"/>
      <c r="Q883" s="208"/>
      <c r="R883" s="208"/>
      <c r="S883" s="208"/>
      <c r="T883" s="208"/>
      <c r="U883" s="208"/>
      <c r="V883" s="208"/>
      <c r="W883" s="208"/>
      <c r="X883" s="208"/>
      <c r="Y883" s="208"/>
      <c r="Z883" s="208"/>
    </row>
    <row r="884" spans="1:26" ht="15.75" customHeight="1" x14ac:dyDescent="0.35">
      <c r="A884" s="208"/>
      <c r="B884" s="208"/>
      <c r="C884" s="208"/>
      <c r="D884" s="208"/>
      <c r="E884" s="277"/>
      <c r="F884" s="281"/>
      <c r="G884" s="208"/>
      <c r="H884" s="208"/>
      <c r="I884" s="208"/>
      <c r="J884" s="208"/>
      <c r="K884" s="208"/>
      <c r="L884" s="208"/>
      <c r="M884" s="208"/>
      <c r="N884" s="208"/>
      <c r="O884" s="208"/>
      <c r="P884" s="208"/>
      <c r="Q884" s="208"/>
      <c r="R884" s="208"/>
      <c r="S884" s="208"/>
      <c r="T884" s="208"/>
      <c r="U884" s="208"/>
      <c r="V884" s="208"/>
      <c r="W884" s="208"/>
      <c r="X884" s="208"/>
      <c r="Y884" s="208"/>
      <c r="Z884" s="208"/>
    </row>
    <row r="885" spans="1:26" ht="15.75" customHeight="1" x14ac:dyDescent="0.35">
      <c r="A885" s="208"/>
      <c r="B885" s="208"/>
      <c r="C885" s="208"/>
      <c r="D885" s="208"/>
      <c r="E885" s="277"/>
      <c r="F885" s="281"/>
      <c r="G885" s="208"/>
      <c r="H885" s="208"/>
      <c r="I885" s="208"/>
      <c r="J885" s="208"/>
      <c r="K885" s="208"/>
      <c r="L885" s="208"/>
      <c r="M885" s="208"/>
      <c r="N885" s="208"/>
      <c r="O885" s="208"/>
      <c r="P885" s="208"/>
      <c r="Q885" s="208"/>
      <c r="R885" s="208"/>
      <c r="S885" s="208"/>
      <c r="T885" s="208"/>
      <c r="U885" s="208"/>
      <c r="V885" s="208"/>
      <c r="W885" s="208"/>
      <c r="X885" s="208"/>
      <c r="Y885" s="208"/>
      <c r="Z885" s="208"/>
    </row>
    <row r="886" spans="1:26" ht="15.75" customHeight="1" x14ac:dyDescent="0.35">
      <c r="A886" s="208"/>
      <c r="B886" s="208"/>
      <c r="C886" s="208"/>
      <c r="D886" s="208"/>
      <c r="E886" s="277"/>
      <c r="F886" s="281"/>
      <c r="G886" s="208"/>
      <c r="H886" s="208"/>
      <c r="I886" s="208"/>
      <c r="J886" s="208"/>
      <c r="K886" s="208"/>
      <c r="L886" s="208"/>
      <c r="M886" s="208"/>
      <c r="N886" s="208"/>
      <c r="O886" s="208"/>
      <c r="P886" s="208"/>
      <c r="Q886" s="208"/>
      <c r="R886" s="208"/>
      <c r="S886" s="208"/>
      <c r="T886" s="208"/>
      <c r="U886" s="208"/>
      <c r="V886" s="208"/>
      <c r="W886" s="208"/>
      <c r="X886" s="208"/>
      <c r="Y886" s="208"/>
      <c r="Z886" s="208"/>
    </row>
    <row r="887" spans="1:26" ht="15.75" customHeight="1" x14ac:dyDescent="0.35">
      <c r="A887" s="208"/>
      <c r="B887" s="208"/>
      <c r="C887" s="208"/>
      <c r="D887" s="208"/>
      <c r="E887" s="277"/>
      <c r="F887" s="281"/>
      <c r="G887" s="208"/>
      <c r="H887" s="208"/>
      <c r="I887" s="208"/>
      <c r="J887" s="208"/>
      <c r="K887" s="208"/>
      <c r="L887" s="208"/>
      <c r="M887" s="208"/>
      <c r="N887" s="208"/>
      <c r="O887" s="208"/>
      <c r="P887" s="208"/>
      <c r="Q887" s="208"/>
      <c r="R887" s="208"/>
      <c r="S887" s="208"/>
      <c r="T887" s="208"/>
      <c r="U887" s="208"/>
      <c r="V887" s="208"/>
      <c r="W887" s="208"/>
      <c r="X887" s="208"/>
      <c r="Y887" s="208"/>
      <c r="Z887" s="208"/>
    </row>
    <row r="888" spans="1:26" ht="15.75" customHeight="1" x14ac:dyDescent="0.35">
      <c r="A888" s="208"/>
      <c r="B888" s="208"/>
      <c r="C888" s="208"/>
      <c r="D888" s="208"/>
      <c r="E888" s="277"/>
      <c r="F888" s="281"/>
      <c r="G888" s="208"/>
      <c r="H888" s="208"/>
      <c r="I888" s="208"/>
      <c r="J888" s="208"/>
      <c r="K888" s="208"/>
      <c r="L888" s="208"/>
      <c r="M888" s="208"/>
      <c r="N888" s="208"/>
      <c r="O888" s="208"/>
      <c r="P888" s="208"/>
      <c r="Q888" s="208"/>
      <c r="R888" s="208"/>
      <c r="S888" s="208"/>
      <c r="T888" s="208"/>
      <c r="U888" s="208"/>
      <c r="V888" s="208"/>
      <c r="W888" s="208"/>
      <c r="X888" s="208"/>
      <c r="Y888" s="208"/>
      <c r="Z888" s="208"/>
    </row>
    <row r="889" spans="1:26" ht="15.75" customHeight="1" x14ac:dyDescent="0.35">
      <c r="A889" s="208"/>
      <c r="B889" s="208"/>
      <c r="C889" s="208"/>
      <c r="D889" s="208"/>
      <c r="E889" s="277"/>
      <c r="F889" s="281"/>
      <c r="G889" s="208"/>
      <c r="H889" s="208"/>
      <c r="I889" s="208"/>
      <c r="J889" s="208"/>
      <c r="K889" s="208"/>
      <c r="L889" s="208"/>
      <c r="M889" s="208"/>
      <c r="N889" s="208"/>
      <c r="O889" s="208"/>
      <c r="P889" s="208"/>
      <c r="Q889" s="208"/>
      <c r="R889" s="208"/>
      <c r="S889" s="208"/>
      <c r="T889" s="208"/>
      <c r="U889" s="208"/>
      <c r="V889" s="208"/>
      <c r="W889" s="208"/>
      <c r="X889" s="208"/>
      <c r="Y889" s="208"/>
      <c r="Z889" s="208"/>
    </row>
    <row r="890" spans="1:26" ht="15.75" customHeight="1" x14ac:dyDescent="0.35">
      <c r="A890" s="208"/>
      <c r="B890" s="208"/>
      <c r="C890" s="208"/>
      <c r="D890" s="208"/>
      <c r="E890" s="277"/>
      <c r="F890" s="281"/>
      <c r="G890" s="208"/>
      <c r="H890" s="208"/>
      <c r="I890" s="208"/>
      <c r="J890" s="208"/>
      <c r="K890" s="208"/>
      <c r="L890" s="208"/>
      <c r="M890" s="208"/>
      <c r="N890" s="208"/>
      <c r="O890" s="208"/>
      <c r="P890" s="208"/>
      <c r="Q890" s="208"/>
      <c r="R890" s="208"/>
      <c r="S890" s="208"/>
      <c r="T890" s="208"/>
      <c r="U890" s="208"/>
      <c r="V890" s="208"/>
      <c r="W890" s="208"/>
      <c r="X890" s="208"/>
      <c r="Y890" s="208"/>
      <c r="Z890" s="208"/>
    </row>
    <row r="891" spans="1:26" ht="15.75" customHeight="1" x14ac:dyDescent="0.35">
      <c r="A891" s="208"/>
      <c r="B891" s="208"/>
      <c r="C891" s="208"/>
      <c r="D891" s="208"/>
      <c r="E891" s="277"/>
      <c r="F891" s="281"/>
      <c r="G891" s="208"/>
      <c r="H891" s="208"/>
      <c r="I891" s="208"/>
      <c r="J891" s="208"/>
      <c r="K891" s="208"/>
      <c r="L891" s="208"/>
      <c r="M891" s="208"/>
      <c r="N891" s="208"/>
      <c r="O891" s="208"/>
      <c r="P891" s="208"/>
      <c r="Q891" s="208"/>
      <c r="R891" s="208"/>
      <c r="S891" s="208"/>
      <c r="T891" s="208"/>
      <c r="U891" s="208"/>
      <c r="V891" s="208"/>
      <c r="W891" s="208"/>
      <c r="X891" s="208"/>
      <c r="Y891" s="208"/>
      <c r="Z891" s="208"/>
    </row>
    <row r="892" spans="1:26" ht="15.75" customHeight="1" x14ac:dyDescent="0.35">
      <c r="A892" s="208"/>
      <c r="B892" s="208"/>
      <c r="C892" s="208"/>
      <c r="D892" s="208"/>
      <c r="E892" s="277"/>
      <c r="F892" s="281"/>
      <c r="G892" s="208"/>
      <c r="H892" s="208"/>
      <c r="I892" s="208"/>
      <c r="J892" s="208"/>
      <c r="K892" s="208"/>
      <c r="L892" s="208"/>
      <c r="M892" s="208"/>
      <c r="N892" s="208"/>
      <c r="O892" s="208"/>
      <c r="P892" s="208"/>
      <c r="Q892" s="208"/>
      <c r="R892" s="208"/>
      <c r="S892" s="208"/>
      <c r="T892" s="208"/>
      <c r="U892" s="208"/>
      <c r="V892" s="208"/>
      <c r="W892" s="208"/>
      <c r="X892" s="208"/>
      <c r="Y892" s="208"/>
      <c r="Z892" s="208"/>
    </row>
    <row r="893" spans="1:26" ht="15.75" customHeight="1" x14ac:dyDescent="0.35">
      <c r="A893" s="208"/>
      <c r="B893" s="208"/>
      <c r="C893" s="208"/>
      <c r="D893" s="208"/>
      <c r="E893" s="277"/>
      <c r="F893" s="281"/>
      <c r="G893" s="208"/>
      <c r="H893" s="208"/>
      <c r="I893" s="208"/>
      <c r="J893" s="208"/>
      <c r="K893" s="208"/>
      <c r="L893" s="208"/>
      <c r="M893" s="208"/>
      <c r="N893" s="208"/>
      <c r="O893" s="208"/>
      <c r="P893" s="208"/>
      <c r="Q893" s="208"/>
      <c r="R893" s="208"/>
      <c r="S893" s="208"/>
      <c r="T893" s="208"/>
      <c r="U893" s="208"/>
      <c r="V893" s="208"/>
      <c r="W893" s="208"/>
      <c r="X893" s="208"/>
      <c r="Y893" s="208"/>
      <c r="Z893" s="208"/>
    </row>
    <row r="894" spans="1:26" ht="15.75" customHeight="1" x14ac:dyDescent="0.35">
      <c r="A894" s="208"/>
      <c r="B894" s="208"/>
      <c r="C894" s="208"/>
      <c r="D894" s="208"/>
      <c r="E894" s="277"/>
      <c r="F894" s="281"/>
      <c r="G894" s="208"/>
      <c r="H894" s="208"/>
      <c r="I894" s="208"/>
      <c r="J894" s="208"/>
      <c r="K894" s="208"/>
      <c r="L894" s="208"/>
      <c r="M894" s="208"/>
      <c r="N894" s="208"/>
      <c r="O894" s="208"/>
      <c r="P894" s="208"/>
      <c r="Q894" s="208"/>
      <c r="R894" s="208"/>
      <c r="S894" s="208"/>
      <c r="T894" s="208"/>
      <c r="U894" s="208"/>
      <c r="V894" s="208"/>
      <c r="W894" s="208"/>
      <c r="X894" s="208"/>
      <c r="Y894" s="208"/>
      <c r="Z894" s="208"/>
    </row>
    <row r="895" spans="1:26" ht="15.75" customHeight="1" x14ac:dyDescent="0.35">
      <c r="A895" s="208"/>
      <c r="B895" s="208"/>
      <c r="C895" s="208"/>
      <c r="D895" s="208"/>
      <c r="E895" s="277"/>
      <c r="F895" s="281"/>
      <c r="G895" s="208"/>
      <c r="H895" s="208"/>
      <c r="I895" s="208"/>
      <c r="J895" s="208"/>
      <c r="K895" s="208"/>
      <c r="L895" s="208"/>
      <c r="M895" s="208"/>
      <c r="N895" s="208"/>
      <c r="O895" s="208"/>
      <c r="P895" s="208"/>
      <c r="Q895" s="208"/>
      <c r="R895" s="208"/>
      <c r="S895" s="208"/>
      <c r="T895" s="208"/>
      <c r="U895" s="208"/>
      <c r="V895" s="208"/>
      <c r="W895" s="208"/>
      <c r="X895" s="208"/>
      <c r="Y895" s="208"/>
      <c r="Z895" s="208"/>
    </row>
    <row r="896" spans="1:26" ht="15.75" customHeight="1" x14ac:dyDescent="0.35">
      <c r="A896" s="208"/>
      <c r="B896" s="208"/>
      <c r="C896" s="208"/>
      <c r="D896" s="208"/>
      <c r="E896" s="277"/>
      <c r="F896" s="281"/>
      <c r="G896" s="208"/>
      <c r="H896" s="208"/>
      <c r="I896" s="208"/>
      <c r="J896" s="208"/>
      <c r="K896" s="208"/>
      <c r="L896" s="208"/>
      <c r="M896" s="208"/>
      <c r="N896" s="208"/>
      <c r="O896" s="208"/>
      <c r="P896" s="208"/>
      <c r="Q896" s="208"/>
      <c r="R896" s="208"/>
      <c r="S896" s="208"/>
      <c r="T896" s="208"/>
      <c r="U896" s="208"/>
      <c r="V896" s="208"/>
      <c r="W896" s="208"/>
      <c r="X896" s="208"/>
      <c r="Y896" s="208"/>
      <c r="Z896" s="208"/>
    </row>
    <row r="897" spans="1:26" ht="15.75" customHeight="1" x14ac:dyDescent="0.35">
      <c r="A897" s="208"/>
      <c r="B897" s="208"/>
      <c r="C897" s="208"/>
      <c r="D897" s="208"/>
      <c r="E897" s="277"/>
      <c r="F897" s="281"/>
      <c r="G897" s="208"/>
      <c r="H897" s="208"/>
      <c r="I897" s="208"/>
      <c r="J897" s="208"/>
      <c r="K897" s="208"/>
      <c r="L897" s="208"/>
      <c r="M897" s="208"/>
      <c r="N897" s="208"/>
      <c r="O897" s="208"/>
      <c r="P897" s="208"/>
      <c r="Q897" s="208"/>
      <c r="R897" s="208"/>
      <c r="S897" s="208"/>
      <c r="T897" s="208"/>
      <c r="U897" s="208"/>
      <c r="V897" s="208"/>
      <c r="W897" s="208"/>
      <c r="X897" s="208"/>
      <c r="Y897" s="208"/>
      <c r="Z897" s="208"/>
    </row>
    <row r="898" spans="1:26" ht="15.75" customHeight="1" x14ac:dyDescent="0.35">
      <c r="A898" s="208"/>
      <c r="B898" s="208"/>
      <c r="C898" s="208"/>
      <c r="D898" s="208"/>
      <c r="E898" s="277"/>
      <c r="F898" s="281"/>
      <c r="G898" s="208"/>
      <c r="H898" s="208"/>
      <c r="I898" s="208"/>
      <c r="J898" s="208"/>
      <c r="K898" s="208"/>
      <c r="L898" s="208"/>
      <c r="M898" s="208"/>
      <c r="N898" s="208"/>
      <c r="O898" s="208"/>
      <c r="P898" s="208"/>
      <c r="Q898" s="208"/>
      <c r="R898" s="208"/>
      <c r="S898" s="208"/>
      <c r="T898" s="208"/>
      <c r="U898" s="208"/>
      <c r="V898" s="208"/>
      <c r="W898" s="208"/>
      <c r="X898" s="208"/>
      <c r="Y898" s="208"/>
      <c r="Z898" s="208"/>
    </row>
    <row r="899" spans="1:26" ht="15.75" customHeight="1" x14ac:dyDescent="0.35">
      <c r="A899" s="208"/>
      <c r="B899" s="208"/>
      <c r="C899" s="208"/>
      <c r="D899" s="208"/>
      <c r="E899" s="277"/>
      <c r="F899" s="281"/>
      <c r="G899" s="208"/>
      <c r="H899" s="208"/>
      <c r="I899" s="208"/>
      <c r="J899" s="208"/>
      <c r="K899" s="208"/>
      <c r="L899" s="208"/>
      <c r="M899" s="208"/>
      <c r="N899" s="208"/>
      <c r="O899" s="208"/>
      <c r="P899" s="208"/>
      <c r="Q899" s="208"/>
      <c r="R899" s="208"/>
      <c r="S899" s="208"/>
      <c r="T899" s="208"/>
      <c r="U899" s="208"/>
      <c r="V899" s="208"/>
      <c r="W899" s="208"/>
      <c r="X899" s="208"/>
      <c r="Y899" s="208"/>
      <c r="Z899" s="208"/>
    </row>
    <row r="900" spans="1:26" ht="15.75" customHeight="1" x14ac:dyDescent="0.35">
      <c r="A900" s="208"/>
      <c r="B900" s="208"/>
      <c r="C900" s="208"/>
      <c r="D900" s="208"/>
      <c r="E900" s="277"/>
      <c r="F900" s="281"/>
      <c r="G900" s="208"/>
      <c r="H900" s="208"/>
      <c r="I900" s="208"/>
      <c r="J900" s="208"/>
      <c r="K900" s="208"/>
      <c r="L900" s="208"/>
      <c r="M900" s="208"/>
      <c r="N900" s="208"/>
      <c r="O900" s="208"/>
      <c r="P900" s="208"/>
      <c r="Q900" s="208"/>
      <c r="R900" s="208"/>
      <c r="S900" s="208"/>
      <c r="T900" s="208"/>
      <c r="U900" s="208"/>
      <c r="V900" s="208"/>
      <c r="W900" s="208"/>
      <c r="X900" s="208"/>
      <c r="Y900" s="208"/>
      <c r="Z900" s="208"/>
    </row>
    <row r="901" spans="1:26" ht="15.75" customHeight="1" x14ac:dyDescent="0.35">
      <c r="A901" s="208"/>
      <c r="B901" s="208"/>
      <c r="C901" s="208"/>
      <c r="D901" s="208"/>
      <c r="E901" s="277"/>
      <c r="F901" s="281"/>
      <c r="G901" s="208"/>
      <c r="H901" s="208"/>
      <c r="I901" s="208"/>
      <c r="J901" s="208"/>
      <c r="K901" s="208"/>
      <c r="L901" s="208"/>
      <c r="M901" s="208"/>
      <c r="N901" s="208"/>
      <c r="O901" s="208"/>
      <c r="P901" s="208"/>
      <c r="Q901" s="208"/>
      <c r="R901" s="208"/>
      <c r="S901" s="208"/>
      <c r="T901" s="208"/>
      <c r="U901" s="208"/>
      <c r="V901" s="208"/>
      <c r="W901" s="208"/>
      <c r="X901" s="208"/>
      <c r="Y901" s="208"/>
      <c r="Z901" s="208"/>
    </row>
    <row r="902" spans="1:26" ht="15.75" customHeight="1" x14ac:dyDescent="0.35">
      <c r="A902" s="208"/>
      <c r="B902" s="208"/>
      <c r="C902" s="208"/>
      <c r="D902" s="208"/>
      <c r="E902" s="277"/>
      <c r="F902" s="281"/>
      <c r="G902" s="208"/>
      <c r="H902" s="208"/>
      <c r="I902" s="208"/>
      <c r="J902" s="208"/>
      <c r="K902" s="208"/>
      <c r="L902" s="208"/>
      <c r="M902" s="208"/>
      <c r="N902" s="208"/>
      <c r="O902" s="208"/>
      <c r="P902" s="208"/>
      <c r="Q902" s="208"/>
      <c r="R902" s="208"/>
      <c r="S902" s="208"/>
      <c r="T902" s="208"/>
      <c r="U902" s="208"/>
      <c r="V902" s="208"/>
      <c r="W902" s="208"/>
      <c r="X902" s="208"/>
      <c r="Y902" s="208"/>
      <c r="Z902" s="208"/>
    </row>
    <row r="903" spans="1:26" ht="15.75" customHeight="1" x14ac:dyDescent="0.35">
      <c r="A903" s="208"/>
      <c r="B903" s="208"/>
      <c r="C903" s="208"/>
      <c r="D903" s="208"/>
      <c r="E903" s="277"/>
      <c r="F903" s="281"/>
      <c r="G903" s="208"/>
      <c r="H903" s="208"/>
      <c r="I903" s="208"/>
      <c r="J903" s="208"/>
      <c r="K903" s="208"/>
      <c r="L903" s="208"/>
      <c r="M903" s="208"/>
      <c r="N903" s="208"/>
      <c r="O903" s="208"/>
      <c r="P903" s="208"/>
      <c r="Q903" s="208"/>
      <c r="R903" s="208"/>
      <c r="S903" s="208"/>
      <c r="T903" s="208"/>
      <c r="U903" s="208"/>
      <c r="V903" s="208"/>
      <c r="W903" s="208"/>
      <c r="X903" s="208"/>
      <c r="Y903" s="208"/>
      <c r="Z903" s="208"/>
    </row>
    <row r="904" spans="1:26" ht="15.75" customHeight="1" x14ac:dyDescent="0.35">
      <c r="A904" s="208"/>
      <c r="B904" s="208"/>
      <c r="C904" s="208"/>
      <c r="D904" s="208"/>
      <c r="E904" s="277"/>
      <c r="F904" s="281"/>
      <c r="G904" s="208"/>
      <c r="H904" s="208"/>
      <c r="I904" s="208"/>
      <c r="J904" s="208"/>
      <c r="K904" s="208"/>
      <c r="L904" s="208"/>
      <c r="M904" s="208"/>
      <c r="N904" s="208"/>
      <c r="O904" s="208"/>
      <c r="P904" s="208"/>
      <c r="Q904" s="208"/>
      <c r="R904" s="208"/>
      <c r="S904" s="208"/>
      <c r="T904" s="208"/>
      <c r="U904" s="208"/>
      <c r="V904" s="208"/>
      <c r="W904" s="208"/>
      <c r="X904" s="208"/>
      <c r="Y904" s="208"/>
      <c r="Z904" s="208"/>
    </row>
    <row r="905" spans="1:26" ht="15.75" customHeight="1" x14ac:dyDescent="0.35">
      <c r="A905" s="208"/>
      <c r="B905" s="208"/>
      <c r="C905" s="208"/>
      <c r="D905" s="208"/>
      <c r="E905" s="277"/>
      <c r="F905" s="281"/>
      <c r="G905" s="208"/>
      <c r="H905" s="208"/>
      <c r="I905" s="208"/>
      <c r="J905" s="208"/>
      <c r="K905" s="208"/>
      <c r="L905" s="208"/>
      <c r="M905" s="208"/>
      <c r="N905" s="208"/>
      <c r="O905" s="208"/>
      <c r="P905" s="208"/>
      <c r="Q905" s="208"/>
      <c r="R905" s="208"/>
      <c r="S905" s="208"/>
      <c r="T905" s="208"/>
      <c r="U905" s="208"/>
      <c r="V905" s="208"/>
      <c r="W905" s="208"/>
      <c r="X905" s="208"/>
      <c r="Y905" s="208"/>
      <c r="Z905" s="208"/>
    </row>
    <row r="906" spans="1:26" ht="15.75" customHeight="1" x14ac:dyDescent="0.35">
      <c r="A906" s="208"/>
      <c r="B906" s="208"/>
      <c r="C906" s="208"/>
      <c r="D906" s="208"/>
      <c r="E906" s="277"/>
      <c r="F906" s="281"/>
      <c r="G906" s="208"/>
      <c r="H906" s="208"/>
      <c r="I906" s="208"/>
      <c r="J906" s="208"/>
      <c r="K906" s="208"/>
      <c r="L906" s="208"/>
      <c r="M906" s="208"/>
      <c r="N906" s="208"/>
      <c r="O906" s="208"/>
      <c r="P906" s="208"/>
      <c r="Q906" s="208"/>
      <c r="R906" s="208"/>
      <c r="S906" s="208"/>
      <c r="T906" s="208"/>
      <c r="U906" s="208"/>
      <c r="V906" s="208"/>
      <c r="W906" s="208"/>
      <c r="X906" s="208"/>
      <c r="Y906" s="208"/>
      <c r="Z906" s="208"/>
    </row>
    <row r="907" spans="1:26" ht="15.75" customHeight="1" x14ac:dyDescent="0.35">
      <c r="A907" s="208"/>
      <c r="B907" s="208"/>
      <c r="C907" s="208"/>
      <c r="D907" s="208"/>
      <c r="E907" s="277"/>
      <c r="F907" s="281"/>
      <c r="G907" s="208"/>
      <c r="H907" s="208"/>
      <c r="I907" s="208"/>
      <c r="J907" s="208"/>
      <c r="K907" s="208"/>
      <c r="L907" s="208"/>
      <c r="M907" s="208"/>
      <c r="N907" s="208"/>
      <c r="O907" s="208"/>
      <c r="P907" s="208"/>
      <c r="Q907" s="208"/>
      <c r="R907" s="208"/>
      <c r="S907" s="208"/>
      <c r="T907" s="208"/>
      <c r="U907" s="208"/>
      <c r="V907" s="208"/>
      <c r="W907" s="208"/>
      <c r="X907" s="208"/>
      <c r="Y907" s="208"/>
      <c r="Z907" s="208"/>
    </row>
    <row r="908" spans="1:26" ht="15.75" customHeight="1" x14ac:dyDescent="0.35">
      <c r="A908" s="208"/>
      <c r="B908" s="208"/>
      <c r="C908" s="208"/>
      <c r="D908" s="208"/>
      <c r="E908" s="277"/>
      <c r="F908" s="281"/>
      <c r="G908" s="208"/>
      <c r="H908" s="208"/>
      <c r="I908" s="208"/>
      <c r="J908" s="208"/>
      <c r="K908" s="208"/>
      <c r="L908" s="208"/>
      <c r="M908" s="208"/>
      <c r="N908" s="208"/>
      <c r="O908" s="208"/>
      <c r="P908" s="208"/>
      <c r="Q908" s="208"/>
      <c r="R908" s="208"/>
      <c r="S908" s="208"/>
      <c r="T908" s="208"/>
      <c r="U908" s="208"/>
      <c r="V908" s="208"/>
      <c r="W908" s="208"/>
      <c r="X908" s="208"/>
      <c r="Y908" s="208"/>
      <c r="Z908" s="208"/>
    </row>
    <row r="909" spans="1:26" ht="15.75" customHeight="1" x14ac:dyDescent="0.35">
      <c r="A909" s="208"/>
      <c r="B909" s="208"/>
      <c r="C909" s="208"/>
      <c r="D909" s="208"/>
      <c r="E909" s="277"/>
      <c r="F909" s="281"/>
      <c r="G909" s="208"/>
      <c r="H909" s="208"/>
      <c r="I909" s="208"/>
      <c r="J909" s="208"/>
      <c r="K909" s="208"/>
      <c r="L909" s="208"/>
      <c r="M909" s="208"/>
      <c r="N909" s="208"/>
      <c r="O909" s="208"/>
      <c r="P909" s="208"/>
      <c r="Q909" s="208"/>
      <c r="R909" s="208"/>
      <c r="S909" s="208"/>
      <c r="T909" s="208"/>
      <c r="U909" s="208"/>
      <c r="V909" s="208"/>
      <c r="W909" s="208"/>
      <c r="X909" s="208"/>
      <c r="Y909" s="208"/>
      <c r="Z909" s="208"/>
    </row>
    <row r="910" spans="1:26" ht="15.75" customHeight="1" x14ac:dyDescent="0.35">
      <c r="A910" s="208"/>
      <c r="B910" s="208"/>
      <c r="C910" s="208"/>
      <c r="D910" s="208"/>
      <c r="E910" s="277"/>
      <c r="F910" s="281"/>
      <c r="G910" s="208"/>
      <c r="H910" s="208"/>
      <c r="I910" s="208"/>
      <c r="J910" s="208"/>
      <c r="K910" s="208"/>
      <c r="L910" s="208"/>
      <c r="M910" s="208"/>
      <c r="N910" s="208"/>
      <c r="O910" s="208"/>
      <c r="P910" s="208"/>
      <c r="Q910" s="208"/>
      <c r="R910" s="208"/>
      <c r="S910" s="208"/>
      <c r="T910" s="208"/>
      <c r="U910" s="208"/>
      <c r="V910" s="208"/>
      <c r="W910" s="208"/>
      <c r="X910" s="208"/>
      <c r="Y910" s="208"/>
      <c r="Z910" s="208"/>
    </row>
    <row r="911" spans="1:26" ht="15.75" customHeight="1" x14ac:dyDescent="0.35">
      <c r="A911" s="208"/>
      <c r="B911" s="208"/>
      <c r="C911" s="208"/>
      <c r="D911" s="208"/>
      <c r="E911" s="277"/>
      <c r="F911" s="281"/>
      <c r="G911" s="208"/>
      <c r="H911" s="208"/>
      <c r="I911" s="208"/>
      <c r="J911" s="208"/>
      <c r="K911" s="208"/>
      <c r="L911" s="208"/>
      <c r="M911" s="208"/>
      <c r="N911" s="208"/>
      <c r="O911" s="208"/>
      <c r="P911" s="208"/>
      <c r="Q911" s="208"/>
      <c r="R911" s="208"/>
      <c r="S911" s="208"/>
      <c r="T911" s="208"/>
      <c r="U911" s="208"/>
      <c r="V911" s="208"/>
      <c r="W911" s="208"/>
      <c r="X911" s="208"/>
      <c r="Y911" s="208"/>
      <c r="Z911" s="208"/>
    </row>
    <row r="912" spans="1:26" ht="15.75" customHeight="1" x14ac:dyDescent="0.35">
      <c r="A912" s="208"/>
      <c r="B912" s="208"/>
      <c r="C912" s="208"/>
      <c r="D912" s="208"/>
      <c r="E912" s="277"/>
      <c r="F912" s="281"/>
      <c r="G912" s="208"/>
      <c r="H912" s="208"/>
      <c r="I912" s="208"/>
      <c r="J912" s="208"/>
      <c r="K912" s="208"/>
      <c r="L912" s="208"/>
      <c r="M912" s="208"/>
      <c r="N912" s="208"/>
      <c r="O912" s="208"/>
      <c r="P912" s="208"/>
      <c r="Q912" s="208"/>
      <c r="R912" s="208"/>
      <c r="S912" s="208"/>
      <c r="T912" s="208"/>
      <c r="U912" s="208"/>
      <c r="V912" s="208"/>
      <c r="W912" s="208"/>
      <c r="X912" s="208"/>
      <c r="Y912" s="208"/>
      <c r="Z912" s="208"/>
    </row>
    <row r="913" spans="1:26" ht="15.75" customHeight="1" x14ac:dyDescent="0.35">
      <c r="A913" s="208"/>
      <c r="B913" s="208"/>
      <c r="C913" s="208"/>
      <c r="D913" s="208"/>
      <c r="E913" s="277"/>
      <c r="F913" s="281"/>
      <c r="G913" s="208"/>
      <c r="H913" s="208"/>
      <c r="I913" s="208"/>
      <c r="J913" s="208"/>
      <c r="K913" s="208"/>
      <c r="L913" s="208"/>
      <c r="M913" s="208"/>
      <c r="N913" s="208"/>
      <c r="O913" s="208"/>
      <c r="P913" s="208"/>
      <c r="Q913" s="208"/>
      <c r="R913" s="208"/>
      <c r="S913" s="208"/>
      <c r="T913" s="208"/>
      <c r="U913" s="208"/>
      <c r="V913" s="208"/>
      <c r="W913" s="208"/>
      <c r="X913" s="208"/>
      <c r="Y913" s="208"/>
      <c r="Z913" s="208"/>
    </row>
    <row r="914" spans="1:26" ht="15.75" customHeight="1" x14ac:dyDescent="0.35">
      <c r="A914" s="208"/>
      <c r="B914" s="208"/>
      <c r="C914" s="208"/>
      <c r="D914" s="208"/>
      <c r="E914" s="277"/>
      <c r="F914" s="281"/>
      <c r="G914" s="208"/>
      <c r="H914" s="208"/>
      <c r="I914" s="208"/>
      <c r="J914" s="208"/>
      <c r="K914" s="208"/>
      <c r="L914" s="208"/>
      <c r="M914" s="208"/>
      <c r="N914" s="208"/>
      <c r="O914" s="208"/>
      <c r="P914" s="208"/>
      <c r="Q914" s="208"/>
      <c r="R914" s="208"/>
      <c r="S914" s="208"/>
      <c r="T914" s="208"/>
      <c r="U914" s="208"/>
      <c r="V914" s="208"/>
      <c r="W914" s="208"/>
      <c r="X914" s="208"/>
      <c r="Y914" s="208"/>
      <c r="Z914" s="208"/>
    </row>
    <row r="915" spans="1:26" ht="15.75" customHeight="1" x14ac:dyDescent="0.35">
      <c r="A915" s="208"/>
      <c r="B915" s="208"/>
      <c r="C915" s="208"/>
      <c r="D915" s="208"/>
      <c r="E915" s="277"/>
      <c r="F915" s="281"/>
      <c r="G915" s="208"/>
      <c r="H915" s="208"/>
      <c r="I915" s="208"/>
      <c r="J915" s="208"/>
      <c r="K915" s="208"/>
      <c r="L915" s="208"/>
      <c r="M915" s="208"/>
      <c r="N915" s="208"/>
      <c r="O915" s="208"/>
      <c r="P915" s="208"/>
      <c r="Q915" s="208"/>
      <c r="R915" s="208"/>
      <c r="S915" s="208"/>
      <c r="T915" s="208"/>
      <c r="U915" s="208"/>
      <c r="V915" s="208"/>
      <c r="W915" s="208"/>
      <c r="X915" s="208"/>
      <c r="Y915" s="208"/>
      <c r="Z915" s="208"/>
    </row>
    <row r="916" spans="1:26" ht="15.75" customHeight="1" x14ac:dyDescent="0.35">
      <c r="A916" s="208"/>
      <c r="B916" s="208"/>
      <c r="C916" s="208"/>
      <c r="D916" s="208"/>
      <c r="E916" s="277"/>
      <c r="F916" s="281"/>
      <c r="G916" s="208"/>
      <c r="H916" s="208"/>
      <c r="I916" s="208"/>
      <c r="J916" s="208"/>
      <c r="K916" s="208"/>
      <c r="L916" s="208"/>
      <c r="M916" s="208"/>
      <c r="N916" s="208"/>
      <c r="O916" s="208"/>
      <c r="P916" s="208"/>
      <c r="Q916" s="208"/>
      <c r="R916" s="208"/>
      <c r="S916" s="208"/>
      <c r="T916" s="208"/>
      <c r="U916" s="208"/>
      <c r="V916" s="208"/>
      <c r="W916" s="208"/>
      <c r="X916" s="208"/>
      <c r="Y916" s="208"/>
      <c r="Z916" s="208"/>
    </row>
    <row r="917" spans="1:26" ht="15.75" customHeight="1" x14ac:dyDescent="0.35">
      <c r="A917" s="208"/>
      <c r="B917" s="208"/>
      <c r="C917" s="208"/>
      <c r="D917" s="208"/>
      <c r="E917" s="277"/>
      <c r="F917" s="281"/>
      <c r="G917" s="208"/>
      <c r="H917" s="208"/>
      <c r="I917" s="208"/>
      <c r="J917" s="208"/>
      <c r="K917" s="208"/>
      <c r="L917" s="208"/>
      <c r="M917" s="208"/>
      <c r="N917" s="208"/>
      <c r="O917" s="208"/>
      <c r="P917" s="208"/>
      <c r="Q917" s="208"/>
      <c r="R917" s="208"/>
      <c r="S917" s="208"/>
      <c r="T917" s="208"/>
      <c r="U917" s="208"/>
      <c r="V917" s="208"/>
      <c r="W917" s="208"/>
      <c r="X917" s="208"/>
      <c r="Y917" s="208"/>
      <c r="Z917" s="208"/>
    </row>
    <row r="918" spans="1:26" ht="15.75" customHeight="1" x14ac:dyDescent="0.35">
      <c r="A918" s="208"/>
      <c r="B918" s="208"/>
      <c r="C918" s="208"/>
      <c r="D918" s="208"/>
      <c r="E918" s="277"/>
      <c r="F918" s="281"/>
      <c r="G918" s="208"/>
      <c r="H918" s="208"/>
      <c r="I918" s="208"/>
      <c r="J918" s="208"/>
      <c r="K918" s="208"/>
      <c r="L918" s="208"/>
      <c r="M918" s="208"/>
      <c r="N918" s="208"/>
      <c r="O918" s="208"/>
      <c r="P918" s="208"/>
      <c r="Q918" s="208"/>
      <c r="R918" s="208"/>
      <c r="S918" s="208"/>
      <c r="T918" s="208"/>
      <c r="U918" s="208"/>
      <c r="V918" s="208"/>
      <c r="W918" s="208"/>
      <c r="X918" s="208"/>
      <c r="Y918" s="208"/>
      <c r="Z918" s="208"/>
    </row>
    <row r="919" spans="1:26" ht="15.75" customHeight="1" x14ac:dyDescent="0.35">
      <c r="A919" s="208"/>
      <c r="B919" s="208"/>
      <c r="C919" s="208"/>
      <c r="D919" s="208"/>
      <c r="E919" s="277"/>
      <c r="F919" s="281"/>
      <c r="G919" s="208"/>
      <c r="H919" s="208"/>
      <c r="I919" s="208"/>
      <c r="J919" s="208"/>
      <c r="K919" s="208"/>
      <c r="L919" s="208"/>
      <c r="M919" s="208"/>
      <c r="N919" s="208"/>
      <c r="O919" s="208"/>
      <c r="P919" s="208"/>
      <c r="Q919" s="208"/>
      <c r="R919" s="208"/>
      <c r="S919" s="208"/>
      <c r="T919" s="208"/>
      <c r="U919" s="208"/>
      <c r="V919" s="208"/>
      <c r="W919" s="208"/>
      <c r="X919" s="208"/>
      <c r="Y919" s="208"/>
      <c r="Z919" s="208"/>
    </row>
    <row r="920" spans="1:26" ht="15.75" customHeight="1" x14ac:dyDescent="0.35">
      <c r="A920" s="208"/>
      <c r="B920" s="208"/>
      <c r="C920" s="208"/>
      <c r="D920" s="208"/>
      <c r="E920" s="277"/>
      <c r="F920" s="281"/>
      <c r="G920" s="208"/>
      <c r="H920" s="208"/>
      <c r="I920" s="208"/>
      <c r="J920" s="208"/>
      <c r="K920" s="208"/>
      <c r="L920" s="208"/>
      <c r="M920" s="208"/>
      <c r="N920" s="208"/>
      <c r="O920" s="208"/>
      <c r="P920" s="208"/>
      <c r="Q920" s="208"/>
      <c r="R920" s="208"/>
      <c r="S920" s="208"/>
      <c r="T920" s="208"/>
      <c r="U920" s="208"/>
      <c r="V920" s="208"/>
      <c r="W920" s="208"/>
      <c r="X920" s="208"/>
      <c r="Y920" s="208"/>
      <c r="Z920" s="208"/>
    </row>
    <row r="921" spans="1:26" ht="15.75" customHeight="1" x14ac:dyDescent="0.35">
      <c r="A921" s="208"/>
      <c r="B921" s="208"/>
      <c r="C921" s="208"/>
      <c r="D921" s="208"/>
      <c r="E921" s="277"/>
      <c r="F921" s="281"/>
      <c r="G921" s="208"/>
      <c r="H921" s="208"/>
      <c r="I921" s="208"/>
      <c r="J921" s="208"/>
      <c r="K921" s="208"/>
      <c r="L921" s="208"/>
      <c r="M921" s="208"/>
      <c r="N921" s="208"/>
      <c r="O921" s="208"/>
      <c r="P921" s="208"/>
      <c r="Q921" s="208"/>
      <c r="R921" s="208"/>
      <c r="S921" s="208"/>
      <c r="T921" s="208"/>
      <c r="U921" s="208"/>
      <c r="V921" s="208"/>
      <c r="W921" s="208"/>
      <c r="X921" s="208"/>
      <c r="Y921" s="208"/>
      <c r="Z921" s="208"/>
    </row>
    <row r="922" spans="1:26" ht="15.75" customHeight="1" x14ac:dyDescent="0.35">
      <c r="A922" s="208"/>
      <c r="B922" s="208"/>
      <c r="C922" s="208"/>
      <c r="D922" s="208"/>
      <c r="E922" s="277"/>
      <c r="F922" s="281"/>
      <c r="G922" s="208"/>
      <c r="H922" s="208"/>
      <c r="I922" s="208"/>
      <c r="J922" s="208"/>
      <c r="K922" s="208"/>
      <c r="L922" s="208"/>
      <c r="M922" s="208"/>
      <c r="N922" s="208"/>
      <c r="O922" s="208"/>
      <c r="P922" s="208"/>
      <c r="Q922" s="208"/>
      <c r="R922" s="208"/>
      <c r="S922" s="208"/>
      <c r="T922" s="208"/>
      <c r="U922" s="208"/>
      <c r="V922" s="208"/>
      <c r="W922" s="208"/>
      <c r="X922" s="208"/>
      <c r="Y922" s="208"/>
      <c r="Z922" s="208"/>
    </row>
    <row r="923" spans="1:26" ht="15.75" customHeight="1" x14ac:dyDescent="0.35">
      <c r="A923" s="208"/>
      <c r="B923" s="208"/>
      <c r="C923" s="208"/>
      <c r="D923" s="208"/>
      <c r="E923" s="277"/>
      <c r="F923" s="281"/>
      <c r="G923" s="208"/>
      <c r="H923" s="208"/>
      <c r="I923" s="208"/>
      <c r="J923" s="208"/>
      <c r="K923" s="208"/>
      <c r="L923" s="208"/>
      <c r="M923" s="208"/>
      <c r="N923" s="208"/>
      <c r="O923" s="208"/>
      <c r="P923" s="208"/>
      <c r="Q923" s="208"/>
      <c r="R923" s="208"/>
      <c r="S923" s="208"/>
      <c r="T923" s="208"/>
      <c r="U923" s="208"/>
      <c r="V923" s="208"/>
      <c r="W923" s="208"/>
      <c r="X923" s="208"/>
      <c r="Y923" s="208"/>
      <c r="Z923" s="208"/>
    </row>
    <row r="924" spans="1:26" ht="15.75" customHeight="1" x14ac:dyDescent="0.35">
      <c r="A924" s="208"/>
      <c r="B924" s="208"/>
      <c r="C924" s="208"/>
      <c r="D924" s="208"/>
      <c r="E924" s="277"/>
      <c r="F924" s="281"/>
      <c r="G924" s="208"/>
      <c r="H924" s="208"/>
      <c r="I924" s="208"/>
      <c r="J924" s="208"/>
      <c r="K924" s="208"/>
      <c r="L924" s="208"/>
      <c r="M924" s="208"/>
      <c r="N924" s="208"/>
      <c r="O924" s="208"/>
      <c r="P924" s="208"/>
      <c r="Q924" s="208"/>
      <c r="R924" s="208"/>
      <c r="S924" s="208"/>
      <c r="T924" s="208"/>
      <c r="U924" s="208"/>
      <c r="V924" s="208"/>
      <c r="W924" s="208"/>
      <c r="X924" s="208"/>
      <c r="Y924" s="208"/>
      <c r="Z924" s="208"/>
    </row>
    <row r="925" spans="1:26" ht="15.75" customHeight="1" x14ac:dyDescent="0.35">
      <c r="A925" s="208"/>
      <c r="B925" s="208"/>
      <c r="C925" s="208"/>
      <c r="D925" s="208"/>
      <c r="E925" s="277"/>
      <c r="F925" s="281"/>
      <c r="G925" s="208"/>
      <c r="H925" s="208"/>
      <c r="I925" s="208"/>
      <c r="J925" s="208"/>
      <c r="K925" s="208"/>
      <c r="L925" s="208"/>
      <c r="M925" s="208"/>
      <c r="N925" s="208"/>
      <c r="O925" s="208"/>
      <c r="P925" s="208"/>
      <c r="Q925" s="208"/>
      <c r="R925" s="208"/>
      <c r="S925" s="208"/>
      <c r="T925" s="208"/>
      <c r="U925" s="208"/>
      <c r="V925" s="208"/>
      <c r="W925" s="208"/>
      <c r="X925" s="208"/>
      <c r="Y925" s="208"/>
      <c r="Z925" s="208"/>
    </row>
    <row r="926" spans="1:26" ht="15.75" customHeight="1" x14ac:dyDescent="0.35">
      <c r="A926" s="208"/>
      <c r="B926" s="208"/>
      <c r="C926" s="208"/>
      <c r="D926" s="208"/>
      <c r="E926" s="277"/>
      <c r="F926" s="281"/>
      <c r="G926" s="208"/>
      <c r="H926" s="208"/>
      <c r="I926" s="208"/>
      <c r="J926" s="208"/>
      <c r="K926" s="208"/>
      <c r="L926" s="208"/>
      <c r="M926" s="208"/>
      <c r="N926" s="208"/>
      <c r="O926" s="208"/>
      <c r="P926" s="208"/>
      <c r="Q926" s="208"/>
      <c r="R926" s="208"/>
      <c r="S926" s="208"/>
      <c r="T926" s="208"/>
      <c r="U926" s="208"/>
      <c r="V926" s="208"/>
      <c r="W926" s="208"/>
      <c r="X926" s="208"/>
      <c r="Y926" s="208"/>
      <c r="Z926" s="208"/>
    </row>
    <row r="927" spans="1:26" ht="15.75" customHeight="1" x14ac:dyDescent="0.35">
      <c r="A927" s="208"/>
      <c r="B927" s="208"/>
      <c r="C927" s="208"/>
      <c r="D927" s="208"/>
      <c r="E927" s="277"/>
      <c r="F927" s="281"/>
      <c r="G927" s="208"/>
      <c r="H927" s="208"/>
      <c r="I927" s="208"/>
      <c r="J927" s="208"/>
      <c r="K927" s="208"/>
      <c r="L927" s="208"/>
      <c r="M927" s="208"/>
      <c r="N927" s="208"/>
      <c r="O927" s="208"/>
      <c r="P927" s="208"/>
      <c r="Q927" s="208"/>
      <c r="R927" s="208"/>
      <c r="S927" s="208"/>
      <c r="T927" s="208"/>
      <c r="U927" s="208"/>
      <c r="V927" s="208"/>
      <c r="W927" s="208"/>
      <c r="X927" s="208"/>
      <c r="Y927" s="208"/>
      <c r="Z927" s="208"/>
    </row>
    <row r="928" spans="1:26" ht="15.75" customHeight="1" x14ac:dyDescent="0.35">
      <c r="A928" s="208"/>
      <c r="B928" s="208"/>
      <c r="C928" s="208"/>
      <c r="D928" s="208"/>
      <c r="E928" s="277"/>
      <c r="F928" s="281"/>
      <c r="G928" s="208"/>
      <c r="H928" s="208"/>
      <c r="I928" s="208"/>
      <c r="J928" s="208"/>
      <c r="K928" s="208"/>
      <c r="L928" s="208"/>
      <c r="M928" s="208"/>
      <c r="N928" s="208"/>
      <c r="O928" s="208"/>
      <c r="P928" s="208"/>
      <c r="Q928" s="208"/>
      <c r="R928" s="208"/>
      <c r="S928" s="208"/>
      <c r="T928" s="208"/>
      <c r="U928" s="208"/>
      <c r="V928" s="208"/>
      <c r="W928" s="208"/>
      <c r="X928" s="208"/>
      <c r="Y928" s="208"/>
      <c r="Z928" s="208"/>
    </row>
    <row r="929" spans="1:26" ht="15.75" customHeight="1" x14ac:dyDescent="0.35">
      <c r="A929" s="208"/>
      <c r="B929" s="208"/>
      <c r="C929" s="208"/>
      <c r="D929" s="208"/>
      <c r="E929" s="277"/>
      <c r="F929" s="281"/>
      <c r="G929" s="208"/>
      <c r="H929" s="208"/>
      <c r="I929" s="208"/>
      <c r="J929" s="208"/>
      <c r="K929" s="208"/>
      <c r="L929" s="208"/>
      <c r="M929" s="208"/>
      <c r="N929" s="208"/>
      <c r="O929" s="208"/>
      <c r="P929" s="208"/>
      <c r="Q929" s="208"/>
      <c r="R929" s="208"/>
      <c r="S929" s="208"/>
      <c r="T929" s="208"/>
      <c r="U929" s="208"/>
      <c r="V929" s="208"/>
      <c r="W929" s="208"/>
      <c r="X929" s="208"/>
      <c r="Y929" s="208"/>
      <c r="Z929" s="208"/>
    </row>
    <row r="930" spans="1:26" ht="15.75" customHeight="1" x14ac:dyDescent="0.35">
      <c r="A930" s="208"/>
      <c r="B930" s="208"/>
      <c r="C930" s="208"/>
      <c r="D930" s="208"/>
      <c r="E930" s="277"/>
      <c r="F930" s="281"/>
      <c r="G930" s="208"/>
      <c r="H930" s="208"/>
      <c r="I930" s="208"/>
      <c r="J930" s="208"/>
      <c r="K930" s="208"/>
      <c r="L930" s="208"/>
      <c r="M930" s="208"/>
      <c r="N930" s="208"/>
      <c r="O930" s="208"/>
      <c r="P930" s="208"/>
      <c r="Q930" s="208"/>
      <c r="R930" s="208"/>
      <c r="S930" s="208"/>
      <c r="T930" s="208"/>
      <c r="U930" s="208"/>
      <c r="V930" s="208"/>
      <c r="W930" s="208"/>
      <c r="X930" s="208"/>
      <c r="Y930" s="208"/>
      <c r="Z930" s="208"/>
    </row>
    <row r="931" spans="1:26" ht="15.75" customHeight="1" x14ac:dyDescent="0.35">
      <c r="A931" s="208"/>
      <c r="B931" s="208"/>
      <c r="C931" s="208"/>
      <c r="D931" s="208"/>
      <c r="E931" s="277"/>
      <c r="F931" s="281"/>
      <c r="G931" s="208"/>
      <c r="H931" s="208"/>
      <c r="I931" s="208"/>
      <c r="J931" s="208"/>
      <c r="K931" s="208"/>
      <c r="L931" s="208"/>
      <c r="M931" s="208"/>
      <c r="N931" s="208"/>
      <c r="O931" s="208"/>
      <c r="P931" s="208"/>
      <c r="Q931" s="208"/>
      <c r="R931" s="208"/>
      <c r="S931" s="208"/>
      <c r="T931" s="208"/>
      <c r="U931" s="208"/>
      <c r="V931" s="208"/>
      <c r="W931" s="208"/>
      <c r="X931" s="208"/>
      <c r="Y931" s="208"/>
      <c r="Z931" s="208"/>
    </row>
    <row r="932" spans="1:26" ht="15.75" customHeight="1" x14ac:dyDescent="0.35">
      <c r="A932" s="208"/>
      <c r="B932" s="208"/>
      <c r="C932" s="208"/>
      <c r="D932" s="208"/>
      <c r="E932" s="277"/>
      <c r="F932" s="281"/>
      <c r="G932" s="208"/>
      <c r="H932" s="208"/>
      <c r="I932" s="208"/>
      <c r="J932" s="208"/>
      <c r="K932" s="208"/>
      <c r="L932" s="208"/>
      <c r="M932" s="208"/>
      <c r="N932" s="208"/>
      <c r="O932" s="208"/>
      <c r="P932" s="208"/>
      <c r="Q932" s="208"/>
      <c r="R932" s="208"/>
      <c r="S932" s="208"/>
      <c r="T932" s="208"/>
      <c r="U932" s="208"/>
      <c r="V932" s="208"/>
      <c r="W932" s="208"/>
      <c r="X932" s="208"/>
      <c r="Y932" s="208"/>
      <c r="Z932" s="208"/>
    </row>
    <row r="933" spans="1:26" ht="15.75" customHeight="1" x14ac:dyDescent="0.35">
      <c r="A933" s="208"/>
      <c r="B933" s="208"/>
      <c r="C933" s="208"/>
      <c r="D933" s="208"/>
      <c r="E933" s="277"/>
      <c r="F933" s="281"/>
      <c r="G933" s="208"/>
      <c r="H933" s="208"/>
      <c r="I933" s="208"/>
      <c r="J933" s="208"/>
      <c r="K933" s="208"/>
      <c r="L933" s="208"/>
      <c r="M933" s="208"/>
      <c r="N933" s="208"/>
      <c r="O933" s="208"/>
      <c r="P933" s="208"/>
      <c r="Q933" s="208"/>
      <c r="R933" s="208"/>
      <c r="S933" s="208"/>
      <c r="T933" s="208"/>
      <c r="U933" s="208"/>
      <c r="V933" s="208"/>
      <c r="W933" s="208"/>
      <c r="X933" s="208"/>
      <c r="Y933" s="208"/>
      <c r="Z933" s="208"/>
    </row>
    <row r="934" spans="1:26" ht="15.75" customHeight="1" x14ac:dyDescent="0.35">
      <c r="A934" s="208"/>
      <c r="B934" s="208"/>
      <c r="C934" s="208"/>
      <c r="D934" s="208"/>
      <c r="E934" s="277"/>
      <c r="F934" s="281"/>
      <c r="G934" s="208"/>
      <c r="H934" s="208"/>
      <c r="I934" s="208"/>
      <c r="J934" s="208"/>
      <c r="K934" s="208"/>
      <c r="L934" s="208"/>
      <c r="M934" s="208"/>
      <c r="N934" s="208"/>
      <c r="O934" s="208"/>
      <c r="P934" s="208"/>
      <c r="Q934" s="208"/>
      <c r="R934" s="208"/>
      <c r="S934" s="208"/>
      <c r="T934" s="208"/>
      <c r="U934" s="208"/>
      <c r="V934" s="208"/>
      <c r="W934" s="208"/>
      <c r="X934" s="208"/>
      <c r="Y934" s="208"/>
      <c r="Z934" s="208"/>
    </row>
    <row r="935" spans="1:26" ht="15.75" customHeight="1" x14ac:dyDescent="0.35">
      <c r="A935" s="208"/>
      <c r="B935" s="208"/>
      <c r="C935" s="208"/>
      <c r="D935" s="208"/>
      <c r="E935" s="277"/>
      <c r="F935" s="281"/>
      <c r="G935" s="208"/>
      <c r="H935" s="208"/>
      <c r="I935" s="208"/>
      <c r="J935" s="208"/>
      <c r="K935" s="208"/>
      <c r="L935" s="208"/>
      <c r="M935" s="208"/>
      <c r="N935" s="208"/>
      <c r="O935" s="208"/>
      <c r="P935" s="208"/>
      <c r="Q935" s="208"/>
      <c r="R935" s="208"/>
      <c r="S935" s="208"/>
      <c r="T935" s="208"/>
      <c r="U935" s="208"/>
      <c r="V935" s="208"/>
      <c r="W935" s="208"/>
      <c r="X935" s="208"/>
      <c r="Y935" s="208"/>
      <c r="Z935" s="208"/>
    </row>
    <row r="936" spans="1:26" ht="15.75" customHeight="1" x14ac:dyDescent="0.35">
      <c r="A936" s="208"/>
      <c r="B936" s="208"/>
      <c r="C936" s="208"/>
      <c r="D936" s="208"/>
      <c r="E936" s="277"/>
      <c r="F936" s="281"/>
      <c r="G936" s="208"/>
      <c r="H936" s="208"/>
      <c r="I936" s="208"/>
      <c r="J936" s="208"/>
      <c r="K936" s="208"/>
      <c r="L936" s="208"/>
      <c r="M936" s="208"/>
      <c r="N936" s="208"/>
      <c r="O936" s="208"/>
      <c r="P936" s="208"/>
      <c r="Q936" s="208"/>
      <c r="R936" s="208"/>
      <c r="S936" s="208"/>
      <c r="T936" s="208"/>
      <c r="U936" s="208"/>
      <c r="V936" s="208"/>
      <c r="W936" s="208"/>
      <c r="X936" s="208"/>
      <c r="Y936" s="208"/>
      <c r="Z936" s="208"/>
    </row>
    <row r="937" spans="1:26" ht="15.75" customHeight="1" x14ac:dyDescent="0.35">
      <c r="A937" s="208"/>
      <c r="B937" s="208"/>
      <c r="C937" s="208"/>
      <c r="D937" s="208"/>
      <c r="E937" s="277"/>
      <c r="F937" s="281"/>
      <c r="G937" s="208"/>
      <c r="H937" s="208"/>
      <c r="I937" s="208"/>
      <c r="J937" s="208"/>
      <c r="K937" s="208"/>
      <c r="L937" s="208"/>
      <c r="M937" s="208"/>
      <c r="N937" s="208"/>
      <c r="O937" s="208"/>
      <c r="P937" s="208"/>
      <c r="Q937" s="208"/>
      <c r="R937" s="208"/>
      <c r="S937" s="208"/>
      <c r="T937" s="208"/>
      <c r="U937" s="208"/>
      <c r="V937" s="208"/>
      <c r="W937" s="208"/>
      <c r="X937" s="208"/>
      <c r="Y937" s="208"/>
      <c r="Z937" s="208"/>
    </row>
    <row r="938" spans="1:26" ht="15.75" customHeight="1" x14ac:dyDescent="0.35">
      <c r="A938" s="208"/>
      <c r="B938" s="208"/>
      <c r="C938" s="208"/>
      <c r="D938" s="208"/>
      <c r="E938" s="277"/>
      <c r="F938" s="281"/>
      <c r="G938" s="208"/>
      <c r="H938" s="208"/>
      <c r="I938" s="208"/>
      <c r="J938" s="208"/>
      <c r="K938" s="208"/>
      <c r="L938" s="208"/>
      <c r="M938" s="208"/>
      <c r="N938" s="208"/>
      <c r="O938" s="208"/>
      <c r="P938" s="208"/>
      <c r="Q938" s="208"/>
      <c r="R938" s="208"/>
      <c r="S938" s="208"/>
      <c r="T938" s="208"/>
      <c r="U938" s="208"/>
      <c r="V938" s="208"/>
      <c r="W938" s="208"/>
      <c r="X938" s="208"/>
      <c r="Y938" s="208"/>
      <c r="Z938" s="208"/>
    </row>
    <row r="939" spans="1:26" ht="15.75" customHeight="1" x14ac:dyDescent="0.35">
      <c r="A939" s="208"/>
      <c r="B939" s="208"/>
      <c r="C939" s="208"/>
      <c r="D939" s="208"/>
      <c r="E939" s="277"/>
      <c r="F939" s="281"/>
      <c r="G939" s="208"/>
      <c r="H939" s="208"/>
      <c r="I939" s="208"/>
      <c r="J939" s="208"/>
      <c r="K939" s="208"/>
      <c r="L939" s="208"/>
      <c r="M939" s="208"/>
      <c r="N939" s="208"/>
      <c r="O939" s="208"/>
      <c r="P939" s="208"/>
      <c r="Q939" s="208"/>
      <c r="R939" s="208"/>
      <c r="S939" s="208"/>
      <c r="T939" s="208"/>
      <c r="U939" s="208"/>
      <c r="V939" s="208"/>
      <c r="W939" s="208"/>
      <c r="X939" s="208"/>
      <c r="Y939" s="208"/>
      <c r="Z939" s="208"/>
    </row>
    <row r="940" spans="1:26" ht="15.75" customHeight="1" x14ac:dyDescent="0.35">
      <c r="A940" s="208"/>
      <c r="B940" s="208"/>
      <c r="C940" s="208"/>
      <c r="D940" s="208"/>
      <c r="E940" s="277"/>
      <c r="F940" s="281"/>
      <c r="G940" s="208"/>
      <c r="H940" s="208"/>
      <c r="I940" s="208"/>
      <c r="J940" s="208"/>
      <c r="K940" s="208"/>
      <c r="L940" s="208"/>
      <c r="M940" s="208"/>
      <c r="N940" s="208"/>
      <c r="O940" s="208"/>
      <c r="P940" s="208"/>
      <c r="Q940" s="208"/>
      <c r="R940" s="208"/>
      <c r="S940" s="208"/>
      <c r="T940" s="208"/>
      <c r="U940" s="208"/>
      <c r="V940" s="208"/>
      <c r="W940" s="208"/>
      <c r="X940" s="208"/>
      <c r="Y940" s="208"/>
      <c r="Z940" s="208"/>
    </row>
    <row r="941" spans="1:26" ht="15.75" customHeight="1" x14ac:dyDescent="0.35">
      <c r="A941" s="208"/>
      <c r="B941" s="208"/>
      <c r="C941" s="208"/>
      <c r="D941" s="208"/>
      <c r="E941" s="277"/>
      <c r="F941" s="281"/>
      <c r="G941" s="208"/>
      <c r="H941" s="208"/>
      <c r="I941" s="208"/>
      <c r="J941" s="208"/>
      <c r="K941" s="208"/>
      <c r="L941" s="208"/>
      <c r="M941" s="208"/>
      <c r="N941" s="208"/>
      <c r="O941" s="208"/>
      <c r="P941" s="208"/>
      <c r="Q941" s="208"/>
      <c r="R941" s="208"/>
      <c r="S941" s="208"/>
      <c r="T941" s="208"/>
      <c r="U941" s="208"/>
      <c r="V941" s="208"/>
      <c r="W941" s="208"/>
      <c r="X941" s="208"/>
      <c r="Y941" s="208"/>
      <c r="Z941" s="208"/>
    </row>
    <row r="942" spans="1:26" ht="15.75" customHeight="1" x14ac:dyDescent="0.35">
      <c r="A942" s="208"/>
      <c r="B942" s="208"/>
      <c r="C942" s="208"/>
      <c r="D942" s="208"/>
      <c r="E942" s="277"/>
      <c r="F942" s="281"/>
      <c r="G942" s="208"/>
      <c r="H942" s="208"/>
      <c r="I942" s="208"/>
      <c r="J942" s="208"/>
      <c r="K942" s="208"/>
      <c r="L942" s="208"/>
      <c r="M942" s="208"/>
      <c r="N942" s="208"/>
      <c r="O942" s="208"/>
      <c r="P942" s="208"/>
      <c r="Q942" s="208"/>
      <c r="R942" s="208"/>
      <c r="S942" s="208"/>
      <c r="T942" s="208"/>
      <c r="U942" s="208"/>
      <c r="V942" s="208"/>
      <c r="W942" s="208"/>
      <c r="X942" s="208"/>
      <c r="Y942" s="208"/>
      <c r="Z942" s="208"/>
    </row>
    <row r="943" spans="1:26" ht="15.75" customHeight="1" x14ac:dyDescent="0.35">
      <c r="A943" s="208"/>
      <c r="B943" s="208"/>
      <c r="C943" s="208"/>
      <c r="D943" s="208"/>
      <c r="E943" s="277"/>
      <c r="F943" s="281"/>
      <c r="G943" s="208"/>
      <c r="H943" s="208"/>
      <c r="I943" s="208"/>
      <c r="J943" s="208"/>
      <c r="K943" s="208"/>
      <c r="L943" s="208"/>
      <c r="M943" s="208"/>
      <c r="N943" s="208"/>
      <c r="O943" s="208"/>
      <c r="P943" s="208"/>
      <c r="Q943" s="208"/>
      <c r="R943" s="208"/>
      <c r="S943" s="208"/>
      <c r="T943" s="208"/>
      <c r="U943" s="208"/>
      <c r="V943" s="208"/>
      <c r="W943" s="208"/>
      <c r="X943" s="208"/>
      <c r="Y943" s="208"/>
      <c r="Z943" s="208"/>
    </row>
    <row r="944" spans="1:26" ht="15.75" customHeight="1" x14ac:dyDescent="0.35">
      <c r="A944" s="208"/>
      <c r="B944" s="208"/>
      <c r="C944" s="208"/>
      <c r="D944" s="208"/>
      <c r="E944" s="277"/>
      <c r="F944" s="281"/>
      <c r="G944" s="208"/>
      <c r="H944" s="208"/>
      <c r="I944" s="208"/>
      <c r="J944" s="208"/>
      <c r="K944" s="208"/>
      <c r="L944" s="208"/>
      <c r="M944" s="208"/>
      <c r="N944" s="208"/>
      <c r="O944" s="208"/>
      <c r="P944" s="208"/>
      <c r="Q944" s="208"/>
      <c r="R944" s="208"/>
      <c r="S944" s="208"/>
      <c r="T944" s="208"/>
      <c r="U944" s="208"/>
      <c r="V944" s="208"/>
      <c r="W944" s="208"/>
      <c r="X944" s="208"/>
      <c r="Y944" s="208"/>
      <c r="Z944" s="208"/>
    </row>
    <row r="945" spans="1:26" ht="15.75" customHeight="1" x14ac:dyDescent="0.35">
      <c r="A945" s="208"/>
      <c r="B945" s="208"/>
      <c r="C945" s="208"/>
      <c r="D945" s="208"/>
      <c r="E945" s="277"/>
      <c r="F945" s="281"/>
      <c r="G945" s="208"/>
      <c r="H945" s="208"/>
      <c r="I945" s="208"/>
      <c r="J945" s="208"/>
      <c r="K945" s="208"/>
      <c r="L945" s="208"/>
      <c r="M945" s="208"/>
      <c r="N945" s="208"/>
      <c r="O945" s="208"/>
      <c r="P945" s="208"/>
      <c r="Q945" s="208"/>
      <c r="R945" s="208"/>
      <c r="S945" s="208"/>
      <c r="T945" s="208"/>
      <c r="U945" s="208"/>
      <c r="V945" s="208"/>
      <c r="W945" s="208"/>
      <c r="X945" s="208"/>
      <c r="Y945" s="208"/>
      <c r="Z945" s="208"/>
    </row>
    <row r="946" spans="1:26" ht="15.75" customHeight="1" x14ac:dyDescent="0.35">
      <c r="A946" s="208"/>
      <c r="B946" s="208"/>
      <c r="C946" s="208"/>
      <c r="D946" s="208"/>
      <c r="E946" s="277"/>
      <c r="F946" s="281"/>
      <c r="G946" s="208"/>
      <c r="H946" s="208"/>
      <c r="I946" s="208"/>
      <c r="J946" s="208"/>
      <c r="K946" s="208"/>
      <c r="L946" s="208"/>
      <c r="M946" s="208"/>
      <c r="N946" s="208"/>
      <c r="O946" s="208"/>
      <c r="P946" s="208"/>
      <c r="Q946" s="208"/>
      <c r="R946" s="208"/>
      <c r="S946" s="208"/>
      <c r="T946" s="208"/>
      <c r="U946" s="208"/>
      <c r="V946" s="208"/>
      <c r="W946" s="208"/>
      <c r="X946" s="208"/>
      <c r="Y946" s="208"/>
      <c r="Z946" s="208"/>
    </row>
    <row r="947" spans="1:26" ht="15.75" customHeight="1" x14ac:dyDescent="0.35">
      <c r="A947" s="208"/>
      <c r="B947" s="208"/>
      <c r="C947" s="208"/>
      <c r="D947" s="208"/>
      <c r="E947" s="277"/>
      <c r="F947" s="281"/>
      <c r="G947" s="208"/>
      <c r="H947" s="208"/>
      <c r="I947" s="208"/>
      <c r="J947" s="208"/>
      <c r="K947" s="208"/>
      <c r="L947" s="208"/>
      <c r="M947" s="208"/>
      <c r="N947" s="208"/>
      <c r="O947" s="208"/>
      <c r="P947" s="208"/>
      <c r="Q947" s="208"/>
      <c r="R947" s="208"/>
      <c r="S947" s="208"/>
      <c r="T947" s="208"/>
      <c r="U947" s="208"/>
      <c r="V947" s="208"/>
      <c r="W947" s="208"/>
      <c r="X947" s="208"/>
      <c r="Y947" s="208"/>
      <c r="Z947" s="208"/>
    </row>
    <row r="948" spans="1:26" ht="15.75" customHeight="1" x14ac:dyDescent="0.35">
      <c r="A948" s="208"/>
      <c r="B948" s="208"/>
      <c r="C948" s="208"/>
      <c r="D948" s="208"/>
      <c r="E948" s="277"/>
      <c r="F948" s="281"/>
      <c r="G948" s="208"/>
      <c r="H948" s="208"/>
      <c r="I948" s="208"/>
      <c r="J948" s="208"/>
      <c r="K948" s="208"/>
      <c r="L948" s="208"/>
      <c r="M948" s="208"/>
      <c r="N948" s="208"/>
      <c r="O948" s="208"/>
      <c r="P948" s="208"/>
      <c r="Q948" s="208"/>
      <c r="R948" s="208"/>
      <c r="S948" s="208"/>
      <c r="T948" s="208"/>
      <c r="U948" s="208"/>
      <c r="V948" s="208"/>
      <c r="W948" s="208"/>
      <c r="X948" s="208"/>
      <c r="Y948" s="208"/>
      <c r="Z948" s="208"/>
    </row>
    <row r="949" spans="1:26" ht="15.75" customHeight="1" x14ac:dyDescent="0.35">
      <c r="A949" s="208"/>
      <c r="B949" s="208"/>
      <c r="C949" s="208"/>
      <c r="D949" s="208"/>
      <c r="E949" s="277"/>
      <c r="F949" s="281"/>
      <c r="G949" s="208"/>
      <c r="H949" s="208"/>
      <c r="I949" s="208"/>
      <c r="J949" s="208"/>
      <c r="K949" s="208"/>
      <c r="L949" s="208"/>
      <c r="M949" s="208"/>
      <c r="N949" s="208"/>
      <c r="O949" s="208"/>
      <c r="P949" s="208"/>
      <c r="Q949" s="208"/>
      <c r="R949" s="208"/>
      <c r="S949" s="208"/>
      <c r="T949" s="208"/>
      <c r="U949" s="208"/>
      <c r="V949" s="208"/>
      <c r="W949" s="208"/>
      <c r="X949" s="208"/>
      <c r="Y949" s="208"/>
      <c r="Z949" s="208"/>
    </row>
    <row r="950" spans="1:26" ht="15.75" customHeight="1" x14ac:dyDescent="0.35">
      <c r="A950" s="208"/>
      <c r="B950" s="208"/>
      <c r="C950" s="208"/>
      <c r="D950" s="208"/>
      <c r="E950" s="277"/>
      <c r="F950" s="281"/>
      <c r="G950" s="208"/>
      <c r="H950" s="208"/>
      <c r="I950" s="208"/>
      <c r="J950" s="208"/>
      <c r="K950" s="208"/>
      <c r="L950" s="208"/>
      <c r="M950" s="208"/>
      <c r="N950" s="208"/>
      <c r="O950" s="208"/>
      <c r="P950" s="208"/>
      <c r="Q950" s="208"/>
      <c r="R950" s="208"/>
      <c r="S950" s="208"/>
      <c r="T950" s="208"/>
      <c r="U950" s="208"/>
      <c r="V950" s="208"/>
      <c r="W950" s="208"/>
      <c r="X950" s="208"/>
      <c r="Y950" s="208"/>
      <c r="Z950" s="208"/>
    </row>
    <row r="951" spans="1:26" ht="15.75" customHeight="1" x14ac:dyDescent="0.35">
      <c r="A951" s="208"/>
      <c r="B951" s="208"/>
      <c r="C951" s="208"/>
      <c r="D951" s="208"/>
      <c r="E951" s="277"/>
      <c r="F951" s="281"/>
      <c r="G951" s="208"/>
      <c r="H951" s="208"/>
      <c r="I951" s="208"/>
      <c r="J951" s="208"/>
      <c r="K951" s="208"/>
      <c r="L951" s="208"/>
      <c r="M951" s="208"/>
      <c r="N951" s="208"/>
      <c r="O951" s="208"/>
      <c r="P951" s="208"/>
      <c r="Q951" s="208"/>
      <c r="R951" s="208"/>
      <c r="S951" s="208"/>
      <c r="T951" s="208"/>
      <c r="U951" s="208"/>
      <c r="V951" s="208"/>
      <c r="W951" s="208"/>
      <c r="X951" s="208"/>
      <c r="Y951" s="208"/>
      <c r="Z951" s="208"/>
    </row>
    <row r="952" spans="1:26" ht="15.75" customHeight="1" x14ac:dyDescent="0.35">
      <c r="A952" s="208"/>
      <c r="B952" s="208"/>
      <c r="C952" s="208"/>
      <c r="D952" s="208"/>
      <c r="E952" s="277"/>
      <c r="F952" s="281"/>
      <c r="G952" s="208"/>
      <c r="H952" s="208"/>
      <c r="I952" s="208"/>
      <c r="J952" s="208"/>
      <c r="K952" s="208"/>
      <c r="L952" s="208"/>
      <c r="M952" s="208"/>
      <c r="N952" s="208"/>
      <c r="O952" s="208"/>
      <c r="P952" s="208"/>
      <c r="Q952" s="208"/>
      <c r="R952" s="208"/>
      <c r="S952" s="208"/>
      <c r="T952" s="208"/>
      <c r="U952" s="208"/>
      <c r="V952" s="208"/>
      <c r="W952" s="208"/>
      <c r="X952" s="208"/>
      <c r="Y952" s="208"/>
      <c r="Z952" s="208"/>
    </row>
    <row r="953" spans="1:26" ht="15.75" customHeight="1" x14ac:dyDescent="0.35">
      <c r="A953" s="208"/>
      <c r="B953" s="208"/>
      <c r="C953" s="208"/>
      <c r="D953" s="208"/>
      <c r="E953" s="277"/>
      <c r="F953" s="281"/>
      <c r="G953" s="208"/>
      <c r="H953" s="208"/>
      <c r="I953" s="208"/>
      <c r="J953" s="208"/>
      <c r="K953" s="208"/>
      <c r="L953" s="208"/>
      <c r="M953" s="208"/>
      <c r="N953" s="208"/>
      <c r="O953" s="208"/>
      <c r="P953" s="208"/>
      <c r="Q953" s="208"/>
      <c r="R953" s="208"/>
      <c r="S953" s="208"/>
      <c r="T953" s="208"/>
      <c r="U953" s="208"/>
      <c r="V953" s="208"/>
      <c r="W953" s="208"/>
      <c r="X953" s="208"/>
      <c r="Y953" s="208"/>
      <c r="Z953" s="208"/>
    </row>
    <row r="954" spans="1:26" ht="15.75" customHeight="1" x14ac:dyDescent="0.35">
      <c r="A954" s="208"/>
      <c r="B954" s="208"/>
      <c r="C954" s="208"/>
      <c r="D954" s="208"/>
      <c r="E954" s="277"/>
      <c r="F954" s="281"/>
      <c r="G954" s="208"/>
      <c r="H954" s="208"/>
      <c r="I954" s="208"/>
      <c r="J954" s="208"/>
      <c r="K954" s="208"/>
      <c r="L954" s="208"/>
      <c r="M954" s="208"/>
      <c r="N954" s="208"/>
      <c r="O954" s="208"/>
      <c r="P954" s="208"/>
      <c r="Q954" s="208"/>
      <c r="R954" s="208"/>
      <c r="S954" s="208"/>
      <c r="T954" s="208"/>
      <c r="U954" s="208"/>
      <c r="V954" s="208"/>
      <c r="W954" s="208"/>
      <c r="X954" s="208"/>
      <c r="Y954" s="208"/>
      <c r="Z954" s="208"/>
    </row>
    <row r="955" spans="1:26" ht="15.75" customHeight="1" x14ac:dyDescent="0.35">
      <c r="A955" s="208"/>
      <c r="B955" s="208"/>
      <c r="C955" s="208"/>
      <c r="D955" s="208"/>
      <c r="E955" s="277"/>
      <c r="F955" s="281"/>
      <c r="G955" s="208"/>
      <c r="H955" s="208"/>
      <c r="I955" s="208"/>
      <c r="J955" s="208"/>
      <c r="K955" s="208"/>
      <c r="L955" s="208"/>
      <c r="M955" s="208"/>
      <c r="N955" s="208"/>
      <c r="O955" s="208"/>
      <c r="P955" s="208"/>
      <c r="Q955" s="208"/>
      <c r="R955" s="208"/>
      <c r="S955" s="208"/>
      <c r="T955" s="208"/>
      <c r="U955" s="208"/>
      <c r="V955" s="208"/>
      <c r="W955" s="208"/>
      <c r="X955" s="208"/>
      <c r="Y955" s="208"/>
      <c r="Z955" s="208"/>
    </row>
    <row r="956" spans="1:26" ht="15.75" customHeight="1" x14ac:dyDescent="0.35">
      <c r="A956" s="208"/>
      <c r="B956" s="208"/>
      <c r="C956" s="208"/>
      <c r="D956" s="208"/>
      <c r="E956" s="277"/>
      <c r="F956" s="281"/>
      <c r="G956" s="208"/>
      <c r="H956" s="208"/>
      <c r="I956" s="208"/>
      <c r="J956" s="208"/>
      <c r="K956" s="208"/>
      <c r="L956" s="208"/>
      <c r="M956" s="208"/>
      <c r="N956" s="208"/>
      <c r="O956" s="208"/>
      <c r="P956" s="208"/>
      <c r="Q956" s="208"/>
      <c r="R956" s="208"/>
      <c r="S956" s="208"/>
      <c r="T956" s="208"/>
      <c r="U956" s="208"/>
      <c r="V956" s="208"/>
      <c r="W956" s="208"/>
      <c r="X956" s="208"/>
      <c r="Y956" s="208"/>
      <c r="Z956" s="208"/>
    </row>
    <row r="957" spans="1:26" ht="15.75" customHeight="1" x14ac:dyDescent="0.35">
      <c r="A957" s="208"/>
      <c r="B957" s="208"/>
      <c r="C957" s="208"/>
      <c r="D957" s="208"/>
      <c r="E957" s="277"/>
      <c r="F957" s="281"/>
      <c r="G957" s="208"/>
      <c r="H957" s="208"/>
      <c r="I957" s="208"/>
      <c r="J957" s="208"/>
      <c r="K957" s="208"/>
      <c r="L957" s="208"/>
      <c r="M957" s="208"/>
      <c r="N957" s="208"/>
      <c r="O957" s="208"/>
      <c r="P957" s="208"/>
      <c r="Q957" s="208"/>
      <c r="R957" s="208"/>
      <c r="S957" s="208"/>
      <c r="T957" s="208"/>
      <c r="U957" s="208"/>
      <c r="V957" s="208"/>
      <c r="W957" s="208"/>
      <c r="X957" s="208"/>
      <c r="Y957" s="208"/>
      <c r="Z957" s="208"/>
    </row>
    <row r="958" spans="1:26" ht="15.75" customHeight="1" x14ac:dyDescent="0.35">
      <c r="A958" s="208"/>
      <c r="B958" s="208"/>
      <c r="C958" s="208"/>
      <c r="D958" s="208"/>
      <c r="E958" s="277"/>
      <c r="F958" s="281"/>
      <c r="G958" s="208"/>
      <c r="H958" s="208"/>
      <c r="I958" s="208"/>
      <c r="J958" s="208"/>
      <c r="K958" s="208"/>
      <c r="L958" s="208"/>
      <c r="M958" s="208"/>
      <c r="N958" s="208"/>
      <c r="O958" s="208"/>
      <c r="P958" s="208"/>
      <c r="Q958" s="208"/>
      <c r="R958" s="208"/>
      <c r="S958" s="208"/>
      <c r="T958" s="208"/>
      <c r="U958" s="208"/>
      <c r="V958" s="208"/>
      <c r="W958" s="208"/>
      <c r="X958" s="208"/>
      <c r="Y958" s="208"/>
      <c r="Z958" s="208"/>
    </row>
  </sheetData>
  <mergeCells count="4">
    <mergeCell ref="A1:G1"/>
    <mergeCell ref="A2:G2"/>
    <mergeCell ref="A3:G3"/>
    <mergeCell ref="B32:D32"/>
  </mergeCells>
  <pageMargins left="0.25" right="0.25" top="0.75" bottom="0.75" header="0.3" footer="0.3"/>
  <pageSetup paperSize="9" scale="7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zoomScale="70" zoomScaleNormal="70" workbookViewId="0">
      <selection activeCell="K26" sqref="K26"/>
    </sheetView>
  </sheetViews>
  <sheetFormatPr defaultColWidth="14.453125" defaultRowHeight="15" customHeight="1" x14ac:dyDescent="0.35"/>
  <cols>
    <col min="1" max="1" width="5.54296875" bestFit="1" customWidth="1"/>
    <col min="2" max="2" width="5.1796875" bestFit="1" customWidth="1"/>
    <col min="3" max="4" width="10.453125" bestFit="1" customWidth="1"/>
    <col min="5" max="5" width="14.54296875" bestFit="1" customWidth="1"/>
    <col min="6" max="6" width="17.81640625" bestFit="1" customWidth="1"/>
    <col min="7" max="7" width="14" bestFit="1" customWidth="1"/>
    <col min="8" max="8" width="25" bestFit="1" customWidth="1"/>
    <col min="9" max="9" width="19.1796875" customWidth="1"/>
    <col min="10" max="10" width="18.54296875" bestFit="1" customWidth="1"/>
    <col min="11" max="11" width="16.54296875" style="245" bestFit="1" customWidth="1"/>
    <col min="12" max="12" width="12.1796875" bestFit="1" customWidth="1"/>
    <col min="13" max="13" width="16.453125" bestFit="1" customWidth="1"/>
    <col min="14" max="14" width="11.81640625" bestFit="1" customWidth="1"/>
    <col min="15" max="15" width="13" bestFit="1" customWidth="1"/>
    <col min="16" max="16" width="16.81640625" customWidth="1"/>
    <col min="17" max="17" width="28.1796875" customWidth="1"/>
    <col min="18" max="26" width="8.81640625" customWidth="1"/>
  </cols>
  <sheetData>
    <row r="1" spans="1:26" ht="26" x14ac:dyDescent="0.35">
      <c r="A1" s="418" t="s">
        <v>1790</v>
      </c>
      <c r="B1" s="299"/>
      <c r="C1" s="299"/>
      <c r="D1" s="299"/>
      <c r="E1" s="299"/>
      <c r="F1" s="299"/>
      <c r="G1" s="299"/>
      <c r="H1" s="299"/>
      <c r="I1" s="299"/>
      <c r="J1" s="299"/>
      <c r="K1" s="299"/>
      <c r="L1" s="299"/>
      <c r="M1" s="299"/>
      <c r="N1" s="299"/>
      <c r="O1" s="299"/>
      <c r="P1" s="299"/>
      <c r="Q1" s="300"/>
      <c r="R1" s="82"/>
      <c r="S1" s="82"/>
      <c r="T1" s="82"/>
      <c r="U1" s="82"/>
      <c r="V1" s="82"/>
      <c r="W1" s="82"/>
      <c r="X1" s="82"/>
      <c r="Y1" s="82"/>
      <c r="Z1" s="82"/>
    </row>
    <row r="2" spans="1:26" ht="14.5" x14ac:dyDescent="0.35">
      <c r="A2" s="419" t="s">
        <v>1902</v>
      </c>
      <c r="B2" s="299"/>
      <c r="C2" s="299"/>
      <c r="D2" s="299"/>
      <c r="E2" s="299"/>
      <c r="F2" s="299"/>
      <c r="G2" s="299"/>
      <c r="H2" s="299"/>
      <c r="I2" s="299"/>
      <c r="J2" s="299"/>
      <c r="K2" s="299"/>
      <c r="L2" s="299"/>
      <c r="M2" s="299"/>
      <c r="N2" s="299"/>
      <c r="O2" s="299"/>
      <c r="P2" s="299"/>
      <c r="Q2" s="300"/>
      <c r="R2" s="82"/>
      <c r="S2" s="82"/>
      <c r="T2" s="82"/>
      <c r="U2" s="82"/>
      <c r="V2" s="82"/>
      <c r="W2" s="82"/>
      <c r="X2" s="82"/>
      <c r="Y2" s="82"/>
      <c r="Z2" s="82"/>
    </row>
    <row r="3" spans="1:26" ht="58" x14ac:dyDescent="0.35">
      <c r="A3" s="216" t="s">
        <v>1791</v>
      </c>
      <c r="B3" s="216" t="s">
        <v>288</v>
      </c>
      <c r="C3" s="216" t="s">
        <v>1743</v>
      </c>
      <c r="D3" s="216" t="s">
        <v>1792</v>
      </c>
      <c r="E3" s="216" t="s">
        <v>1793</v>
      </c>
      <c r="F3" s="216" t="s">
        <v>1794</v>
      </c>
      <c r="G3" s="216" t="s">
        <v>1795</v>
      </c>
      <c r="H3" s="216" t="s">
        <v>294</v>
      </c>
      <c r="I3" s="216" t="s">
        <v>1796</v>
      </c>
      <c r="J3" s="216" t="s">
        <v>1797</v>
      </c>
      <c r="K3" s="216" t="s">
        <v>1798</v>
      </c>
      <c r="L3" s="216" t="s">
        <v>1799</v>
      </c>
      <c r="M3" s="216" t="s">
        <v>1800</v>
      </c>
      <c r="N3" s="216" t="s">
        <v>1801</v>
      </c>
      <c r="O3" s="216" t="s">
        <v>1802</v>
      </c>
      <c r="P3" s="216" t="s">
        <v>1803</v>
      </c>
      <c r="Q3" s="216" t="s">
        <v>1804</v>
      </c>
      <c r="R3" s="82"/>
      <c r="S3" s="82"/>
      <c r="T3" s="82"/>
      <c r="U3" s="82"/>
      <c r="V3" s="82"/>
      <c r="W3" s="82"/>
      <c r="X3" s="82"/>
      <c r="Y3" s="82"/>
      <c r="Z3" s="82"/>
    </row>
    <row r="4" spans="1:26" ht="14.5" x14ac:dyDescent="0.35">
      <c r="A4" s="82">
        <v>1</v>
      </c>
      <c r="B4" s="217" t="s">
        <v>224</v>
      </c>
      <c r="C4" s="217"/>
      <c r="D4" s="217"/>
      <c r="E4" s="217"/>
      <c r="F4" s="218"/>
      <c r="G4" s="218"/>
      <c r="H4" s="264" t="s">
        <v>1837</v>
      </c>
      <c r="I4" s="220" t="s">
        <v>1805</v>
      </c>
      <c r="J4" s="220" t="s">
        <v>232</v>
      </c>
      <c r="K4" s="295">
        <v>10.477919999999999</v>
      </c>
      <c r="L4" s="295">
        <v>10.1</v>
      </c>
      <c r="M4" s="220"/>
      <c r="N4" s="255">
        <f t="shared" ref="N4:N21" si="0">(K4-L4)*100/K4</f>
        <v>3.6068227281750538</v>
      </c>
      <c r="O4" s="256">
        <f>IFERROR(((1-(1-N4%)*98.81%)*100),0)</f>
        <v>4.7539015377097709</v>
      </c>
      <c r="P4" s="222" t="s">
        <v>1806</v>
      </c>
      <c r="Q4" s="223"/>
      <c r="R4" s="82"/>
      <c r="S4" s="82"/>
      <c r="T4" s="82"/>
      <c r="U4" s="82"/>
      <c r="V4" s="82"/>
      <c r="W4" s="82"/>
      <c r="X4" s="82"/>
      <c r="Y4" s="82"/>
      <c r="Z4" s="82"/>
    </row>
    <row r="5" spans="1:26" ht="14.5" x14ac:dyDescent="0.35">
      <c r="A5" s="82">
        <v>2</v>
      </c>
      <c r="B5" s="217" t="s">
        <v>224</v>
      </c>
      <c r="C5" s="217"/>
      <c r="D5" s="217"/>
      <c r="E5" s="217"/>
      <c r="F5" s="218"/>
      <c r="G5" s="218"/>
      <c r="H5" s="264" t="s">
        <v>1905</v>
      </c>
      <c r="I5" s="220" t="s">
        <v>1805</v>
      </c>
      <c r="J5" s="220" t="s">
        <v>232</v>
      </c>
      <c r="K5" s="296">
        <v>9.5462799999999994</v>
      </c>
      <c r="L5" s="296">
        <v>8.964577784612116</v>
      </c>
      <c r="M5" s="224"/>
      <c r="N5" s="255">
        <f t="shared" si="0"/>
        <v>6.0934962664816403</v>
      </c>
      <c r="O5" s="256">
        <f t="shared" ref="O5:O21" si="1">IFERROR(((1-(1-N5%)*98.81%)*100),0)</f>
        <v>7.2109836609105082</v>
      </c>
      <c r="P5" s="222" t="s">
        <v>1806</v>
      </c>
      <c r="Q5" s="223"/>
      <c r="R5" s="82"/>
      <c r="S5" s="82"/>
      <c r="T5" s="82"/>
      <c r="U5" s="82"/>
      <c r="V5" s="82"/>
      <c r="W5" s="82"/>
      <c r="X5" s="82"/>
      <c r="Y5" s="82"/>
      <c r="Z5" s="82"/>
    </row>
    <row r="6" spans="1:26" ht="14.5" x14ac:dyDescent="0.35">
      <c r="A6" s="82">
        <v>3</v>
      </c>
      <c r="B6" s="217" t="s">
        <v>224</v>
      </c>
      <c r="C6" s="217"/>
      <c r="D6" s="217"/>
      <c r="E6" s="217"/>
      <c r="F6" s="218"/>
      <c r="G6" s="218"/>
      <c r="H6" s="264" t="s">
        <v>1808</v>
      </c>
      <c r="I6" s="220" t="s">
        <v>1805</v>
      </c>
      <c r="J6" s="220" t="s">
        <v>232</v>
      </c>
      <c r="K6" s="296">
        <v>9.5271600000000003</v>
      </c>
      <c r="L6" s="296">
        <v>8.7380119358350807</v>
      </c>
      <c r="M6" s="224"/>
      <c r="N6" s="255">
        <f t="shared" si="0"/>
        <v>8.2831406648457619</v>
      </c>
      <c r="O6" s="256">
        <f t="shared" si="1"/>
        <v>9.3745712909341083</v>
      </c>
      <c r="P6" s="222" t="s">
        <v>1806</v>
      </c>
      <c r="Q6" s="223"/>
      <c r="R6" s="82"/>
      <c r="S6" s="82"/>
      <c r="T6" s="82"/>
      <c r="U6" s="82"/>
      <c r="V6" s="82"/>
      <c r="W6" s="82"/>
      <c r="X6" s="82"/>
      <c r="Y6" s="82"/>
      <c r="Z6" s="82"/>
    </row>
    <row r="7" spans="1:26" ht="14.5" x14ac:dyDescent="0.35">
      <c r="A7" s="82">
        <v>4</v>
      </c>
      <c r="B7" s="217" t="s">
        <v>224</v>
      </c>
      <c r="C7" s="217"/>
      <c r="D7" s="217"/>
      <c r="E7" s="217"/>
      <c r="F7" s="218"/>
      <c r="G7" s="218"/>
      <c r="H7" s="264" t="s">
        <v>1896</v>
      </c>
      <c r="I7" s="220" t="s">
        <v>1805</v>
      </c>
      <c r="J7" s="220" t="s">
        <v>232</v>
      </c>
      <c r="K7" s="296">
        <v>9.8347200000000008</v>
      </c>
      <c r="L7" s="296">
        <v>9.6343421439624954</v>
      </c>
      <c r="M7" s="224"/>
      <c r="N7" s="255">
        <f t="shared" si="0"/>
        <v>2.0374535933662101</v>
      </c>
      <c r="O7" s="256">
        <f t="shared" si="1"/>
        <v>3.2032078956051535</v>
      </c>
      <c r="P7" s="222" t="s">
        <v>1806</v>
      </c>
      <c r="Q7" s="223"/>
      <c r="R7" s="82"/>
      <c r="S7" s="82"/>
      <c r="T7" s="82"/>
      <c r="U7" s="82"/>
      <c r="V7" s="82"/>
      <c r="W7" s="82"/>
      <c r="X7" s="82"/>
      <c r="Y7" s="82"/>
      <c r="Z7" s="82"/>
    </row>
    <row r="8" spans="1:26" ht="14.5" x14ac:dyDescent="0.35">
      <c r="A8" s="82">
        <v>5</v>
      </c>
      <c r="B8" s="217" t="s">
        <v>224</v>
      </c>
      <c r="C8" s="217"/>
      <c r="D8" s="217"/>
      <c r="E8" s="217"/>
      <c r="F8" s="218"/>
      <c r="G8" s="218"/>
      <c r="H8" s="264" t="s">
        <v>1810</v>
      </c>
      <c r="I8" s="220" t="s">
        <v>1805</v>
      </c>
      <c r="J8" s="220" t="s">
        <v>232</v>
      </c>
      <c r="K8" s="296">
        <v>11.628299999999999</v>
      </c>
      <c r="L8" s="296">
        <v>11.314141865463517</v>
      </c>
      <c r="M8" s="224"/>
      <c r="N8" s="255">
        <f t="shared" si="0"/>
        <v>2.7016686406136956</v>
      </c>
      <c r="O8" s="256">
        <f t="shared" si="1"/>
        <v>3.8595187837903944</v>
      </c>
      <c r="P8" s="222" t="s">
        <v>1806</v>
      </c>
      <c r="Q8" s="223"/>
      <c r="R8" s="82"/>
      <c r="S8" s="82"/>
      <c r="T8" s="82"/>
      <c r="U8" s="82"/>
      <c r="V8" s="82"/>
      <c r="W8" s="82"/>
      <c r="X8" s="82"/>
      <c r="Y8" s="82"/>
      <c r="Z8" s="82"/>
    </row>
    <row r="9" spans="1:26" ht="14.5" x14ac:dyDescent="0.35">
      <c r="A9" s="82">
        <v>6</v>
      </c>
      <c r="B9" s="217" t="s">
        <v>224</v>
      </c>
      <c r="C9" s="217"/>
      <c r="D9" s="217"/>
      <c r="E9" s="217"/>
      <c r="F9" s="218"/>
      <c r="G9" s="218"/>
      <c r="H9" s="264" t="s">
        <v>1897</v>
      </c>
      <c r="I9" s="220" t="s">
        <v>1805</v>
      </c>
      <c r="J9" s="220" t="s">
        <v>232</v>
      </c>
      <c r="K9" s="255">
        <v>8.4179699999999933</v>
      </c>
      <c r="L9" s="255">
        <v>8.0834904618625245</v>
      </c>
      <c r="M9" s="219"/>
      <c r="N9" s="255">
        <f t="shared" si="0"/>
        <v>3.9733990277640459</v>
      </c>
      <c r="O9" s="256">
        <f t="shared" si="1"/>
        <v>5.1161155793336572</v>
      </c>
      <c r="P9" s="222" t="s">
        <v>1806</v>
      </c>
      <c r="Q9" s="223"/>
      <c r="R9" s="82"/>
      <c r="S9" s="82"/>
      <c r="T9" s="82"/>
      <c r="U9" s="82"/>
      <c r="V9" s="82"/>
      <c r="W9" s="82"/>
      <c r="X9" s="82"/>
      <c r="Y9" s="82"/>
      <c r="Z9" s="82"/>
    </row>
    <row r="10" spans="1:26" ht="14.5" x14ac:dyDescent="0.35">
      <c r="A10" s="82">
        <v>7</v>
      </c>
      <c r="B10" s="217" t="s">
        <v>224</v>
      </c>
      <c r="C10" s="217"/>
      <c r="D10" s="217"/>
      <c r="E10" s="217"/>
      <c r="F10" s="218"/>
      <c r="G10" s="218"/>
      <c r="H10" s="264" t="s">
        <v>1833</v>
      </c>
      <c r="I10" s="220" t="s">
        <v>1805</v>
      </c>
      <c r="J10" s="220" t="s">
        <v>232</v>
      </c>
      <c r="K10" s="296">
        <v>8.1995400000000043</v>
      </c>
      <c r="L10" s="296">
        <v>7.1640163097403349</v>
      </c>
      <c r="M10" s="224"/>
      <c r="N10" s="255">
        <f t="shared" si="0"/>
        <v>12.629046144779693</v>
      </c>
      <c r="O10" s="256">
        <f t="shared" si="1"/>
        <v>13.668760495656807</v>
      </c>
      <c r="P10" s="222" t="s">
        <v>1806</v>
      </c>
      <c r="Q10" s="223"/>
      <c r="R10" s="82"/>
      <c r="S10" s="82"/>
      <c r="T10" s="82"/>
      <c r="U10" s="82"/>
      <c r="V10" s="82"/>
      <c r="W10" s="82"/>
      <c r="X10" s="82"/>
      <c r="Y10" s="82"/>
      <c r="Z10" s="82"/>
    </row>
    <row r="11" spans="1:26" ht="14.5" x14ac:dyDescent="0.35">
      <c r="A11" s="82">
        <v>8</v>
      </c>
      <c r="B11" s="217" t="s">
        <v>224</v>
      </c>
      <c r="C11" s="217"/>
      <c r="D11" s="217"/>
      <c r="E11" s="217"/>
      <c r="F11" s="218"/>
      <c r="G11" s="218"/>
      <c r="H11" s="198" t="s">
        <v>1811</v>
      </c>
      <c r="I11" s="220" t="s">
        <v>1805</v>
      </c>
      <c r="J11" s="220" t="s">
        <v>232</v>
      </c>
      <c r="K11" s="297">
        <v>6.3834</v>
      </c>
      <c r="L11" s="297">
        <v>5.989683806680941</v>
      </c>
      <c r="M11" s="218"/>
      <c r="N11" s="255">
        <f t="shared" si="0"/>
        <v>6.1678132863216923</v>
      </c>
      <c r="O11" s="256">
        <f t="shared" si="1"/>
        <v>7.2844163082144586</v>
      </c>
      <c r="P11" s="222" t="s">
        <v>1806</v>
      </c>
      <c r="Q11" s="223"/>
      <c r="R11" s="82"/>
      <c r="S11" s="82"/>
      <c r="T11" s="82"/>
      <c r="U11" s="82"/>
      <c r="V11" s="82"/>
      <c r="W11" s="82"/>
      <c r="X11" s="82"/>
      <c r="Y11" s="82"/>
      <c r="Z11" s="82"/>
    </row>
    <row r="12" spans="1:26" ht="14.5" x14ac:dyDescent="0.35">
      <c r="A12" s="82">
        <v>9</v>
      </c>
      <c r="B12" s="217" t="s">
        <v>224</v>
      </c>
      <c r="C12" s="217"/>
      <c r="D12" s="217"/>
      <c r="E12" s="217"/>
      <c r="F12" s="218"/>
      <c r="G12" s="218"/>
      <c r="H12" s="198" t="s">
        <v>1906</v>
      </c>
      <c r="I12" s="220" t="s">
        <v>1805</v>
      </c>
      <c r="J12" s="220" t="s">
        <v>232</v>
      </c>
      <c r="K12" s="297">
        <v>8.6590000000000007</v>
      </c>
      <c r="L12" s="297">
        <v>8.2294853970818185</v>
      </c>
      <c r="M12" s="218"/>
      <c r="N12" s="255">
        <f t="shared" si="0"/>
        <v>4.96032570641162</v>
      </c>
      <c r="O12" s="256">
        <f t="shared" si="1"/>
        <v>6.0912978305053151</v>
      </c>
      <c r="P12" s="222" t="s">
        <v>1806</v>
      </c>
      <c r="Q12" s="223"/>
      <c r="R12" s="82"/>
      <c r="S12" s="82"/>
      <c r="T12" s="82"/>
      <c r="U12" s="82"/>
      <c r="V12" s="82"/>
      <c r="W12" s="82"/>
      <c r="X12" s="82"/>
      <c r="Y12" s="82"/>
      <c r="Z12" s="82"/>
    </row>
    <row r="13" spans="1:26" ht="14.5" x14ac:dyDescent="0.35">
      <c r="A13" s="82">
        <v>10</v>
      </c>
      <c r="B13" s="217" t="s">
        <v>224</v>
      </c>
      <c r="C13" s="217"/>
      <c r="D13" s="217"/>
      <c r="E13" s="217"/>
      <c r="F13" s="218"/>
      <c r="G13" s="218"/>
      <c r="H13" s="198" t="s">
        <v>1812</v>
      </c>
      <c r="I13" s="220" t="s">
        <v>1805</v>
      </c>
      <c r="J13" s="220" t="s">
        <v>232</v>
      </c>
      <c r="K13" s="297">
        <v>10.725279999999998</v>
      </c>
      <c r="L13" s="297">
        <v>10.357898331497925</v>
      </c>
      <c r="M13" s="218"/>
      <c r="N13" s="255">
        <f t="shared" si="0"/>
        <v>3.4253806753956382</v>
      </c>
      <c r="O13" s="256">
        <f t="shared" si="1"/>
        <v>4.5746186453584308</v>
      </c>
      <c r="P13" s="222" t="s">
        <v>1806</v>
      </c>
      <c r="Q13" s="223"/>
      <c r="R13" s="82"/>
      <c r="S13" s="82"/>
      <c r="T13" s="82"/>
      <c r="U13" s="82"/>
      <c r="V13" s="82"/>
      <c r="W13" s="82"/>
      <c r="X13" s="82"/>
      <c r="Y13" s="82"/>
      <c r="Z13" s="82"/>
    </row>
    <row r="14" spans="1:26" ht="14.5" x14ac:dyDescent="0.35">
      <c r="A14" s="82">
        <v>11</v>
      </c>
      <c r="B14" s="217" t="s">
        <v>224</v>
      </c>
      <c r="C14" s="217"/>
      <c r="D14" s="217"/>
      <c r="E14" s="217"/>
      <c r="F14" s="218"/>
      <c r="G14" s="218"/>
      <c r="H14" s="198" t="s">
        <v>1813</v>
      </c>
      <c r="I14" s="220" t="s">
        <v>1805</v>
      </c>
      <c r="J14" s="220" t="s">
        <v>232</v>
      </c>
      <c r="K14" s="297">
        <v>8.7276600000000002</v>
      </c>
      <c r="L14" s="297">
        <v>7.9315157967930539</v>
      </c>
      <c r="M14" s="218"/>
      <c r="N14" s="255">
        <f>(K14-L14)*100/K14</f>
        <v>9.1220808694076805</v>
      </c>
      <c r="O14" s="256">
        <f t="shared" si="1"/>
        <v>10.203528107061732</v>
      </c>
      <c r="P14" s="222" t="s">
        <v>1806</v>
      </c>
      <c r="Q14" s="223"/>
      <c r="R14" s="82"/>
      <c r="S14" s="82"/>
      <c r="T14" s="82"/>
      <c r="U14" s="82"/>
      <c r="V14" s="82"/>
      <c r="W14" s="82"/>
      <c r="X14" s="82"/>
      <c r="Y14" s="82"/>
      <c r="Z14" s="82"/>
    </row>
    <row r="15" spans="1:26" ht="14.5" x14ac:dyDescent="0.35">
      <c r="A15" s="82">
        <v>12</v>
      </c>
      <c r="B15" s="217" t="s">
        <v>224</v>
      </c>
      <c r="C15" s="217"/>
      <c r="D15" s="217"/>
      <c r="E15" s="217"/>
      <c r="F15" s="218"/>
      <c r="G15" s="218"/>
      <c r="H15" s="198" t="s">
        <v>1836</v>
      </c>
      <c r="I15" s="220" t="s">
        <v>1805</v>
      </c>
      <c r="J15" s="220" t="s">
        <v>232</v>
      </c>
      <c r="K15" s="297">
        <v>12.836580000000001</v>
      </c>
      <c r="L15" s="297">
        <v>12.527704657650309</v>
      </c>
      <c r="M15" s="218"/>
      <c r="N15" s="255">
        <f t="shared" si="0"/>
        <v>2.4062121090640352</v>
      </c>
      <c r="O15" s="256">
        <f t="shared" si="1"/>
        <v>3.5675781849661692</v>
      </c>
      <c r="P15" s="222" t="s">
        <v>1806</v>
      </c>
      <c r="Q15" s="223"/>
      <c r="R15" s="82"/>
      <c r="S15" s="82"/>
      <c r="T15" s="82"/>
      <c r="U15" s="82"/>
      <c r="V15" s="82"/>
      <c r="W15" s="82"/>
      <c r="X15" s="82"/>
      <c r="Y15" s="82"/>
      <c r="Z15" s="82"/>
    </row>
    <row r="16" spans="1:26" ht="14.5" x14ac:dyDescent="0.35">
      <c r="A16" s="82">
        <v>13</v>
      </c>
      <c r="B16" s="217" t="s">
        <v>224</v>
      </c>
      <c r="C16" s="217"/>
      <c r="D16" s="217"/>
      <c r="E16" s="217"/>
      <c r="F16" s="218"/>
      <c r="G16" s="218"/>
      <c r="H16" s="198" t="s">
        <v>1898</v>
      </c>
      <c r="I16" s="220" t="s">
        <v>1805</v>
      </c>
      <c r="J16" s="220" t="s">
        <v>232</v>
      </c>
      <c r="K16" s="297">
        <v>5.9885800000000078</v>
      </c>
      <c r="L16" s="297">
        <v>5.7053888559667634</v>
      </c>
      <c r="M16" s="218"/>
      <c r="N16" s="255">
        <f t="shared" si="0"/>
        <v>4.7288529840670748</v>
      </c>
      <c r="O16" s="256">
        <f t="shared" si="1"/>
        <v>5.8625796335566864</v>
      </c>
      <c r="P16" s="222" t="s">
        <v>1806</v>
      </c>
      <c r="Q16" s="223"/>
      <c r="R16" s="82"/>
      <c r="S16" s="82"/>
      <c r="T16" s="82"/>
      <c r="U16" s="82"/>
      <c r="V16" s="82"/>
      <c r="W16" s="82"/>
      <c r="X16" s="82"/>
      <c r="Y16" s="82"/>
      <c r="Z16" s="82"/>
    </row>
    <row r="17" spans="1:26" ht="14.5" x14ac:dyDescent="0.35">
      <c r="A17" s="82">
        <v>14</v>
      </c>
      <c r="B17" s="217" t="s">
        <v>224</v>
      </c>
      <c r="C17" s="217"/>
      <c r="D17" s="217"/>
      <c r="E17" s="217"/>
      <c r="F17" s="218"/>
      <c r="G17" s="218"/>
      <c r="H17" s="198" t="s">
        <v>1899</v>
      </c>
      <c r="I17" s="220" t="s">
        <v>1805</v>
      </c>
      <c r="J17" s="220" t="s">
        <v>232</v>
      </c>
      <c r="K17" s="297">
        <v>9.1185800000000068</v>
      </c>
      <c r="L17" s="297">
        <v>8.8636105990487977</v>
      </c>
      <c r="M17" s="218"/>
      <c r="N17" s="255">
        <f t="shared" si="0"/>
        <v>2.7961524815399867</v>
      </c>
      <c r="O17" s="256">
        <f t="shared" si="1"/>
        <v>3.9528782670096629</v>
      </c>
      <c r="P17" s="222" t="s">
        <v>1806</v>
      </c>
      <c r="Q17" s="223"/>
      <c r="R17" s="82"/>
      <c r="S17" s="82"/>
      <c r="T17" s="82"/>
      <c r="U17" s="82"/>
      <c r="V17" s="82"/>
      <c r="W17" s="82"/>
      <c r="X17" s="82"/>
      <c r="Y17" s="82"/>
      <c r="Z17" s="82"/>
    </row>
    <row r="18" spans="1:26" ht="14.5" x14ac:dyDescent="0.35">
      <c r="A18" s="82">
        <v>15</v>
      </c>
      <c r="B18" s="217" t="s">
        <v>224</v>
      </c>
      <c r="C18" s="217"/>
      <c r="D18" s="217"/>
      <c r="E18" s="217"/>
      <c r="F18" s="218"/>
      <c r="G18" s="218"/>
      <c r="H18" s="198" t="s">
        <v>1831</v>
      </c>
      <c r="I18" s="220" t="s">
        <v>1805</v>
      </c>
      <c r="J18" s="220" t="s">
        <v>232</v>
      </c>
      <c r="K18" s="297">
        <v>11.601000000000008</v>
      </c>
      <c r="L18" s="297">
        <v>11.058498223741092</v>
      </c>
      <c r="M18" s="218"/>
      <c r="N18" s="255">
        <f t="shared" si="0"/>
        <v>4.6763363180666842</v>
      </c>
      <c r="O18" s="256">
        <f t="shared" si="1"/>
        <v>5.8106879158816955</v>
      </c>
      <c r="P18" s="222" t="s">
        <v>1806</v>
      </c>
      <c r="Q18" s="223"/>
      <c r="R18" s="82"/>
      <c r="S18" s="82"/>
      <c r="T18" s="82"/>
      <c r="U18" s="82"/>
      <c r="V18" s="82"/>
      <c r="W18" s="82"/>
      <c r="X18" s="82"/>
      <c r="Y18" s="82"/>
      <c r="Z18" s="82"/>
    </row>
    <row r="19" spans="1:26" ht="14.5" x14ac:dyDescent="0.35">
      <c r="A19" s="82">
        <v>16</v>
      </c>
      <c r="B19" s="217" t="s">
        <v>224</v>
      </c>
      <c r="C19" s="217"/>
      <c r="D19" s="217"/>
      <c r="E19" s="217"/>
      <c r="F19" s="218"/>
      <c r="G19" s="218"/>
      <c r="H19" s="198" t="s">
        <v>1835</v>
      </c>
      <c r="I19" s="220" t="s">
        <v>1805</v>
      </c>
      <c r="J19" s="220" t="s">
        <v>232</v>
      </c>
      <c r="K19" s="297">
        <v>12.993790000000011</v>
      </c>
      <c r="L19" s="297">
        <v>11.624304615134257</v>
      </c>
      <c r="M19" s="218"/>
      <c r="N19" s="255">
        <f t="shared" si="0"/>
        <v>10.539537616551854</v>
      </c>
      <c r="O19" s="256">
        <f t="shared" si="1"/>
        <v>11.604117118914893</v>
      </c>
      <c r="P19" s="222" t="s">
        <v>1806</v>
      </c>
      <c r="Q19" s="223"/>
      <c r="R19" s="82"/>
      <c r="S19" s="82"/>
      <c r="T19" s="82"/>
      <c r="U19" s="82"/>
      <c r="V19" s="82"/>
      <c r="W19" s="82"/>
      <c r="X19" s="82"/>
      <c r="Y19" s="82"/>
      <c r="Z19" s="82"/>
    </row>
    <row r="20" spans="1:26" ht="15.75" customHeight="1" x14ac:dyDescent="0.35">
      <c r="A20" s="82">
        <v>17</v>
      </c>
      <c r="B20" s="217" t="s">
        <v>224</v>
      </c>
      <c r="C20" s="217"/>
      <c r="D20" s="217"/>
      <c r="E20" s="217"/>
      <c r="F20" s="218"/>
      <c r="G20" s="218"/>
      <c r="H20" s="198" t="s">
        <v>1832</v>
      </c>
      <c r="I20" s="220" t="s">
        <v>1805</v>
      </c>
      <c r="J20" s="220" t="s">
        <v>232</v>
      </c>
      <c r="K20" s="297">
        <v>12.352639999999989</v>
      </c>
      <c r="L20" s="297">
        <v>11.848658936018762</v>
      </c>
      <c r="M20" s="218"/>
      <c r="N20" s="255">
        <f t="shared" si="0"/>
        <v>4.0799461813930256</v>
      </c>
      <c r="O20" s="256">
        <f t="shared" si="1"/>
        <v>5.2213948218344459</v>
      </c>
      <c r="P20" s="222" t="s">
        <v>1806</v>
      </c>
      <c r="Q20" s="223"/>
      <c r="R20" s="82"/>
      <c r="S20" s="82"/>
      <c r="T20" s="82"/>
      <c r="U20" s="82"/>
      <c r="V20" s="82"/>
      <c r="W20" s="82"/>
      <c r="X20" s="82"/>
      <c r="Y20" s="82"/>
      <c r="Z20" s="82"/>
    </row>
    <row r="21" spans="1:26" ht="15.75" customHeight="1" x14ac:dyDescent="0.35">
      <c r="A21" s="82">
        <v>18</v>
      </c>
      <c r="B21" s="217" t="s">
        <v>224</v>
      </c>
      <c r="C21" s="217"/>
      <c r="D21" s="217"/>
      <c r="E21" s="217"/>
      <c r="F21" s="218"/>
      <c r="G21" s="218"/>
      <c r="H21" s="198" t="s">
        <v>1889</v>
      </c>
      <c r="I21" s="220" t="s">
        <v>1805</v>
      </c>
      <c r="J21" s="220" t="s">
        <v>232</v>
      </c>
      <c r="K21" s="297">
        <v>9.2537400000000005</v>
      </c>
      <c r="L21" s="297">
        <v>9.0527690477691518</v>
      </c>
      <c r="M21" s="218"/>
      <c r="N21" s="255">
        <f t="shared" si="0"/>
        <v>2.1717808392158058</v>
      </c>
      <c r="O21" s="256">
        <f t="shared" si="1"/>
        <v>3.335936647229143</v>
      </c>
      <c r="P21" s="222" t="s">
        <v>1806</v>
      </c>
      <c r="Q21" s="223"/>
      <c r="R21" s="82"/>
      <c r="S21" s="82"/>
      <c r="T21" s="82"/>
      <c r="U21" s="82"/>
      <c r="V21" s="82"/>
      <c r="W21" s="82"/>
      <c r="X21" s="82"/>
      <c r="Y21" s="82"/>
      <c r="Z21" s="82"/>
    </row>
    <row r="22" spans="1:26" ht="15.75" customHeight="1" x14ac:dyDescent="0.35">
      <c r="A22" s="82"/>
      <c r="B22" s="217"/>
      <c r="C22" s="217"/>
      <c r="D22" s="217"/>
      <c r="E22" s="217"/>
      <c r="F22" s="218"/>
      <c r="G22" s="218"/>
      <c r="H22" s="199"/>
      <c r="I22" s="218"/>
      <c r="J22" s="218"/>
      <c r="K22" s="221"/>
      <c r="L22" s="221"/>
      <c r="M22" s="218"/>
      <c r="N22" s="255"/>
      <c r="O22" s="218"/>
      <c r="P22" s="218"/>
      <c r="Q22" s="223"/>
      <c r="R22" s="82"/>
      <c r="S22" s="82"/>
      <c r="T22" s="82"/>
      <c r="U22" s="82"/>
      <c r="V22" s="82"/>
      <c r="W22" s="82"/>
      <c r="X22" s="82"/>
      <c r="Y22" s="82"/>
      <c r="Z22" s="82"/>
    </row>
    <row r="23" spans="1:26" ht="15.75" customHeight="1" x14ac:dyDescent="0.35">
      <c r="A23" s="82"/>
      <c r="B23" s="217"/>
      <c r="C23" s="217"/>
      <c r="D23" s="217"/>
      <c r="E23" s="217"/>
      <c r="F23" s="218"/>
      <c r="G23" s="218"/>
      <c r="H23" s="199"/>
      <c r="I23" s="218"/>
      <c r="J23" s="218"/>
      <c r="K23" s="221"/>
      <c r="L23" s="218"/>
      <c r="M23" s="218"/>
      <c r="N23" s="218"/>
      <c r="O23" s="218"/>
      <c r="P23" s="218"/>
      <c r="Q23" s="223"/>
      <c r="R23" s="82"/>
      <c r="S23" s="82"/>
      <c r="T23" s="82"/>
      <c r="U23" s="82"/>
      <c r="V23" s="82"/>
      <c r="W23" s="82"/>
      <c r="X23" s="82"/>
      <c r="Y23" s="82"/>
      <c r="Z23" s="82"/>
    </row>
    <row r="24" spans="1:26" ht="15.75" customHeight="1" x14ac:dyDescent="0.35">
      <c r="A24" s="82"/>
      <c r="B24" s="217"/>
      <c r="C24" s="217"/>
      <c r="D24" s="217"/>
      <c r="E24" s="217"/>
      <c r="F24" s="218"/>
      <c r="G24" s="218"/>
      <c r="H24" s="199"/>
      <c r="I24" s="218"/>
      <c r="J24" s="218"/>
      <c r="K24" s="244"/>
      <c r="L24" s="218"/>
      <c r="M24" s="218"/>
      <c r="N24" s="218"/>
      <c r="O24" s="218"/>
      <c r="P24" s="218"/>
      <c r="Q24" s="223"/>
      <c r="R24" s="82"/>
      <c r="S24" s="82"/>
      <c r="T24" s="82"/>
      <c r="U24" s="82"/>
      <c r="V24" s="82"/>
      <c r="W24" s="82"/>
      <c r="X24" s="82"/>
      <c r="Y24" s="82"/>
      <c r="Z24" s="82"/>
    </row>
    <row r="25" spans="1:26" ht="15.75" customHeight="1" x14ac:dyDescent="0.35">
      <c r="A25" s="82"/>
      <c r="B25" s="217"/>
      <c r="C25" s="217"/>
      <c r="D25" s="217"/>
      <c r="E25" s="217"/>
      <c r="F25" s="218"/>
      <c r="G25" s="218"/>
      <c r="H25" s="199"/>
      <c r="I25" s="218"/>
      <c r="J25" s="218"/>
      <c r="K25" s="244"/>
      <c r="L25" s="218"/>
      <c r="M25" s="218"/>
      <c r="N25" s="218"/>
      <c r="O25" s="218"/>
      <c r="P25" s="218"/>
      <c r="Q25" s="223"/>
      <c r="R25" s="82"/>
      <c r="S25" s="82"/>
      <c r="T25" s="82"/>
      <c r="U25" s="82"/>
      <c r="V25" s="82"/>
      <c r="W25" s="82"/>
      <c r="X25" s="82"/>
      <c r="Y25" s="82"/>
      <c r="Z25" s="82"/>
    </row>
    <row r="26" spans="1:26" ht="15.75" customHeight="1" x14ac:dyDescent="0.35">
      <c r="A26" s="82"/>
      <c r="B26" s="217"/>
      <c r="C26" s="217"/>
      <c r="D26" s="217"/>
      <c r="E26" s="217"/>
      <c r="F26" s="218"/>
      <c r="G26" s="218"/>
      <c r="H26" s="199"/>
      <c r="I26" s="218"/>
      <c r="J26" s="218"/>
      <c r="K26" s="244"/>
      <c r="L26" s="218"/>
      <c r="M26" s="218"/>
      <c r="N26" s="218"/>
      <c r="O26" s="218"/>
      <c r="P26" s="218"/>
      <c r="Q26" s="223"/>
      <c r="R26" s="82"/>
      <c r="S26" s="82"/>
      <c r="T26" s="82"/>
      <c r="U26" s="82"/>
      <c r="V26" s="82"/>
      <c r="W26" s="82"/>
      <c r="X26" s="82"/>
      <c r="Y26" s="82"/>
      <c r="Z26" s="82"/>
    </row>
    <row r="27" spans="1:26" ht="15.75" customHeight="1" x14ac:dyDescent="0.35">
      <c r="A27" s="82"/>
      <c r="B27" s="217"/>
      <c r="C27" s="217"/>
      <c r="D27" s="217"/>
      <c r="E27" s="217"/>
      <c r="F27" s="218"/>
      <c r="G27" s="218"/>
      <c r="H27" s="199"/>
      <c r="I27" s="218"/>
      <c r="J27" s="218"/>
      <c r="K27" s="244"/>
      <c r="L27" s="218"/>
      <c r="M27" s="218"/>
      <c r="N27" s="218"/>
      <c r="O27" s="218"/>
      <c r="P27" s="218"/>
      <c r="Q27" s="223"/>
      <c r="R27" s="82"/>
      <c r="S27" s="82"/>
      <c r="T27" s="82"/>
      <c r="U27" s="82"/>
      <c r="V27" s="82"/>
      <c r="W27" s="82"/>
      <c r="X27" s="82"/>
      <c r="Y27" s="82"/>
      <c r="Z27" s="82"/>
    </row>
    <row r="28" spans="1:26" ht="15.75" customHeight="1" x14ac:dyDescent="0.35">
      <c r="A28" s="82"/>
      <c r="B28" s="217"/>
      <c r="C28" s="217"/>
      <c r="D28" s="217"/>
      <c r="E28" s="217"/>
      <c r="F28" s="218"/>
      <c r="G28" s="218"/>
      <c r="H28" s="199"/>
      <c r="I28" s="218"/>
      <c r="J28" s="218"/>
      <c r="K28" s="244"/>
      <c r="L28" s="218"/>
      <c r="M28" s="218"/>
      <c r="N28" s="218"/>
      <c r="O28" s="218"/>
      <c r="P28" s="218"/>
      <c r="Q28" s="223"/>
      <c r="R28" s="82"/>
      <c r="S28" s="82"/>
      <c r="T28" s="82"/>
      <c r="U28" s="82"/>
      <c r="V28" s="82"/>
      <c r="W28" s="82"/>
      <c r="X28" s="82"/>
      <c r="Y28" s="82"/>
      <c r="Z28" s="82"/>
    </row>
    <row r="29" spans="1:26" ht="15.75" customHeight="1" x14ac:dyDescent="0.35">
      <c r="A29" s="82"/>
      <c r="B29" s="217"/>
      <c r="C29" s="217"/>
      <c r="D29" s="217"/>
      <c r="E29" s="217"/>
      <c r="F29" s="218"/>
      <c r="G29" s="218"/>
      <c r="H29" s="199"/>
      <c r="I29" s="218"/>
      <c r="J29" s="218"/>
      <c r="K29" s="244"/>
      <c r="L29" s="218"/>
      <c r="M29" s="218"/>
      <c r="N29" s="218"/>
      <c r="O29" s="218"/>
      <c r="P29" s="218"/>
      <c r="Q29" s="223"/>
      <c r="R29" s="82"/>
      <c r="S29" s="82"/>
      <c r="T29" s="82"/>
      <c r="U29" s="82"/>
      <c r="V29" s="82"/>
      <c r="W29" s="82"/>
      <c r="X29" s="82"/>
      <c r="Y29" s="82"/>
      <c r="Z29" s="82"/>
    </row>
    <row r="30" spans="1:26" ht="15.75" customHeight="1" x14ac:dyDescent="0.35">
      <c r="A30" s="82"/>
      <c r="B30" s="217"/>
      <c r="C30" s="217"/>
      <c r="D30" s="217"/>
      <c r="E30" s="217"/>
      <c r="F30" s="218"/>
      <c r="G30" s="218"/>
      <c r="H30" s="199"/>
      <c r="I30" s="218"/>
      <c r="J30" s="218"/>
      <c r="K30" s="244"/>
      <c r="L30" s="218"/>
      <c r="M30" s="218"/>
      <c r="N30" s="218"/>
      <c r="O30" s="218"/>
      <c r="P30" s="218"/>
      <c r="Q30" s="223"/>
      <c r="R30" s="82"/>
      <c r="S30" s="82"/>
      <c r="T30" s="82"/>
      <c r="U30" s="82"/>
      <c r="V30" s="82"/>
      <c r="W30" s="82"/>
      <c r="X30" s="82"/>
      <c r="Y30" s="82"/>
      <c r="Z30" s="82"/>
    </row>
    <row r="31" spans="1:26" ht="15.75" customHeight="1" x14ac:dyDescent="0.35">
      <c r="A31" s="82"/>
      <c r="B31" s="217"/>
      <c r="C31" s="217"/>
      <c r="D31" s="217"/>
      <c r="E31" s="217"/>
      <c r="F31" s="218"/>
      <c r="G31" s="218"/>
      <c r="H31" s="199"/>
      <c r="I31" s="218"/>
      <c r="J31" s="218"/>
      <c r="K31" s="244"/>
      <c r="L31" s="218"/>
      <c r="M31" s="218"/>
      <c r="N31" s="218"/>
      <c r="O31" s="218"/>
      <c r="P31" s="218"/>
      <c r="Q31" s="223"/>
      <c r="R31" s="82"/>
      <c r="S31" s="82"/>
      <c r="T31" s="82"/>
      <c r="U31" s="82"/>
      <c r="V31" s="82"/>
      <c r="W31" s="82"/>
      <c r="X31" s="82"/>
      <c r="Y31" s="82"/>
      <c r="Z31" s="82"/>
    </row>
    <row r="32" spans="1:26" ht="15.75" customHeight="1" x14ac:dyDescent="0.35">
      <c r="A32" s="82"/>
      <c r="B32" s="217"/>
      <c r="C32" s="217"/>
      <c r="D32" s="217"/>
      <c r="E32" s="217"/>
      <c r="F32" s="218"/>
      <c r="G32" s="218"/>
      <c r="H32" s="199"/>
      <c r="I32" s="218"/>
      <c r="J32" s="218"/>
      <c r="K32" s="244"/>
      <c r="L32" s="218"/>
      <c r="M32" s="218"/>
      <c r="N32" s="218"/>
      <c r="O32" s="218"/>
      <c r="P32" s="218"/>
      <c r="Q32" s="223"/>
      <c r="R32" s="82"/>
      <c r="S32" s="82"/>
      <c r="T32" s="82"/>
      <c r="U32" s="82"/>
      <c r="V32" s="82"/>
      <c r="W32" s="82"/>
      <c r="X32" s="82"/>
      <c r="Y32" s="82"/>
      <c r="Z32" s="82"/>
    </row>
    <row r="33" spans="1:26" ht="15.75" customHeight="1" x14ac:dyDescent="0.35">
      <c r="A33" s="82"/>
      <c r="B33" s="217"/>
      <c r="C33" s="217"/>
      <c r="D33" s="217"/>
      <c r="E33" s="217"/>
      <c r="F33" s="218"/>
      <c r="G33" s="218"/>
      <c r="H33" s="199"/>
      <c r="I33" s="218"/>
      <c r="J33" s="218"/>
      <c r="K33" s="244"/>
      <c r="L33" s="218"/>
      <c r="M33" s="218"/>
      <c r="N33" s="218"/>
      <c r="O33" s="218"/>
      <c r="P33" s="218"/>
      <c r="Q33" s="223"/>
      <c r="R33" s="82"/>
      <c r="S33" s="82"/>
      <c r="T33" s="82"/>
      <c r="U33" s="82"/>
      <c r="V33" s="82"/>
      <c r="W33" s="82"/>
      <c r="X33" s="82"/>
      <c r="Y33" s="82"/>
      <c r="Z33" s="82"/>
    </row>
    <row r="34" spans="1:26" ht="15.75" customHeight="1" x14ac:dyDescent="0.35">
      <c r="A34" s="82"/>
      <c r="B34" s="217"/>
      <c r="C34" s="217"/>
      <c r="D34" s="217"/>
      <c r="E34" s="217"/>
      <c r="F34" s="218"/>
      <c r="G34" s="218"/>
      <c r="H34" s="199"/>
      <c r="I34" s="218"/>
      <c r="J34" s="218"/>
      <c r="K34" s="244"/>
      <c r="L34" s="218"/>
      <c r="M34" s="218"/>
      <c r="N34" s="218"/>
      <c r="O34" s="218"/>
      <c r="P34" s="218"/>
      <c r="Q34" s="223"/>
      <c r="R34" s="82"/>
      <c r="S34" s="82"/>
      <c r="T34" s="82"/>
      <c r="U34" s="82"/>
      <c r="V34" s="82"/>
      <c r="W34" s="82"/>
      <c r="X34" s="82"/>
      <c r="Y34" s="82"/>
      <c r="Z34" s="82"/>
    </row>
    <row r="35" spans="1:26" ht="15.75" customHeight="1" x14ac:dyDescent="0.35">
      <c r="A35" s="82"/>
      <c r="B35" s="217"/>
      <c r="C35" s="217"/>
      <c r="D35" s="217"/>
      <c r="E35" s="217"/>
      <c r="F35" s="218"/>
      <c r="G35" s="218"/>
      <c r="H35" s="199"/>
      <c r="I35" s="218"/>
      <c r="J35" s="218"/>
      <c r="K35" s="244"/>
      <c r="L35" s="218"/>
      <c r="M35" s="218"/>
      <c r="N35" s="218"/>
      <c r="O35" s="218"/>
      <c r="P35" s="218"/>
      <c r="Q35" s="223"/>
      <c r="R35" s="82"/>
      <c r="S35" s="82"/>
      <c r="T35" s="82"/>
      <c r="U35" s="82"/>
      <c r="V35" s="82"/>
      <c r="W35" s="82"/>
      <c r="X35" s="82"/>
      <c r="Y35" s="82"/>
      <c r="Z35" s="82"/>
    </row>
    <row r="36" spans="1:26" ht="15.75" customHeight="1" x14ac:dyDescent="0.35">
      <c r="A36" s="82"/>
      <c r="B36" s="217"/>
      <c r="C36" s="217"/>
      <c r="D36" s="217"/>
      <c r="E36" s="217"/>
      <c r="F36" s="218"/>
      <c r="G36" s="218"/>
      <c r="H36" s="199"/>
      <c r="I36" s="218"/>
      <c r="J36" s="218"/>
      <c r="K36" s="244"/>
      <c r="L36" s="218"/>
      <c r="M36" s="218"/>
      <c r="N36" s="218"/>
      <c r="O36" s="218"/>
      <c r="P36" s="218"/>
      <c r="Q36" s="223"/>
      <c r="R36" s="82"/>
      <c r="S36" s="82"/>
      <c r="T36" s="82"/>
      <c r="U36" s="82"/>
      <c r="V36" s="82"/>
      <c r="W36" s="82"/>
      <c r="X36" s="82"/>
      <c r="Y36" s="82"/>
      <c r="Z36" s="82"/>
    </row>
    <row r="37" spans="1:26" ht="15.75" customHeight="1" x14ac:dyDescent="0.35">
      <c r="A37" s="82"/>
      <c r="B37" s="217"/>
      <c r="C37" s="217"/>
      <c r="D37" s="217"/>
      <c r="E37" s="217"/>
      <c r="F37" s="218"/>
      <c r="G37" s="218"/>
      <c r="H37" s="199"/>
      <c r="I37" s="218"/>
      <c r="J37" s="218"/>
      <c r="K37" s="244"/>
      <c r="L37" s="218"/>
      <c r="M37" s="218"/>
      <c r="N37" s="218"/>
      <c r="O37" s="218"/>
      <c r="P37" s="218"/>
      <c r="Q37" s="223"/>
      <c r="R37" s="82"/>
      <c r="S37" s="82"/>
      <c r="T37" s="82"/>
      <c r="U37" s="82"/>
      <c r="V37" s="82"/>
      <c r="W37" s="82"/>
      <c r="X37" s="82"/>
      <c r="Y37" s="82"/>
      <c r="Z37" s="82"/>
    </row>
    <row r="38" spans="1:26" ht="15.75" customHeight="1" x14ac:dyDescent="0.35">
      <c r="A38" s="82"/>
      <c r="B38" s="217"/>
      <c r="C38" s="217"/>
      <c r="D38" s="217"/>
      <c r="E38" s="217"/>
      <c r="F38" s="218"/>
      <c r="G38" s="218"/>
      <c r="H38" s="199"/>
      <c r="I38" s="218"/>
      <c r="J38" s="218"/>
      <c r="K38" s="244"/>
      <c r="L38" s="218"/>
      <c r="M38" s="218"/>
      <c r="N38" s="218"/>
      <c r="O38" s="218"/>
      <c r="P38" s="218"/>
      <c r="Q38" s="223"/>
      <c r="R38" s="82"/>
      <c r="S38" s="82"/>
      <c r="T38" s="82"/>
      <c r="U38" s="82"/>
      <c r="V38" s="82"/>
      <c r="W38" s="82"/>
      <c r="X38" s="82"/>
      <c r="Y38" s="82"/>
      <c r="Z38" s="82"/>
    </row>
    <row r="39" spans="1:26" ht="15.75" customHeight="1" x14ac:dyDescent="0.35">
      <c r="A39" s="82"/>
      <c r="B39" s="217"/>
      <c r="C39" s="217"/>
      <c r="D39" s="217"/>
      <c r="E39" s="217"/>
      <c r="F39" s="218"/>
      <c r="G39" s="218"/>
      <c r="H39" s="199"/>
      <c r="I39" s="218"/>
      <c r="J39" s="218"/>
      <c r="K39" s="244"/>
      <c r="L39" s="218"/>
      <c r="M39" s="218"/>
      <c r="N39" s="218"/>
      <c r="O39" s="218"/>
      <c r="P39" s="218"/>
      <c r="Q39" s="223"/>
      <c r="R39" s="82"/>
      <c r="S39" s="82"/>
      <c r="T39" s="82"/>
      <c r="U39" s="82"/>
      <c r="V39" s="82"/>
      <c r="W39" s="82"/>
      <c r="X39" s="82"/>
      <c r="Y39" s="82"/>
      <c r="Z39" s="82"/>
    </row>
    <row r="40" spans="1:26" ht="15.75" customHeight="1" x14ac:dyDescent="0.35">
      <c r="A40" s="82"/>
      <c r="B40" s="217"/>
      <c r="C40" s="217"/>
      <c r="D40" s="217"/>
      <c r="E40" s="217"/>
      <c r="F40" s="218"/>
      <c r="G40" s="218"/>
      <c r="H40" s="199"/>
      <c r="I40" s="218"/>
      <c r="J40" s="218"/>
      <c r="K40" s="244"/>
      <c r="L40" s="218"/>
      <c r="M40" s="218"/>
      <c r="N40" s="218"/>
      <c r="O40" s="218"/>
      <c r="P40" s="218"/>
      <c r="Q40" s="223"/>
      <c r="R40" s="82"/>
      <c r="S40" s="82"/>
      <c r="T40" s="82"/>
      <c r="U40" s="82"/>
      <c r="V40" s="82"/>
      <c r="W40" s="82"/>
      <c r="X40" s="82"/>
      <c r="Y40" s="82"/>
      <c r="Z40" s="82"/>
    </row>
    <row r="41" spans="1:26" ht="15.75" customHeight="1" x14ac:dyDescent="0.35">
      <c r="A41" s="82"/>
      <c r="B41" s="217"/>
      <c r="C41" s="217"/>
      <c r="D41" s="217"/>
      <c r="E41" s="217"/>
      <c r="F41" s="218"/>
      <c r="G41" s="218"/>
      <c r="H41" s="199"/>
      <c r="I41" s="218"/>
      <c r="J41" s="218"/>
      <c r="K41" s="244"/>
      <c r="L41" s="218"/>
      <c r="M41" s="218"/>
      <c r="N41" s="218"/>
      <c r="O41" s="218"/>
      <c r="P41" s="218"/>
      <c r="Q41" s="223"/>
      <c r="R41" s="82"/>
      <c r="S41" s="82"/>
      <c r="T41" s="82"/>
      <c r="U41" s="82"/>
      <c r="V41" s="82"/>
      <c r="W41" s="82"/>
      <c r="X41" s="82"/>
      <c r="Y41" s="82"/>
      <c r="Z41" s="82"/>
    </row>
    <row r="42" spans="1:26" ht="15.75" customHeight="1" x14ac:dyDescent="0.35">
      <c r="A42" s="82"/>
      <c r="B42" s="217"/>
      <c r="C42" s="217"/>
      <c r="D42" s="217"/>
      <c r="E42" s="217"/>
      <c r="F42" s="218"/>
      <c r="G42" s="218"/>
      <c r="H42" s="199"/>
      <c r="I42" s="218"/>
      <c r="J42" s="218"/>
      <c r="K42" s="244"/>
      <c r="L42" s="218"/>
      <c r="M42" s="218"/>
      <c r="N42" s="218"/>
      <c r="O42" s="218"/>
      <c r="P42" s="218"/>
      <c r="Q42" s="223"/>
      <c r="R42" s="82"/>
      <c r="S42" s="82"/>
      <c r="T42" s="82"/>
      <c r="U42" s="82"/>
      <c r="V42" s="82"/>
      <c r="W42" s="82"/>
      <c r="X42" s="82"/>
      <c r="Y42" s="82"/>
      <c r="Z42" s="82"/>
    </row>
    <row r="43" spans="1:26" ht="15.75" customHeight="1" x14ac:dyDescent="0.35">
      <c r="A43" s="82"/>
      <c r="B43" s="217"/>
      <c r="C43" s="217"/>
      <c r="D43" s="217"/>
      <c r="E43" s="217"/>
      <c r="F43" s="218"/>
      <c r="G43" s="218"/>
      <c r="H43" s="199"/>
      <c r="I43" s="218"/>
      <c r="J43" s="218"/>
      <c r="K43" s="244"/>
      <c r="L43" s="218"/>
      <c r="M43" s="218"/>
      <c r="N43" s="218"/>
      <c r="O43" s="218"/>
      <c r="P43" s="218"/>
      <c r="Q43" s="223"/>
      <c r="R43" s="82"/>
      <c r="S43" s="82"/>
      <c r="T43" s="82"/>
      <c r="U43" s="82"/>
      <c r="V43" s="82"/>
      <c r="W43" s="82"/>
      <c r="X43" s="82"/>
      <c r="Y43" s="82"/>
      <c r="Z43" s="82"/>
    </row>
    <row r="44" spans="1:26" ht="15.75" customHeight="1" x14ac:dyDescent="0.35">
      <c r="A44" s="82"/>
      <c r="B44" s="217"/>
      <c r="C44" s="217"/>
      <c r="D44" s="217"/>
      <c r="E44" s="217"/>
      <c r="F44" s="218"/>
      <c r="G44" s="218"/>
      <c r="H44" s="199"/>
      <c r="I44" s="218"/>
      <c r="J44" s="218"/>
      <c r="K44" s="244"/>
      <c r="L44" s="218"/>
      <c r="M44" s="218"/>
      <c r="N44" s="218"/>
      <c r="O44" s="218"/>
      <c r="P44" s="218"/>
      <c r="Q44" s="223"/>
      <c r="R44" s="82"/>
      <c r="S44" s="82"/>
      <c r="T44" s="82"/>
      <c r="U44" s="82"/>
      <c r="V44" s="82"/>
      <c r="W44" s="82"/>
      <c r="X44" s="82"/>
      <c r="Y44" s="82"/>
      <c r="Z44" s="82"/>
    </row>
    <row r="45" spans="1:26" ht="15.75" customHeight="1" x14ac:dyDescent="0.35">
      <c r="A45" s="82"/>
      <c r="B45" s="217"/>
      <c r="C45" s="217"/>
      <c r="D45" s="217"/>
      <c r="E45" s="217"/>
      <c r="F45" s="218"/>
      <c r="G45" s="218"/>
      <c r="H45" s="199"/>
      <c r="I45" s="218"/>
      <c r="J45" s="218"/>
      <c r="K45" s="244"/>
      <c r="L45" s="218"/>
      <c r="M45" s="218"/>
      <c r="N45" s="218"/>
      <c r="O45" s="218"/>
      <c r="P45" s="218"/>
      <c r="Q45" s="223"/>
      <c r="R45" s="82"/>
      <c r="S45" s="82"/>
      <c r="T45" s="82"/>
      <c r="U45" s="82"/>
      <c r="V45" s="82"/>
      <c r="W45" s="82"/>
      <c r="X45" s="82"/>
      <c r="Y45" s="82"/>
      <c r="Z45" s="82"/>
    </row>
    <row r="46" spans="1:26" ht="15.75" customHeight="1" x14ac:dyDescent="0.35">
      <c r="A46" s="82"/>
      <c r="B46" s="217"/>
      <c r="C46" s="217"/>
      <c r="D46" s="217"/>
      <c r="E46" s="217"/>
      <c r="F46" s="218"/>
      <c r="G46" s="218"/>
      <c r="H46" s="199"/>
      <c r="I46" s="218"/>
      <c r="J46" s="218"/>
      <c r="K46" s="244"/>
      <c r="L46" s="218"/>
      <c r="M46" s="218"/>
      <c r="N46" s="218"/>
      <c r="O46" s="218"/>
      <c r="P46" s="218"/>
      <c r="Q46" s="223"/>
      <c r="R46" s="82"/>
      <c r="S46" s="82"/>
      <c r="T46" s="82"/>
      <c r="U46" s="82"/>
      <c r="V46" s="82"/>
      <c r="W46" s="82"/>
      <c r="X46" s="82"/>
      <c r="Y46" s="82"/>
      <c r="Z46" s="82"/>
    </row>
    <row r="47" spans="1:26" ht="15.75" customHeight="1" x14ac:dyDescent="0.35">
      <c r="A47" s="82"/>
      <c r="B47" s="217"/>
      <c r="C47" s="217"/>
      <c r="D47" s="217"/>
      <c r="E47" s="217"/>
      <c r="F47" s="218"/>
      <c r="G47" s="218"/>
      <c r="H47" s="199"/>
      <c r="I47" s="218"/>
      <c r="J47" s="218"/>
      <c r="K47" s="244"/>
      <c r="L47" s="218"/>
      <c r="M47" s="218"/>
      <c r="N47" s="218"/>
      <c r="O47" s="218"/>
      <c r="P47" s="218"/>
      <c r="Q47" s="223"/>
      <c r="R47" s="82"/>
      <c r="S47" s="82"/>
      <c r="T47" s="82"/>
      <c r="U47" s="82"/>
      <c r="V47" s="82"/>
      <c r="W47" s="82"/>
      <c r="X47" s="82"/>
      <c r="Y47" s="82"/>
      <c r="Z47" s="82"/>
    </row>
    <row r="48" spans="1:26" ht="15.75" customHeight="1" x14ac:dyDescent="0.35">
      <c r="A48" s="82"/>
      <c r="B48" s="217"/>
      <c r="C48" s="217"/>
      <c r="D48" s="217"/>
      <c r="E48" s="217"/>
      <c r="F48" s="218"/>
      <c r="G48" s="218"/>
      <c r="H48" s="199"/>
      <c r="I48" s="218"/>
      <c r="J48" s="218"/>
      <c r="K48" s="244"/>
      <c r="L48" s="218"/>
      <c r="M48" s="218"/>
      <c r="N48" s="218"/>
      <c r="O48" s="218"/>
      <c r="P48" s="218"/>
      <c r="Q48" s="223"/>
      <c r="R48" s="82"/>
      <c r="S48" s="82"/>
      <c r="T48" s="82"/>
      <c r="U48" s="82"/>
      <c r="V48" s="82"/>
      <c r="W48" s="82"/>
      <c r="X48" s="82"/>
      <c r="Y48" s="82"/>
      <c r="Z48" s="82"/>
    </row>
    <row r="49" spans="1:26" ht="15.75" customHeight="1" x14ac:dyDescent="0.35">
      <c r="A49" s="82"/>
      <c r="B49" s="217"/>
      <c r="C49" s="217"/>
      <c r="D49" s="217"/>
      <c r="E49" s="217"/>
      <c r="F49" s="218"/>
      <c r="G49" s="218"/>
      <c r="H49" s="199"/>
      <c r="I49" s="218"/>
      <c r="J49" s="218"/>
      <c r="K49" s="244"/>
      <c r="L49" s="218"/>
      <c r="M49" s="218"/>
      <c r="N49" s="218"/>
      <c r="O49" s="218"/>
      <c r="P49" s="218"/>
      <c r="Q49" s="223"/>
      <c r="R49" s="82"/>
      <c r="S49" s="82"/>
      <c r="T49" s="82"/>
      <c r="U49" s="82"/>
      <c r="V49" s="82"/>
      <c r="W49" s="82"/>
      <c r="X49" s="82"/>
      <c r="Y49" s="82"/>
      <c r="Z49" s="82"/>
    </row>
    <row r="50" spans="1:26" ht="15.75" customHeight="1" x14ac:dyDescent="0.35">
      <c r="A50" s="82"/>
      <c r="B50" s="217"/>
      <c r="C50" s="217"/>
      <c r="D50" s="217"/>
      <c r="E50" s="217"/>
      <c r="F50" s="218"/>
      <c r="G50" s="218"/>
      <c r="H50" s="199"/>
      <c r="I50" s="218"/>
      <c r="J50" s="218"/>
      <c r="K50" s="244"/>
      <c r="L50" s="218"/>
      <c r="M50" s="218"/>
      <c r="N50" s="218"/>
      <c r="O50" s="218"/>
      <c r="P50" s="218"/>
      <c r="Q50" s="223"/>
      <c r="R50" s="82"/>
      <c r="S50" s="82"/>
      <c r="T50" s="82"/>
      <c r="U50" s="82"/>
      <c r="V50" s="82"/>
      <c r="W50" s="82"/>
      <c r="X50" s="82"/>
      <c r="Y50" s="82"/>
      <c r="Z50" s="82"/>
    </row>
    <row r="51" spans="1:26" ht="15.75" customHeight="1" x14ac:dyDescent="0.35">
      <c r="A51" s="82"/>
      <c r="B51" s="217"/>
      <c r="C51" s="217"/>
      <c r="D51" s="217"/>
      <c r="E51" s="217"/>
      <c r="F51" s="218"/>
      <c r="G51" s="218"/>
      <c r="H51" s="199"/>
      <c r="I51" s="218"/>
      <c r="J51" s="218"/>
      <c r="K51" s="244"/>
      <c r="L51" s="218"/>
      <c r="M51" s="218"/>
      <c r="N51" s="218"/>
      <c r="O51" s="218"/>
      <c r="P51" s="218"/>
      <c r="Q51" s="223"/>
      <c r="R51" s="82"/>
      <c r="S51" s="82"/>
      <c r="T51" s="82"/>
      <c r="U51" s="82"/>
      <c r="V51" s="82"/>
      <c r="W51" s="82"/>
      <c r="X51" s="82"/>
      <c r="Y51" s="82"/>
      <c r="Z51" s="82"/>
    </row>
    <row r="52" spans="1:26" ht="15.75" customHeight="1" x14ac:dyDescent="0.35">
      <c r="A52" s="82"/>
      <c r="B52" s="217"/>
      <c r="C52" s="217"/>
      <c r="D52" s="217"/>
      <c r="E52" s="217"/>
      <c r="F52" s="218"/>
      <c r="G52" s="218"/>
      <c r="H52" s="199"/>
      <c r="I52" s="218"/>
      <c r="J52" s="218"/>
      <c r="K52" s="244"/>
      <c r="L52" s="218"/>
      <c r="M52" s="218"/>
      <c r="N52" s="218"/>
      <c r="O52" s="218"/>
      <c r="P52" s="218"/>
      <c r="Q52" s="223"/>
      <c r="R52" s="82"/>
      <c r="S52" s="82"/>
      <c r="T52" s="82"/>
      <c r="U52" s="82"/>
      <c r="V52" s="82"/>
      <c r="W52" s="82"/>
      <c r="X52" s="82"/>
      <c r="Y52" s="82"/>
      <c r="Z52" s="82"/>
    </row>
    <row r="53" spans="1:26" ht="15.75" customHeight="1" x14ac:dyDescent="0.35">
      <c r="A53" s="82"/>
      <c r="B53" s="217"/>
      <c r="C53" s="217"/>
      <c r="D53" s="217"/>
      <c r="E53" s="217"/>
      <c r="F53" s="218"/>
      <c r="G53" s="218"/>
      <c r="H53" s="199"/>
      <c r="I53" s="218"/>
      <c r="J53" s="218"/>
      <c r="K53" s="244"/>
      <c r="L53" s="218"/>
      <c r="M53" s="218"/>
      <c r="N53" s="218"/>
      <c r="O53" s="218"/>
      <c r="P53" s="218"/>
      <c r="Q53" s="223"/>
      <c r="R53" s="82"/>
      <c r="S53" s="82"/>
      <c r="T53" s="82"/>
      <c r="U53" s="82"/>
      <c r="V53" s="82"/>
      <c r="W53" s="82"/>
      <c r="X53" s="82"/>
      <c r="Y53" s="82"/>
      <c r="Z53" s="82"/>
    </row>
    <row r="54" spans="1:26" ht="15.75" customHeight="1" x14ac:dyDescent="0.35">
      <c r="A54" s="82"/>
      <c r="B54" s="217"/>
      <c r="C54" s="217"/>
      <c r="D54" s="217"/>
      <c r="E54" s="217"/>
      <c r="F54" s="218"/>
      <c r="G54" s="218"/>
      <c r="H54" s="199"/>
      <c r="I54" s="218"/>
      <c r="J54" s="218"/>
      <c r="K54" s="244"/>
      <c r="L54" s="218"/>
      <c r="M54" s="218"/>
      <c r="N54" s="218"/>
      <c r="O54" s="218"/>
      <c r="P54" s="218"/>
      <c r="Q54" s="223"/>
      <c r="R54" s="82"/>
      <c r="S54" s="82"/>
      <c r="T54" s="82"/>
      <c r="U54" s="82"/>
      <c r="V54" s="82"/>
      <c r="W54" s="82"/>
      <c r="X54" s="82"/>
      <c r="Y54" s="82"/>
      <c r="Z54" s="82"/>
    </row>
    <row r="55" spans="1:26" ht="15.75" customHeight="1" x14ac:dyDescent="0.35">
      <c r="A55" s="82"/>
      <c r="B55" s="217"/>
      <c r="C55" s="217"/>
      <c r="D55" s="217"/>
      <c r="E55" s="217"/>
      <c r="F55" s="218"/>
      <c r="G55" s="218"/>
      <c r="H55" s="199"/>
      <c r="I55" s="218"/>
      <c r="J55" s="218"/>
      <c r="K55" s="244"/>
      <c r="L55" s="218"/>
      <c r="M55" s="218"/>
      <c r="N55" s="218"/>
      <c r="O55" s="218"/>
      <c r="P55" s="218"/>
      <c r="Q55" s="223"/>
      <c r="R55" s="82"/>
      <c r="S55" s="82"/>
      <c r="T55" s="82"/>
      <c r="U55" s="82"/>
      <c r="V55" s="82"/>
      <c r="W55" s="82"/>
      <c r="X55" s="82"/>
      <c r="Y55" s="82"/>
      <c r="Z55" s="82"/>
    </row>
    <row r="56" spans="1:26" ht="15.75" customHeight="1" x14ac:dyDescent="0.35">
      <c r="A56" s="82"/>
      <c r="B56" s="217"/>
      <c r="C56" s="217"/>
      <c r="D56" s="217"/>
      <c r="E56" s="217"/>
      <c r="F56" s="218"/>
      <c r="G56" s="218"/>
      <c r="H56" s="199"/>
      <c r="I56" s="218"/>
      <c r="J56" s="218"/>
      <c r="K56" s="244"/>
      <c r="L56" s="218"/>
      <c r="M56" s="218"/>
      <c r="N56" s="218"/>
      <c r="O56" s="218"/>
      <c r="P56" s="218"/>
      <c r="Q56" s="223"/>
      <c r="R56" s="82"/>
      <c r="S56" s="82"/>
      <c r="T56" s="82"/>
      <c r="U56" s="82"/>
      <c r="V56" s="82"/>
      <c r="W56" s="82"/>
      <c r="X56" s="82"/>
      <c r="Y56" s="82"/>
      <c r="Z56" s="82"/>
    </row>
    <row r="57" spans="1:26" ht="15.75" customHeight="1" x14ac:dyDescent="0.35">
      <c r="A57" s="82"/>
      <c r="B57" s="217"/>
      <c r="C57" s="217"/>
      <c r="D57" s="217"/>
      <c r="E57" s="217"/>
      <c r="F57" s="218"/>
      <c r="G57" s="218"/>
      <c r="H57" s="199"/>
      <c r="I57" s="218"/>
      <c r="J57" s="218"/>
      <c r="K57" s="244"/>
      <c r="L57" s="218"/>
      <c r="M57" s="218"/>
      <c r="N57" s="218"/>
      <c r="O57" s="218"/>
      <c r="P57" s="218"/>
      <c r="Q57" s="223"/>
      <c r="R57" s="82"/>
      <c r="S57" s="82"/>
      <c r="T57" s="82"/>
      <c r="U57" s="82"/>
      <c r="V57" s="82"/>
      <c r="W57" s="82"/>
      <c r="X57" s="82"/>
      <c r="Y57" s="82"/>
      <c r="Z57" s="82"/>
    </row>
    <row r="58" spans="1:26" ht="15.75" customHeight="1" x14ac:dyDescent="0.35">
      <c r="A58" s="82"/>
      <c r="B58" s="217"/>
      <c r="C58" s="217"/>
      <c r="D58" s="217"/>
      <c r="E58" s="217"/>
      <c r="F58" s="218"/>
      <c r="G58" s="218"/>
      <c r="H58" s="199"/>
      <c r="I58" s="218"/>
      <c r="J58" s="218"/>
      <c r="K58" s="244"/>
      <c r="L58" s="218"/>
      <c r="M58" s="218"/>
      <c r="N58" s="218"/>
      <c r="O58" s="218"/>
      <c r="P58" s="218"/>
      <c r="Q58" s="223"/>
      <c r="R58" s="82"/>
      <c r="S58" s="82"/>
      <c r="T58" s="82"/>
      <c r="U58" s="82"/>
      <c r="V58" s="82"/>
      <c r="W58" s="82"/>
      <c r="X58" s="82"/>
      <c r="Y58" s="82"/>
      <c r="Z58" s="82"/>
    </row>
    <row r="59" spans="1:26" ht="15.75" customHeight="1" x14ac:dyDescent="0.35">
      <c r="A59" s="82"/>
      <c r="B59" s="217"/>
      <c r="C59" s="217"/>
      <c r="D59" s="217"/>
      <c r="E59" s="217"/>
      <c r="F59" s="218"/>
      <c r="G59" s="218"/>
      <c r="H59" s="199"/>
      <c r="I59" s="218"/>
      <c r="J59" s="218"/>
      <c r="K59" s="244"/>
      <c r="L59" s="218"/>
      <c r="M59" s="218"/>
      <c r="N59" s="218"/>
      <c r="O59" s="218"/>
      <c r="P59" s="218"/>
      <c r="Q59" s="223"/>
      <c r="R59" s="82"/>
      <c r="S59" s="82"/>
      <c r="T59" s="82"/>
      <c r="U59" s="82"/>
      <c r="V59" s="82"/>
      <c r="W59" s="82"/>
      <c r="X59" s="82"/>
      <c r="Y59" s="82"/>
      <c r="Z59" s="82"/>
    </row>
    <row r="60" spans="1:26" ht="15.75" customHeight="1" x14ac:dyDescent="0.35">
      <c r="A60" s="82"/>
      <c r="B60" s="217"/>
      <c r="C60" s="217"/>
      <c r="D60" s="217"/>
      <c r="E60" s="217"/>
      <c r="F60" s="218"/>
      <c r="G60" s="218"/>
      <c r="H60" s="199"/>
      <c r="I60" s="218"/>
      <c r="J60" s="218"/>
      <c r="K60" s="244"/>
      <c r="L60" s="218"/>
      <c r="M60" s="218"/>
      <c r="N60" s="218"/>
      <c r="O60" s="218"/>
      <c r="P60" s="218"/>
      <c r="Q60" s="223"/>
      <c r="R60" s="82"/>
      <c r="S60" s="82"/>
      <c r="T60" s="82"/>
      <c r="U60" s="82"/>
      <c r="V60" s="82"/>
      <c r="W60" s="82"/>
      <c r="X60" s="82"/>
      <c r="Y60" s="82"/>
      <c r="Z60" s="82"/>
    </row>
    <row r="61" spans="1:26" ht="15.75" customHeight="1" x14ac:dyDescent="0.35">
      <c r="A61" s="82"/>
      <c r="B61" s="217"/>
      <c r="C61" s="217"/>
      <c r="D61" s="217"/>
      <c r="E61" s="217"/>
      <c r="F61" s="218"/>
      <c r="G61" s="218"/>
      <c r="H61" s="199"/>
      <c r="I61" s="218"/>
      <c r="J61" s="218"/>
      <c r="K61" s="244"/>
      <c r="L61" s="218"/>
      <c r="M61" s="218"/>
      <c r="N61" s="218"/>
      <c r="O61" s="218"/>
      <c r="P61" s="218"/>
      <c r="Q61" s="223"/>
      <c r="R61" s="82"/>
      <c r="S61" s="82"/>
      <c r="T61" s="82"/>
      <c r="U61" s="82"/>
      <c r="V61" s="82"/>
      <c r="W61" s="82"/>
      <c r="X61" s="82"/>
      <c r="Y61" s="82"/>
      <c r="Z61" s="82"/>
    </row>
    <row r="62" spans="1:26" ht="15.75" customHeight="1" x14ac:dyDescent="0.35">
      <c r="A62" s="82"/>
      <c r="B62" s="217"/>
      <c r="C62" s="217"/>
      <c r="D62" s="217"/>
      <c r="E62" s="217"/>
      <c r="F62" s="218"/>
      <c r="G62" s="218"/>
      <c r="H62" s="199"/>
      <c r="I62" s="218"/>
      <c r="J62" s="218"/>
      <c r="K62" s="244"/>
      <c r="L62" s="218"/>
      <c r="M62" s="218"/>
      <c r="N62" s="218"/>
      <c r="O62" s="218"/>
      <c r="P62" s="218"/>
      <c r="Q62" s="223"/>
      <c r="R62" s="82"/>
      <c r="S62" s="82"/>
      <c r="T62" s="82"/>
      <c r="U62" s="82"/>
      <c r="V62" s="82"/>
      <c r="W62" s="82"/>
      <c r="X62" s="82"/>
      <c r="Y62" s="82"/>
      <c r="Z62" s="82"/>
    </row>
    <row r="63" spans="1:26" ht="15.75" customHeight="1" x14ac:dyDescent="0.35">
      <c r="A63" s="82"/>
      <c r="B63" s="217"/>
      <c r="C63" s="217"/>
      <c r="D63" s="217"/>
      <c r="E63" s="217"/>
      <c r="F63" s="218"/>
      <c r="G63" s="218"/>
      <c r="H63" s="199"/>
      <c r="I63" s="218"/>
      <c r="J63" s="218"/>
      <c r="K63" s="244"/>
      <c r="L63" s="218"/>
      <c r="M63" s="218"/>
      <c r="N63" s="218"/>
      <c r="O63" s="218"/>
      <c r="P63" s="218"/>
      <c r="Q63" s="223"/>
      <c r="R63" s="82"/>
      <c r="S63" s="82"/>
      <c r="T63" s="82"/>
      <c r="U63" s="82"/>
      <c r="V63" s="82"/>
      <c r="W63" s="82"/>
      <c r="X63" s="82"/>
      <c r="Y63" s="82"/>
      <c r="Z63" s="82"/>
    </row>
    <row r="64" spans="1:26" ht="15.75" customHeight="1" x14ac:dyDescent="0.35">
      <c r="A64" s="82"/>
      <c r="B64" s="217"/>
      <c r="C64" s="217"/>
      <c r="D64" s="217"/>
      <c r="E64" s="217"/>
      <c r="F64" s="218"/>
      <c r="G64" s="218"/>
      <c r="H64" s="199"/>
      <c r="I64" s="218"/>
      <c r="J64" s="218"/>
      <c r="K64" s="244"/>
      <c r="L64" s="218"/>
      <c r="M64" s="218"/>
      <c r="N64" s="218"/>
      <c r="O64" s="218"/>
      <c r="P64" s="218"/>
      <c r="Q64" s="223"/>
      <c r="R64" s="82"/>
      <c r="S64" s="82"/>
      <c r="T64" s="82"/>
      <c r="U64" s="82"/>
      <c r="V64" s="82"/>
      <c r="W64" s="82"/>
      <c r="X64" s="82"/>
      <c r="Y64" s="82"/>
      <c r="Z64" s="82"/>
    </row>
    <row r="65" spans="1:26" ht="15.75" customHeight="1" x14ac:dyDescent="0.35">
      <c r="A65" s="82"/>
      <c r="B65" s="217"/>
      <c r="C65" s="217"/>
      <c r="D65" s="217"/>
      <c r="E65" s="217"/>
      <c r="F65" s="218"/>
      <c r="G65" s="218"/>
      <c r="H65" s="199"/>
      <c r="I65" s="218"/>
      <c r="J65" s="218"/>
      <c r="K65" s="244"/>
      <c r="L65" s="218"/>
      <c r="M65" s="218"/>
      <c r="N65" s="218"/>
      <c r="O65" s="218"/>
      <c r="P65" s="218"/>
      <c r="Q65" s="223"/>
      <c r="R65" s="82"/>
      <c r="S65" s="82"/>
      <c r="T65" s="82"/>
      <c r="U65" s="82"/>
      <c r="V65" s="82"/>
      <c r="W65" s="82"/>
      <c r="X65" s="82"/>
      <c r="Y65" s="82"/>
      <c r="Z65" s="82"/>
    </row>
    <row r="66" spans="1:26" ht="15.75" customHeight="1" x14ac:dyDescent="0.35">
      <c r="A66" s="82"/>
      <c r="B66" s="217"/>
      <c r="C66" s="217"/>
      <c r="D66" s="217"/>
      <c r="E66" s="217"/>
      <c r="F66" s="218"/>
      <c r="G66" s="218"/>
      <c r="H66" s="199"/>
      <c r="I66" s="218"/>
      <c r="J66" s="218"/>
      <c r="K66" s="244"/>
      <c r="L66" s="218"/>
      <c r="M66" s="218"/>
      <c r="N66" s="218"/>
      <c r="O66" s="218"/>
      <c r="P66" s="218"/>
      <c r="Q66" s="223"/>
      <c r="R66" s="82"/>
      <c r="S66" s="82"/>
      <c r="T66" s="82"/>
      <c r="U66" s="82"/>
      <c r="V66" s="82"/>
      <c r="W66" s="82"/>
      <c r="X66" s="82"/>
      <c r="Y66" s="82"/>
      <c r="Z66" s="82"/>
    </row>
    <row r="67" spans="1:26" ht="15.75" customHeight="1" x14ac:dyDescent="0.35">
      <c r="A67" s="82"/>
      <c r="B67" s="217"/>
      <c r="C67" s="217"/>
      <c r="D67" s="217"/>
      <c r="E67" s="217"/>
      <c r="F67" s="218"/>
      <c r="G67" s="218"/>
      <c r="H67" s="199"/>
      <c r="I67" s="218"/>
      <c r="J67" s="218"/>
      <c r="K67" s="244"/>
      <c r="L67" s="218"/>
      <c r="M67" s="218"/>
      <c r="N67" s="218"/>
      <c r="O67" s="218"/>
      <c r="P67" s="218"/>
      <c r="Q67" s="223"/>
      <c r="R67" s="82"/>
      <c r="S67" s="82"/>
      <c r="T67" s="82"/>
      <c r="U67" s="82"/>
      <c r="V67" s="82"/>
      <c r="W67" s="82"/>
      <c r="X67" s="82"/>
      <c r="Y67" s="82"/>
      <c r="Z67" s="82"/>
    </row>
    <row r="68" spans="1:26" ht="15.75" customHeight="1" x14ac:dyDescent="0.35">
      <c r="A68" s="82"/>
      <c r="B68" s="217"/>
      <c r="C68" s="217"/>
      <c r="D68" s="217"/>
      <c r="E68" s="217"/>
      <c r="F68" s="218"/>
      <c r="G68" s="218"/>
      <c r="H68" s="199"/>
      <c r="I68" s="218"/>
      <c r="J68" s="218"/>
      <c r="K68" s="244"/>
      <c r="L68" s="218"/>
      <c r="M68" s="218"/>
      <c r="N68" s="218"/>
      <c r="O68" s="218"/>
      <c r="P68" s="218"/>
      <c r="Q68" s="223"/>
      <c r="R68" s="82"/>
      <c r="S68" s="82"/>
      <c r="T68" s="82"/>
      <c r="U68" s="82"/>
      <c r="V68" s="82"/>
      <c r="W68" s="82"/>
      <c r="X68" s="82"/>
      <c r="Y68" s="82"/>
      <c r="Z68" s="82"/>
    </row>
    <row r="69" spans="1:26" ht="15.75" customHeight="1" x14ac:dyDescent="0.35">
      <c r="A69" s="82"/>
      <c r="B69" s="217"/>
      <c r="C69" s="217"/>
      <c r="D69" s="217"/>
      <c r="E69" s="217"/>
      <c r="F69" s="218"/>
      <c r="G69" s="218"/>
      <c r="H69" s="199"/>
      <c r="I69" s="218"/>
      <c r="J69" s="218"/>
      <c r="K69" s="244"/>
      <c r="L69" s="218"/>
      <c r="M69" s="218"/>
      <c r="N69" s="218"/>
      <c r="O69" s="218"/>
      <c r="P69" s="218"/>
      <c r="Q69" s="223"/>
      <c r="R69" s="82"/>
      <c r="S69" s="82"/>
      <c r="T69" s="82"/>
      <c r="U69" s="82"/>
      <c r="V69" s="82"/>
      <c r="W69" s="82"/>
      <c r="X69" s="82"/>
      <c r="Y69" s="82"/>
      <c r="Z69" s="82"/>
    </row>
    <row r="70" spans="1:26" ht="15.75" customHeight="1" x14ac:dyDescent="0.35">
      <c r="A70" s="82"/>
      <c r="B70" s="217"/>
      <c r="C70" s="217"/>
      <c r="D70" s="217"/>
      <c r="E70" s="217"/>
      <c r="F70" s="218"/>
      <c r="G70" s="218"/>
      <c r="H70" s="199"/>
      <c r="I70" s="218"/>
      <c r="J70" s="218"/>
      <c r="K70" s="244"/>
      <c r="L70" s="218"/>
      <c r="M70" s="218"/>
      <c r="N70" s="218"/>
      <c r="O70" s="218"/>
      <c r="P70" s="218"/>
      <c r="Q70" s="223"/>
      <c r="R70" s="82"/>
      <c r="S70" s="82"/>
      <c r="T70" s="82"/>
      <c r="U70" s="82"/>
      <c r="V70" s="82"/>
      <c r="W70" s="82"/>
      <c r="X70" s="82"/>
      <c r="Y70" s="82"/>
      <c r="Z70" s="82"/>
    </row>
    <row r="71" spans="1:26" ht="15.75" customHeight="1" x14ac:dyDescent="0.35">
      <c r="A71" s="82"/>
      <c r="B71" s="217"/>
      <c r="C71" s="217"/>
      <c r="D71" s="217"/>
      <c r="E71" s="217"/>
      <c r="F71" s="218"/>
      <c r="G71" s="218"/>
      <c r="H71" s="199"/>
      <c r="I71" s="218"/>
      <c r="J71" s="218"/>
      <c r="K71" s="244"/>
      <c r="L71" s="218"/>
      <c r="M71" s="218"/>
      <c r="N71" s="218"/>
      <c r="O71" s="218"/>
      <c r="P71" s="218"/>
      <c r="Q71" s="223"/>
      <c r="R71" s="82"/>
      <c r="S71" s="82"/>
      <c r="T71" s="82"/>
      <c r="U71" s="82"/>
      <c r="V71" s="82"/>
      <c r="W71" s="82"/>
      <c r="X71" s="82"/>
      <c r="Y71" s="82"/>
      <c r="Z71" s="82"/>
    </row>
    <row r="72" spans="1:26" ht="15.75" customHeight="1" x14ac:dyDescent="0.35">
      <c r="A72" s="82"/>
      <c r="B72" s="217"/>
      <c r="C72" s="217"/>
      <c r="D72" s="217"/>
      <c r="E72" s="217"/>
      <c r="F72" s="218"/>
      <c r="G72" s="218"/>
      <c r="H72" s="199"/>
      <c r="I72" s="218"/>
      <c r="J72" s="218"/>
      <c r="K72" s="244"/>
      <c r="L72" s="218"/>
      <c r="M72" s="218"/>
      <c r="N72" s="218"/>
      <c r="O72" s="218"/>
      <c r="P72" s="218"/>
      <c r="Q72" s="223"/>
      <c r="R72" s="82"/>
      <c r="S72" s="82"/>
      <c r="T72" s="82"/>
      <c r="U72" s="82"/>
      <c r="V72" s="82"/>
      <c r="W72" s="82"/>
      <c r="X72" s="82"/>
      <c r="Y72" s="82"/>
      <c r="Z72" s="82"/>
    </row>
    <row r="73" spans="1:26" ht="15.75" customHeight="1" x14ac:dyDescent="0.35">
      <c r="A73" s="82"/>
      <c r="B73" s="217"/>
      <c r="C73" s="217"/>
      <c r="D73" s="217"/>
      <c r="E73" s="217"/>
      <c r="F73" s="218"/>
      <c r="G73" s="218"/>
      <c r="H73" s="199"/>
      <c r="I73" s="218"/>
      <c r="J73" s="218"/>
      <c r="K73" s="244"/>
      <c r="L73" s="218"/>
      <c r="M73" s="218"/>
      <c r="N73" s="218"/>
      <c r="O73" s="218"/>
      <c r="P73" s="218"/>
      <c r="Q73" s="223"/>
      <c r="R73" s="82"/>
      <c r="S73" s="82"/>
      <c r="T73" s="82"/>
      <c r="U73" s="82"/>
      <c r="V73" s="82"/>
      <c r="W73" s="82"/>
      <c r="X73" s="82"/>
      <c r="Y73" s="82"/>
      <c r="Z73" s="82"/>
    </row>
    <row r="74" spans="1:26" ht="15.75" customHeight="1" x14ac:dyDescent="0.35">
      <c r="A74" s="82"/>
      <c r="B74" s="217"/>
      <c r="C74" s="217"/>
      <c r="D74" s="217"/>
      <c r="E74" s="217"/>
      <c r="F74" s="218"/>
      <c r="G74" s="218"/>
      <c r="H74" s="199"/>
      <c r="I74" s="218"/>
      <c r="J74" s="218"/>
      <c r="K74" s="244"/>
      <c r="L74" s="218"/>
      <c r="M74" s="218"/>
      <c r="N74" s="218"/>
      <c r="O74" s="218"/>
      <c r="P74" s="218"/>
      <c r="Q74" s="223"/>
      <c r="R74" s="82"/>
      <c r="S74" s="82"/>
      <c r="T74" s="82"/>
      <c r="U74" s="82"/>
      <c r="V74" s="82"/>
      <c r="W74" s="82"/>
      <c r="X74" s="82"/>
      <c r="Y74" s="82"/>
      <c r="Z74" s="82"/>
    </row>
    <row r="75" spans="1:26" ht="15.75" customHeight="1" x14ac:dyDescent="0.35">
      <c r="A75" s="82"/>
      <c r="B75" s="217"/>
      <c r="C75" s="217"/>
      <c r="D75" s="217"/>
      <c r="E75" s="217"/>
      <c r="F75" s="218"/>
      <c r="G75" s="218"/>
      <c r="H75" s="199"/>
      <c r="I75" s="218"/>
      <c r="J75" s="218"/>
      <c r="K75" s="244"/>
      <c r="L75" s="218"/>
      <c r="M75" s="218"/>
      <c r="N75" s="218"/>
      <c r="O75" s="218"/>
      <c r="P75" s="218"/>
      <c r="Q75" s="223"/>
      <c r="R75" s="82"/>
      <c r="S75" s="82"/>
      <c r="T75" s="82"/>
      <c r="U75" s="82"/>
      <c r="V75" s="82"/>
      <c r="W75" s="82"/>
      <c r="X75" s="82"/>
      <c r="Y75" s="82"/>
      <c r="Z75" s="82"/>
    </row>
    <row r="76" spans="1:26" ht="15.75" customHeight="1" x14ac:dyDescent="0.35">
      <c r="A76" s="82"/>
      <c r="B76" s="217"/>
      <c r="C76" s="217"/>
      <c r="D76" s="217"/>
      <c r="E76" s="217"/>
      <c r="F76" s="218"/>
      <c r="G76" s="218"/>
      <c r="H76" s="199"/>
      <c r="I76" s="218"/>
      <c r="J76" s="218"/>
      <c r="K76" s="244"/>
      <c r="L76" s="218"/>
      <c r="M76" s="218"/>
      <c r="N76" s="218"/>
      <c r="O76" s="218"/>
      <c r="P76" s="218"/>
      <c r="Q76" s="223"/>
      <c r="R76" s="82"/>
      <c r="S76" s="82"/>
      <c r="T76" s="82"/>
      <c r="U76" s="82"/>
      <c r="V76" s="82"/>
      <c r="W76" s="82"/>
      <c r="X76" s="82"/>
      <c r="Y76" s="82"/>
      <c r="Z76" s="82"/>
    </row>
    <row r="77" spans="1:26" ht="15.75" customHeight="1" x14ac:dyDescent="0.35">
      <c r="A77" s="82"/>
      <c r="B77" s="217"/>
      <c r="C77" s="217"/>
      <c r="D77" s="217"/>
      <c r="E77" s="217"/>
      <c r="F77" s="218"/>
      <c r="G77" s="218"/>
      <c r="H77" s="199"/>
      <c r="I77" s="218"/>
      <c r="J77" s="218"/>
      <c r="K77" s="244"/>
      <c r="L77" s="218"/>
      <c r="M77" s="218"/>
      <c r="N77" s="218"/>
      <c r="O77" s="218"/>
      <c r="P77" s="218"/>
      <c r="Q77" s="223"/>
      <c r="R77" s="82"/>
      <c r="S77" s="82"/>
      <c r="T77" s="82"/>
      <c r="U77" s="82"/>
      <c r="V77" s="82"/>
      <c r="W77" s="82"/>
      <c r="X77" s="82"/>
      <c r="Y77" s="82"/>
      <c r="Z77" s="82"/>
    </row>
    <row r="78" spans="1:26" ht="15.75" customHeight="1" x14ac:dyDescent="0.35">
      <c r="A78" s="82"/>
      <c r="B78" s="217"/>
      <c r="C78" s="217"/>
      <c r="D78" s="217"/>
      <c r="E78" s="217"/>
      <c r="F78" s="218"/>
      <c r="G78" s="218"/>
      <c r="H78" s="199"/>
      <c r="I78" s="218"/>
      <c r="J78" s="218"/>
      <c r="K78" s="244"/>
      <c r="L78" s="218"/>
      <c r="M78" s="218"/>
      <c r="N78" s="218"/>
      <c r="O78" s="218"/>
      <c r="P78" s="218"/>
      <c r="Q78" s="223"/>
      <c r="R78" s="82"/>
      <c r="S78" s="82"/>
      <c r="T78" s="82"/>
      <c r="U78" s="82"/>
      <c r="V78" s="82"/>
      <c r="W78" s="82"/>
      <c r="X78" s="82"/>
      <c r="Y78" s="82"/>
      <c r="Z78" s="82"/>
    </row>
    <row r="79" spans="1:26" ht="15.75" customHeight="1" x14ac:dyDescent="0.35">
      <c r="A79" s="82"/>
      <c r="B79" s="217"/>
      <c r="C79" s="217"/>
      <c r="D79" s="217"/>
      <c r="E79" s="217"/>
      <c r="F79" s="218"/>
      <c r="G79" s="218"/>
      <c r="H79" s="199"/>
      <c r="I79" s="218"/>
      <c r="J79" s="218"/>
      <c r="K79" s="244"/>
      <c r="L79" s="218"/>
      <c r="M79" s="218"/>
      <c r="N79" s="218"/>
      <c r="O79" s="218"/>
      <c r="P79" s="218"/>
      <c r="Q79" s="223"/>
      <c r="R79" s="82"/>
      <c r="S79" s="82"/>
      <c r="T79" s="82"/>
      <c r="U79" s="82"/>
      <c r="V79" s="82"/>
      <c r="W79" s="82"/>
      <c r="X79" s="82"/>
      <c r="Y79" s="82"/>
      <c r="Z79" s="82"/>
    </row>
    <row r="80" spans="1:26" ht="15.75" customHeight="1" x14ac:dyDescent="0.35">
      <c r="A80" s="82"/>
      <c r="B80" s="217"/>
      <c r="C80" s="217"/>
      <c r="D80" s="217"/>
      <c r="E80" s="217"/>
      <c r="F80" s="218"/>
      <c r="G80" s="218"/>
      <c r="H80" s="199"/>
      <c r="I80" s="218"/>
      <c r="J80" s="218"/>
      <c r="K80" s="244"/>
      <c r="L80" s="218"/>
      <c r="M80" s="218"/>
      <c r="N80" s="218"/>
      <c r="O80" s="218"/>
      <c r="P80" s="218"/>
      <c r="Q80" s="223"/>
      <c r="R80" s="82"/>
      <c r="S80" s="82"/>
      <c r="T80" s="82"/>
      <c r="U80" s="82"/>
      <c r="V80" s="82"/>
      <c r="W80" s="82"/>
      <c r="X80" s="82"/>
      <c r="Y80" s="82"/>
      <c r="Z80" s="82"/>
    </row>
    <row r="81" spans="1:26" ht="15.75" customHeight="1" x14ac:dyDescent="0.35">
      <c r="A81" s="82"/>
      <c r="B81" s="217"/>
      <c r="C81" s="217"/>
      <c r="D81" s="217"/>
      <c r="E81" s="217"/>
      <c r="F81" s="218"/>
      <c r="G81" s="218"/>
      <c r="H81" s="199"/>
      <c r="I81" s="218"/>
      <c r="J81" s="218"/>
      <c r="K81" s="244"/>
      <c r="L81" s="218"/>
      <c r="M81" s="218"/>
      <c r="N81" s="218"/>
      <c r="O81" s="218"/>
      <c r="P81" s="218"/>
      <c r="Q81" s="223"/>
      <c r="R81" s="82"/>
      <c r="S81" s="82"/>
      <c r="T81" s="82"/>
      <c r="U81" s="82"/>
      <c r="V81" s="82"/>
      <c r="W81" s="82"/>
      <c r="X81" s="82"/>
      <c r="Y81" s="82"/>
      <c r="Z81" s="82"/>
    </row>
    <row r="82" spans="1:26" ht="15.75" customHeight="1" x14ac:dyDescent="0.35">
      <c r="A82" s="82"/>
      <c r="B82" s="217"/>
      <c r="C82" s="217"/>
      <c r="D82" s="217"/>
      <c r="E82" s="217"/>
      <c r="F82" s="218"/>
      <c r="G82" s="218"/>
      <c r="H82" s="199"/>
      <c r="I82" s="218"/>
      <c r="J82" s="218"/>
      <c r="K82" s="244"/>
      <c r="L82" s="218"/>
      <c r="M82" s="218"/>
      <c r="N82" s="218"/>
      <c r="O82" s="218"/>
      <c r="P82" s="218"/>
      <c r="Q82" s="223"/>
      <c r="R82" s="82"/>
      <c r="S82" s="82"/>
      <c r="T82" s="82"/>
      <c r="U82" s="82"/>
      <c r="V82" s="82"/>
      <c r="W82" s="82"/>
      <c r="X82" s="82"/>
      <c r="Y82" s="82"/>
      <c r="Z82" s="82"/>
    </row>
    <row r="83" spans="1:26" ht="15.75" customHeight="1" x14ac:dyDescent="0.35">
      <c r="A83" s="82"/>
      <c r="B83" s="217"/>
      <c r="C83" s="217"/>
      <c r="D83" s="217"/>
      <c r="E83" s="217"/>
      <c r="F83" s="218"/>
      <c r="G83" s="218"/>
      <c r="H83" s="199"/>
      <c r="I83" s="218"/>
      <c r="J83" s="218"/>
      <c r="K83" s="244"/>
      <c r="L83" s="218"/>
      <c r="M83" s="218"/>
      <c r="N83" s="218"/>
      <c r="O83" s="218"/>
      <c r="P83" s="218"/>
      <c r="Q83" s="223"/>
      <c r="R83" s="82"/>
      <c r="S83" s="82"/>
      <c r="T83" s="82"/>
      <c r="U83" s="82"/>
      <c r="V83" s="82"/>
      <c r="W83" s="82"/>
      <c r="X83" s="82"/>
      <c r="Y83" s="82"/>
      <c r="Z83" s="82"/>
    </row>
    <row r="84" spans="1:26" ht="15.75" customHeight="1" x14ac:dyDescent="0.35">
      <c r="A84" s="82"/>
      <c r="B84" s="217"/>
      <c r="C84" s="217"/>
      <c r="D84" s="217"/>
      <c r="E84" s="217"/>
      <c r="F84" s="218"/>
      <c r="G84" s="218"/>
      <c r="H84" s="199"/>
      <c r="I84" s="218"/>
      <c r="J84" s="218"/>
      <c r="K84" s="244"/>
      <c r="L84" s="218"/>
      <c r="M84" s="218"/>
      <c r="N84" s="218"/>
      <c r="O84" s="218"/>
      <c r="P84" s="218"/>
      <c r="Q84" s="223"/>
      <c r="R84" s="82"/>
      <c r="S84" s="82"/>
      <c r="T84" s="82"/>
      <c r="U84" s="82"/>
      <c r="V84" s="82"/>
      <c r="W84" s="82"/>
      <c r="X84" s="82"/>
      <c r="Y84" s="82"/>
      <c r="Z84" s="82"/>
    </row>
    <row r="85" spans="1:26" ht="15.75" customHeight="1" x14ac:dyDescent="0.35">
      <c r="A85" s="82"/>
      <c r="B85" s="217"/>
      <c r="C85" s="217"/>
      <c r="D85" s="217"/>
      <c r="E85" s="217"/>
      <c r="F85" s="218"/>
      <c r="G85" s="218"/>
      <c r="H85" s="199"/>
      <c r="I85" s="218"/>
      <c r="J85" s="218"/>
      <c r="K85" s="244"/>
      <c r="L85" s="218"/>
      <c r="M85" s="218"/>
      <c r="N85" s="218"/>
      <c r="O85" s="218"/>
      <c r="P85" s="218"/>
      <c r="Q85" s="223"/>
      <c r="R85" s="82"/>
      <c r="S85" s="82"/>
      <c r="T85" s="82"/>
      <c r="U85" s="82"/>
      <c r="V85" s="82"/>
      <c r="W85" s="82"/>
      <c r="X85" s="82"/>
      <c r="Y85" s="82"/>
      <c r="Z85" s="82"/>
    </row>
    <row r="86" spans="1:26" ht="15.75" customHeight="1" x14ac:dyDescent="0.35">
      <c r="A86" s="82"/>
      <c r="B86" s="217"/>
      <c r="C86" s="217"/>
      <c r="D86" s="217"/>
      <c r="E86" s="217"/>
      <c r="F86" s="218"/>
      <c r="G86" s="218"/>
      <c r="H86" s="199"/>
      <c r="I86" s="218"/>
      <c r="J86" s="218"/>
      <c r="K86" s="244"/>
      <c r="L86" s="218"/>
      <c r="M86" s="218"/>
      <c r="N86" s="218"/>
      <c r="O86" s="218"/>
      <c r="P86" s="218"/>
      <c r="Q86" s="223"/>
      <c r="R86" s="82"/>
      <c r="S86" s="82"/>
      <c r="T86" s="82"/>
      <c r="U86" s="82"/>
      <c r="V86" s="82"/>
      <c r="W86" s="82"/>
      <c r="X86" s="82"/>
      <c r="Y86" s="82"/>
      <c r="Z86" s="82"/>
    </row>
    <row r="87" spans="1:26" ht="15.75" customHeight="1" x14ac:dyDescent="0.35">
      <c r="A87" s="82"/>
      <c r="B87" s="217"/>
      <c r="C87" s="217"/>
      <c r="D87" s="217"/>
      <c r="E87" s="217"/>
      <c r="F87" s="218"/>
      <c r="G87" s="218"/>
      <c r="H87" s="199"/>
      <c r="I87" s="218"/>
      <c r="J87" s="218"/>
      <c r="K87" s="244"/>
      <c r="L87" s="218"/>
      <c r="M87" s="218"/>
      <c r="N87" s="218"/>
      <c r="O87" s="218"/>
      <c r="P87" s="218"/>
      <c r="Q87" s="223"/>
      <c r="R87" s="82"/>
      <c r="S87" s="82"/>
      <c r="T87" s="82"/>
      <c r="U87" s="82"/>
      <c r="V87" s="82"/>
      <c r="W87" s="82"/>
      <c r="X87" s="82"/>
      <c r="Y87" s="82"/>
      <c r="Z87" s="82"/>
    </row>
    <row r="88" spans="1:26" ht="15.75" customHeight="1" x14ac:dyDescent="0.35">
      <c r="A88" s="82"/>
      <c r="B88" s="217"/>
      <c r="C88" s="217"/>
      <c r="D88" s="217"/>
      <c r="E88" s="217"/>
      <c r="F88" s="218"/>
      <c r="G88" s="218"/>
      <c r="H88" s="199"/>
      <c r="I88" s="218"/>
      <c r="J88" s="218"/>
      <c r="K88" s="244"/>
      <c r="L88" s="218"/>
      <c r="M88" s="218"/>
      <c r="N88" s="218"/>
      <c r="O88" s="218"/>
      <c r="P88" s="218"/>
      <c r="Q88" s="223"/>
      <c r="R88" s="82"/>
      <c r="S88" s="82"/>
      <c r="T88" s="82"/>
      <c r="U88" s="82"/>
      <c r="V88" s="82"/>
      <c r="W88" s="82"/>
      <c r="X88" s="82"/>
      <c r="Y88" s="82"/>
      <c r="Z88" s="82"/>
    </row>
    <row r="89" spans="1:26" ht="15.75" customHeight="1" x14ac:dyDescent="0.35">
      <c r="A89" s="82"/>
      <c r="B89" s="217"/>
      <c r="C89" s="217"/>
      <c r="D89" s="217"/>
      <c r="E89" s="217"/>
      <c r="F89" s="218"/>
      <c r="G89" s="218"/>
      <c r="H89" s="199"/>
      <c r="I89" s="218"/>
      <c r="J89" s="218"/>
      <c r="K89" s="244"/>
      <c r="L89" s="218"/>
      <c r="M89" s="218"/>
      <c r="N89" s="218"/>
      <c r="O89" s="218"/>
      <c r="P89" s="218"/>
      <c r="Q89" s="223"/>
      <c r="R89" s="82"/>
      <c r="S89" s="82"/>
      <c r="T89" s="82"/>
      <c r="U89" s="82"/>
      <c r="V89" s="82"/>
      <c r="W89" s="82"/>
      <c r="X89" s="82"/>
      <c r="Y89" s="82"/>
      <c r="Z89" s="82"/>
    </row>
    <row r="90" spans="1:26" ht="15.75" customHeight="1" x14ac:dyDescent="0.35">
      <c r="A90" s="82"/>
      <c r="B90" s="217"/>
      <c r="C90" s="217"/>
      <c r="D90" s="217"/>
      <c r="E90" s="217"/>
      <c r="F90" s="218"/>
      <c r="G90" s="218"/>
      <c r="H90" s="199"/>
      <c r="I90" s="218"/>
      <c r="J90" s="218"/>
      <c r="K90" s="244"/>
      <c r="L90" s="218"/>
      <c r="M90" s="218"/>
      <c r="N90" s="218"/>
      <c r="O90" s="218"/>
      <c r="P90" s="218"/>
      <c r="Q90" s="223"/>
      <c r="R90" s="82"/>
      <c r="S90" s="82"/>
      <c r="T90" s="82"/>
      <c r="U90" s="82"/>
      <c r="V90" s="82"/>
      <c r="W90" s="82"/>
      <c r="X90" s="82"/>
      <c r="Y90" s="82"/>
      <c r="Z90" s="82"/>
    </row>
    <row r="91" spans="1:26" ht="15.75" customHeight="1" x14ac:dyDescent="0.35">
      <c r="A91" s="82"/>
      <c r="B91" s="217"/>
      <c r="C91" s="217"/>
      <c r="D91" s="217"/>
      <c r="E91" s="217"/>
      <c r="F91" s="218"/>
      <c r="G91" s="218"/>
      <c r="H91" s="199"/>
      <c r="I91" s="218"/>
      <c r="J91" s="218"/>
      <c r="K91" s="244"/>
      <c r="L91" s="218"/>
      <c r="M91" s="218"/>
      <c r="N91" s="218"/>
      <c r="O91" s="218"/>
      <c r="P91" s="218"/>
      <c r="Q91" s="223"/>
      <c r="R91" s="82"/>
      <c r="S91" s="82"/>
      <c r="T91" s="82"/>
      <c r="U91" s="82"/>
      <c r="V91" s="82"/>
      <c r="W91" s="82"/>
      <c r="X91" s="82"/>
      <c r="Y91" s="82"/>
      <c r="Z91" s="82"/>
    </row>
    <row r="92" spans="1:26" ht="15.75" customHeight="1" x14ac:dyDescent="0.35">
      <c r="A92" s="82"/>
      <c r="B92" s="217"/>
      <c r="C92" s="217"/>
      <c r="D92" s="217"/>
      <c r="E92" s="217"/>
      <c r="F92" s="218"/>
      <c r="G92" s="218"/>
      <c r="H92" s="199"/>
      <c r="I92" s="218"/>
      <c r="J92" s="218"/>
      <c r="K92" s="244"/>
      <c r="L92" s="218"/>
      <c r="M92" s="218"/>
      <c r="N92" s="218"/>
      <c r="O92" s="218"/>
      <c r="P92" s="218"/>
      <c r="Q92" s="223"/>
      <c r="R92" s="82"/>
      <c r="S92" s="82"/>
      <c r="T92" s="82"/>
      <c r="U92" s="82"/>
      <c r="V92" s="82"/>
      <c r="W92" s="82"/>
      <c r="X92" s="82"/>
      <c r="Y92" s="82"/>
      <c r="Z92" s="82"/>
    </row>
    <row r="93" spans="1:26" ht="15.75" customHeight="1" x14ac:dyDescent="0.35">
      <c r="A93" s="82"/>
      <c r="B93" s="217"/>
      <c r="C93" s="217"/>
      <c r="D93" s="217"/>
      <c r="E93" s="217"/>
      <c r="F93" s="218"/>
      <c r="G93" s="218"/>
      <c r="H93" s="199"/>
      <c r="I93" s="218"/>
      <c r="J93" s="218"/>
      <c r="K93" s="244"/>
      <c r="L93" s="218"/>
      <c r="M93" s="218"/>
      <c r="N93" s="218"/>
      <c r="O93" s="218"/>
      <c r="P93" s="218"/>
      <c r="Q93" s="223"/>
      <c r="R93" s="82"/>
      <c r="S93" s="82"/>
      <c r="T93" s="82"/>
      <c r="U93" s="82"/>
      <c r="V93" s="82"/>
      <c r="W93" s="82"/>
      <c r="X93" s="82"/>
      <c r="Y93" s="82"/>
      <c r="Z93" s="82"/>
    </row>
    <row r="94" spans="1:26" ht="15.75" customHeight="1" x14ac:dyDescent="0.35">
      <c r="A94" s="82"/>
      <c r="B94" s="217"/>
      <c r="C94" s="217"/>
      <c r="D94" s="217"/>
      <c r="E94" s="217"/>
      <c r="F94" s="218"/>
      <c r="G94" s="218"/>
      <c r="H94" s="199"/>
      <c r="I94" s="218"/>
      <c r="J94" s="218"/>
      <c r="K94" s="244"/>
      <c r="L94" s="218"/>
      <c r="M94" s="218"/>
      <c r="N94" s="218"/>
      <c r="O94" s="218"/>
      <c r="P94" s="218"/>
      <c r="Q94" s="223"/>
      <c r="R94" s="82"/>
      <c r="S94" s="82"/>
      <c r="T94" s="82"/>
      <c r="U94" s="82"/>
      <c r="V94" s="82"/>
      <c r="W94" s="82"/>
      <c r="X94" s="82"/>
      <c r="Y94" s="82"/>
      <c r="Z94" s="82"/>
    </row>
    <row r="95" spans="1:26" ht="15.75" customHeight="1" x14ac:dyDescent="0.35">
      <c r="A95" s="82"/>
      <c r="B95" s="217"/>
      <c r="C95" s="217"/>
      <c r="D95" s="217"/>
      <c r="E95" s="217"/>
      <c r="F95" s="218"/>
      <c r="G95" s="218"/>
      <c r="H95" s="199"/>
      <c r="I95" s="218"/>
      <c r="J95" s="218"/>
      <c r="K95" s="244"/>
      <c r="L95" s="218"/>
      <c r="M95" s="218"/>
      <c r="N95" s="218"/>
      <c r="O95" s="218"/>
      <c r="P95" s="218"/>
      <c r="Q95" s="223"/>
      <c r="R95" s="82"/>
      <c r="S95" s="82"/>
      <c r="T95" s="82"/>
      <c r="U95" s="82"/>
      <c r="V95" s="82"/>
      <c r="W95" s="82"/>
      <c r="X95" s="82"/>
      <c r="Y95" s="82"/>
      <c r="Z95" s="82"/>
    </row>
    <row r="96" spans="1:26" ht="15.75" customHeight="1" x14ac:dyDescent="0.35">
      <c r="A96" s="82"/>
      <c r="B96" s="217"/>
      <c r="C96" s="217"/>
      <c r="D96" s="217"/>
      <c r="E96" s="217"/>
      <c r="F96" s="218"/>
      <c r="G96" s="218"/>
      <c r="H96" s="199"/>
      <c r="I96" s="218"/>
      <c r="J96" s="218"/>
      <c r="K96" s="244"/>
      <c r="L96" s="218"/>
      <c r="M96" s="218"/>
      <c r="N96" s="218"/>
      <c r="O96" s="218"/>
      <c r="P96" s="218"/>
      <c r="Q96" s="223"/>
      <c r="R96" s="82"/>
      <c r="S96" s="82"/>
      <c r="T96" s="82"/>
      <c r="U96" s="82"/>
      <c r="V96" s="82"/>
      <c r="W96" s="82"/>
      <c r="X96" s="82"/>
      <c r="Y96" s="82"/>
      <c r="Z96" s="82"/>
    </row>
    <row r="97" spans="1:26" ht="15.75" customHeight="1" x14ac:dyDescent="0.35">
      <c r="A97" s="82"/>
      <c r="B97" s="217"/>
      <c r="C97" s="217"/>
      <c r="D97" s="217"/>
      <c r="E97" s="217"/>
      <c r="F97" s="218"/>
      <c r="G97" s="218"/>
      <c r="H97" s="199"/>
      <c r="I97" s="218"/>
      <c r="J97" s="218"/>
      <c r="K97" s="244"/>
      <c r="L97" s="218"/>
      <c r="M97" s="218"/>
      <c r="N97" s="218"/>
      <c r="O97" s="218"/>
      <c r="P97" s="218"/>
      <c r="Q97" s="223"/>
      <c r="R97" s="82"/>
      <c r="S97" s="82"/>
      <c r="T97" s="82"/>
      <c r="U97" s="82"/>
      <c r="V97" s="82"/>
      <c r="W97" s="82"/>
      <c r="X97" s="82"/>
      <c r="Y97" s="82"/>
      <c r="Z97" s="82"/>
    </row>
    <row r="98" spans="1:26" ht="15.75" customHeight="1" x14ac:dyDescent="0.35">
      <c r="A98" s="82"/>
      <c r="B98" s="217"/>
      <c r="C98" s="217"/>
      <c r="D98" s="217"/>
      <c r="E98" s="217"/>
      <c r="F98" s="218"/>
      <c r="G98" s="218"/>
      <c r="H98" s="199"/>
      <c r="I98" s="218"/>
      <c r="J98" s="218"/>
      <c r="K98" s="244"/>
      <c r="L98" s="218"/>
      <c r="M98" s="218"/>
      <c r="N98" s="218"/>
      <c r="O98" s="218"/>
      <c r="P98" s="218"/>
      <c r="Q98" s="223"/>
      <c r="R98" s="82"/>
      <c r="S98" s="82"/>
      <c r="T98" s="82"/>
      <c r="U98" s="82"/>
      <c r="V98" s="82"/>
      <c r="W98" s="82"/>
      <c r="X98" s="82"/>
      <c r="Y98" s="82"/>
      <c r="Z98" s="82"/>
    </row>
    <row r="99" spans="1:26" ht="15.75" customHeight="1" x14ac:dyDescent="0.35">
      <c r="A99" s="82"/>
      <c r="B99" s="217"/>
      <c r="C99" s="217"/>
      <c r="D99" s="217"/>
      <c r="E99" s="217"/>
      <c r="F99" s="218"/>
      <c r="G99" s="218"/>
      <c r="H99" s="199"/>
      <c r="I99" s="218"/>
      <c r="J99" s="218"/>
      <c r="K99" s="244"/>
      <c r="L99" s="218"/>
      <c r="M99" s="218"/>
      <c r="N99" s="218"/>
      <c r="O99" s="218"/>
      <c r="P99" s="218"/>
      <c r="Q99" s="223"/>
      <c r="R99" s="82"/>
      <c r="S99" s="82"/>
      <c r="T99" s="82"/>
      <c r="U99" s="82"/>
      <c r="V99" s="82"/>
      <c r="W99" s="82"/>
      <c r="X99" s="82"/>
      <c r="Y99" s="82"/>
      <c r="Z99" s="82"/>
    </row>
    <row r="100" spans="1:26" ht="15.75" customHeight="1" x14ac:dyDescent="0.35">
      <c r="A100" s="82"/>
      <c r="B100" s="217"/>
      <c r="C100" s="217"/>
      <c r="D100" s="217"/>
      <c r="E100" s="217"/>
      <c r="F100" s="218"/>
      <c r="G100" s="218"/>
      <c r="H100" s="199"/>
      <c r="I100" s="218"/>
      <c r="J100" s="218"/>
      <c r="K100" s="244"/>
      <c r="L100" s="218"/>
      <c r="M100" s="218"/>
      <c r="N100" s="218"/>
      <c r="O100" s="218"/>
      <c r="P100" s="218"/>
      <c r="Q100" s="223"/>
      <c r="R100" s="82"/>
      <c r="S100" s="82"/>
      <c r="T100" s="82"/>
      <c r="U100" s="82"/>
      <c r="V100" s="82"/>
      <c r="W100" s="82"/>
      <c r="X100" s="82"/>
      <c r="Y100" s="82"/>
      <c r="Z100" s="82"/>
    </row>
    <row r="101" spans="1:26" ht="15.75" customHeight="1" x14ac:dyDescent="0.35">
      <c r="A101" s="82"/>
      <c r="B101" s="217"/>
      <c r="C101" s="217"/>
      <c r="D101" s="217"/>
      <c r="E101" s="217"/>
      <c r="F101" s="218"/>
      <c r="G101" s="218"/>
      <c r="H101" s="199"/>
      <c r="I101" s="218"/>
      <c r="J101" s="218"/>
      <c r="K101" s="244"/>
      <c r="L101" s="218"/>
      <c r="M101" s="218"/>
      <c r="N101" s="218"/>
      <c r="O101" s="218"/>
      <c r="P101" s="218"/>
      <c r="Q101" s="223"/>
      <c r="R101" s="82"/>
      <c r="S101" s="82"/>
      <c r="T101" s="82"/>
      <c r="U101" s="82"/>
      <c r="V101" s="82"/>
      <c r="W101" s="82"/>
      <c r="X101" s="82"/>
      <c r="Y101" s="82"/>
      <c r="Z101" s="82"/>
    </row>
    <row r="102" spans="1:26" ht="15.75" customHeight="1" x14ac:dyDescent="0.35">
      <c r="A102" s="82"/>
      <c r="B102" s="217"/>
      <c r="C102" s="217"/>
      <c r="D102" s="217"/>
      <c r="E102" s="217"/>
      <c r="F102" s="218"/>
      <c r="G102" s="218"/>
      <c r="H102" s="199"/>
      <c r="I102" s="218"/>
      <c r="J102" s="218"/>
      <c r="K102" s="244"/>
      <c r="L102" s="218"/>
      <c r="M102" s="218"/>
      <c r="N102" s="218"/>
      <c r="O102" s="218"/>
      <c r="P102" s="218"/>
      <c r="Q102" s="223"/>
      <c r="R102" s="82"/>
      <c r="S102" s="82"/>
      <c r="T102" s="82"/>
      <c r="U102" s="82"/>
      <c r="V102" s="82"/>
      <c r="W102" s="82"/>
      <c r="X102" s="82"/>
      <c r="Y102" s="82"/>
      <c r="Z102" s="82"/>
    </row>
    <row r="103" spans="1:26" ht="15.75" customHeight="1" x14ac:dyDescent="0.35">
      <c r="A103" s="82"/>
      <c r="B103" s="217"/>
      <c r="C103" s="217"/>
      <c r="D103" s="217"/>
      <c r="E103" s="217"/>
      <c r="F103" s="218"/>
      <c r="G103" s="218"/>
      <c r="H103" s="199"/>
      <c r="I103" s="218"/>
      <c r="J103" s="218"/>
      <c r="K103" s="244"/>
      <c r="L103" s="218"/>
      <c r="M103" s="218"/>
      <c r="N103" s="218"/>
      <c r="O103" s="218"/>
      <c r="P103" s="218"/>
      <c r="Q103" s="223"/>
      <c r="R103" s="82"/>
      <c r="S103" s="82"/>
      <c r="T103" s="82"/>
      <c r="U103" s="82"/>
      <c r="V103" s="82"/>
      <c r="W103" s="82"/>
      <c r="X103" s="82"/>
      <c r="Y103" s="82"/>
      <c r="Z103" s="82"/>
    </row>
    <row r="104" spans="1:26" ht="15.75" customHeight="1" x14ac:dyDescent="0.35">
      <c r="A104" s="82"/>
      <c r="B104" s="217"/>
      <c r="C104" s="217"/>
      <c r="D104" s="217"/>
      <c r="E104" s="217"/>
      <c r="F104" s="218"/>
      <c r="G104" s="218"/>
      <c r="H104" s="199"/>
      <c r="I104" s="218"/>
      <c r="J104" s="218"/>
      <c r="K104" s="244"/>
      <c r="L104" s="218"/>
      <c r="M104" s="218"/>
      <c r="N104" s="218"/>
      <c r="O104" s="218"/>
      <c r="P104" s="218"/>
      <c r="Q104" s="223"/>
      <c r="R104" s="82"/>
      <c r="S104" s="82"/>
      <c r="T104" s="82"/>
      <c r="U104" s="82"/>
      <c r="V104" s="82"/>
      <c r="W104" s="82"/>
      <c r="X104" s="82"/>
      <c r="Y104" s="82"/>
      <c r="Z104" s="82"/>
    </row>
    <row r="105" spans="1:26" ht="15.75" customHeight="1" x14ac:dyDescent="0.35">
      <c r="A105" s="82"/>
      <c r="B105" s="217"/>
      <c r="C105" s="217"/>
      <c r="D105" s="217"/>
      <c r="E105" s="217"/>
      <c r="F105" s="218"/>
      <c r="G105" s="218"/>
      <c r="H105" s="199"/>
      <c r="I105" s="218"/>
      <c r="J105" s="218"/>
      <c r="K105" s="244"/>
      <c r="L105" s="218"/>
      <c r="M105" s="218"/>
      <c r="N105" s="218"/>
      <c r="O105" s="218"/>
      <c r="P105" s="218"/>
      <c r="Q105" s="223"/>
      <c r="R105" s="82"/>
      <c r="S105" s="82"/>
      <c r="T105" s="82"/>
      <c r="U105" s="82"/>
      <c r="V105" s="82"/>
      <c r="W105" s="82"/>
      <c r="X105" s="82"/>
      <c r="Y105" s="82"/>
      <c r="Z105" s="82"/>
    </row>
    <row r="106" spans="1:26" ht="15.75" customHeight="1" x14ac:dyDescent="0.35">
      <c r="A106" s="82"/>
      <c r="B106" s="217"/>
      <c r="C106" s="217"/>
      <c r="D106" s="217"/>
      <c r="E106" s="217"/>
      <c r="F106" s="218"/>
      <c r="G106" s="218"/>
      <c r="H106" s="199"/>
      <c r="I106" s="218"/>
      <c r="J106" s="218"/>
      <c r="K106" s="244"/>
      <c r="L106" s="218"/>
      <c r="M106" s="218"/>
      <c r="N106" s="218"/>
      <c r="O106" s="218"/>
      <c r="P106" s="218"/>
      <c r="Q106" s="223"/>
      <c r="R106" s="82"/>
      <c r="S106" s="82"/>
      <c r="T106" s="82"/>
      <c r="U106" s="82"/>
      <c r="V106" s="82"/>
      <c r="W106" s="82"/>
      <c r="X106" s="82"/>
      <c r="Y106" s="82"/>
      <c r="Z106" s="82"/>
    </row>
    <row r="107" spans="1:26" ht="15.75" customHeight="1" x14ac:dyDescent="0.35">
      <c r="A107" s="82"/>
      <c r="B107" s="217"/>
      <c r="C107" s="217"/>
      <c r="D107" s="217"/>
      <c r="E107" s="217"/>
      <c r="F107" s="218"/>
      <c r="G107" s="218"/>
      <c r="H107" s="199"/>
      <c r="I107" s="218"/>
      <c r="J107" s="218"/>
      <c r="K107" s="244"/>
      <c r="L107" s="218"/>
      <c r="M107" s="218"/>
      <c r="N107" s="218"/>
      <c r="O107" s="218"/>
      <c r="P107" s="218"/>
      <c r="Q107" s="223"/>
      <c r="R107" s="82"/>
      <c r="S107" s="82"/>
      <c r="T107" s="82"/>
      <c r="U107" s="82"/>
      <c r="V107" s="82"/>
      <c r="W107" s="82"/>
      <c r="X107" s="82"/>
      <c r="Y107" s="82"/>
      <c r="Z107" s="82"/>
    </row>
    <row r="108" spans="1:26" ht="15.75" customHeight="1" x14ac:dyDescent="0.35">
      <c r="A108" s="82"/>
      <c r="B108" s="217"/>
      <c r="C108" s="217"/>
      <c r="D108" s="217"/>
      <c r="E108" s="217"/>
      <c r="F108" s="218"/>
      <c r="G108" s="218"/>
      <c r="H108" s="199"/>
      <c r="I108" s="218"/>
      <c r="J108" s="218"/>
      <c r="K108" s="244"/>
      <c r="L108" s="218"/>
      <c r="M108" s="218"/>
      <c r="N108" s="218"/>
      <c r="O108" s="218"/>
      <c r="P108" s="218"/>
      <c r="Q108" s="223"/>
      <c r="R108" s="82"/>
      <c r="S108" s="82"/>
      <c r="T108" s="82"/>
      <c r="U108" s="82"/>
      <c r="V108" s="82"/>
      <c r="W108" s="82"/>
      <c r="X108" s="82"/>
      <c r="Y108" s="82"/>
      <c r="Z108" s="82"/>
    </row>
    <row r="109" spans="1:26" ht="15.75" customHeight="1" x14ac:dyDescent="0.35">
      <c r="A109" s="82"/>
      <c r="B109" s="217"/>
      <c r="C109" s="217"/>
      <c r="D109" s="217"/>
      <c r="E109" s="217"/>
      <c r="F109" s="218"/>
      <c r="G109" s="218"/>
      <c r="H109" s="199"/>
      <c r="I109" s="218"/>
      <c r="J109" s="218"/>
      <c r="K109" s="244"/>
      <c r="L109" s="218"/>
      <c r="M109" s="218"/>
      <c r="N109" s="218"/>
      <c r="O109" s="218"/>
      <c r="P109" s="218"/>
      <c r="Q109" s="223"/>
      <c r="R109" s="82"/>
      <c r="S109" s="82"/>
      <c r="T109" s="82"/>
      <c r="U109" s="82"/>
      <c r="V109" s="82"/>
      <c r="W109" s="82"/>
      <c r="X109" s="82"/>
      <c r="Y109" s="82"/>
      <c r="Z109" s="82"/>
    </row>
    <row r="110" spans="1:26" ht="15.75" customHeight="1" x14ac:dyDescent="0.35">
      <c r="A110" s="82"/>
      <c r="B110" s="217"/>
      <c r="C110" s="217"/>
      <c r="D110" s="217"/>
      <c r="E110" s="217"/>
      <c r="F110" s="218"/>
      <c r="G110" s="218"/>
      <c r="H110" s="199"/>
      <c r="I110" s="218"/>
      <c r="J110" s="218"/>
      <c r="K110" s="244"/>
      <c r="L110" s="218"/>
      <c r="M110" s="218"/>
      <c r="N110" s="218"/>
      <c r="O110" s="218"/>
      <c r="P110" s="218"/>
      <c r="Q110" s="223"/>
      <c r="R110" s="82"/>
      <c r="S110" s="82"/>
      <c r="T110" s="82"/>
      <c r="U110" s="82"/>
      <c r="V110" s="82"/>
      <c r="W110" s="82"/>
      <c r="X110" s="82"/>
      <c r="Y110" s="82"/>
      <c r="Z110" s="82"/>
    </row>
    <row r="111" spans="1:26" ht="15.75" customHeight="1" x14ac:dyDescent="0.35">
      <c r="A111" s="82"/>
      <c r="B111" s="217"/>
      <c r="C111" s="217"/>
      <c r="D111" s="217"/>
      <c r="E111" s="217"/>
      <c r="F111" s="218"/>
      <c r="G111" s="218"/>
      <c r="H111" s="199"/>
      <c r="I111" s="218"/>
      <c r="J111" s="218"/>
      <c r="K111" s="244"/>
      <c r="L111" s="218"/>
      <c r="M111" s="218"/>
      <c r="N111" s="218"/>
      <c r="O111" s="218"/>
      <c r="P111" s="218"/>
      <c r="Q111" s="223"/>
      <c r="R111" s="82"/>
      <c r="S111" s="82"/>
      <c r="T111" s="82"/>
      <c r="U111" s="82"/>
      <c r="V111" s="82"/>
      <c r="W111" s="82"/>
      <c r="X111" s="82"/>
      <c r="Y111" s="82"/>
      <c r="Z111" s="82"/>
    </row>
    <row r="112" spans="1:26" ht="15.75" customHeight="1" x14ac:dyDescent="0.35">
      <c r="A112" s="82"/>
      <c r="B112" s="217"/>
      <c r="C112" s="217"/>
      <c r="D112" s="217"/>
      <c r="E112" s="217"/>
      <c r="F112" s="218"/>
      <c r="G112" s="218"/>
      <c r="H112" s="199"/>
      <c r="I112" s="218"/>
      <c r="J112" s="218"/>
      <c r="K112" s="244"/>
      <c r="L112" s="218"/>
      <c r="M112" s="218"/>
      <c r="N112" s="218"/>
      <c r="O112" s="218"/>
      <c r="P112" s="218"/>
      <c r="Q112" s="223"/>
      <c r="R112" s="82"/>
      <c r="S112" s="82"/>
      <c r="T112" s="82"/>
      <c r="U112" s="82"/>
      <c r="V112" s="82"/>
      <c r="W112" s="82"/>
      <c r="X112" s="82"/>
      <c r="Y112" s="82"/>
      <c r="Z112" s="82"/>
    </row>
    <row r="113" spans="1:26" ht="15.75" customHeight="1" x14ac:dyDescent="0.35">
      <c r="A113" s="82"/>
      <c r="B113" s="217"/>
      <c r="C113" s="217"/>
      <c r="D113" s="217"/>
      <c r="E113" s="217"/>
      <c r="F113" s="218"/>
      <c r="G113" s="218"/>
      <c r="H113" s="199"/>
      <c r="I113" s="218"/>
      <c r="J113" s="218"/>
      <c r="K113" s="244"/>
      <c r="L113" s="218"/>
      <c r="M113" s="218"/>
      <c r="N113" s="218"/>
      <c r="O113" s="218"/>
      <c r="P113" s="218"/>
      <c r="Q113" s="223"/>
      <c r="R113" s="82"/>
      <c r="S113" s="82"/>
      <c r="T113" s="82"/>
      <c r="U113" s="82"/>
      <c r="V113" s="82"/>
      <c r="W113" s="82"/>
      <c r="X113" s="82"/>
      <c r="Y113" s="82"/>
      <c r="Z113" s="82"/>
    </row>
    <row r="114" spans="1:26" ht="15.75" customHeight="1" x14ac:dyDescent="0.35">
      <c r="A114" s="82"/>
      <c r="B114" s="217"/>
      <c r="C114" s="217"/>
      <c r="D114" s="217"/>
      <c r="E114" s="217"/>
      <c r="F114" s="218"/>
      <c r="G114" s="218"/>
      <c r="H114" s="199"/>
      <c r="I114" s="218"/>
      <c r="J114" s="218"/>
      <c r="K114" s="244"/>
      <c r="L114" s="218"/>
      <c r="M114" s="218"/>
      <c r="N114" s="218"/>
      <c r="O114" s="218"/>
      <c r="P114" s="218"/>
      <c r="Q114" s="223"/>
      <c r="R114" s="82"/>
      <c r="S114" s="82"/>
      <c r="T114" s="82"/>
      <c r="U114" s="82"/>
      <c r="V114" s="82"/>
      <c r="W114" s="82"/>
      <c r="X114" s="82"/>
      <c r="Y114" s="82"/>
      <c r="Z114" s="82"/>
    </row>
    <row r="115" spans="1:26" ht="15.75" customHeight="1" x14ac:dyDescent="0.35">
      <c r="A115" s="82"/>
      <c r="B115" s="217"/>
      <c r="C115" s="217"/>
      <c r="D115" s="217"/>
      <c r="E115" s="217"/>
      <c r="F115" s="218"/>
      <c r="G115" s="218"/>
      <c r="H115" s="199"/>
      <c r="I115" s="218"/>
      <c r="J115" s="218"/>
      <c r="K115" s="244"/>
      <c r="L115" s="218"/>
      <c r="M115" s="218"/>
      <c r="N115" s="218"/>
      <c r="O115" s="218"/>
      <c r="P115" s="218"/>
      <c r="Q115" s="223"/>
      <c r="R115" s="82"/>
      <c r="S115" s="82"/>
      <c r="T115" s="82"/>
      <c r="U115" s="82"/>
      <c r="V115" s="82"/>
      <c r="W115" s="82"/>
      <c r="X115" s="82"/>
      <c r="Y115" s="82"/>
      <c r="Z115" s="82"/>
    </row>
    <row r="116" spans="1:26" ht="15.75" customHeight="1" x14ac:dyDescent="0.35">
      <c r="A116" s="82"/>
      <c r="B116" s="217"/>
      <c r="C116" s="217"/>
      <c r="D116" s="217"/>
      <c r="E116" s="217"/>
      <c r="F116" s="218"/>
      <c r="G116" s="218"/>
      <c r="H116" s="199"/>
      <c r="I116" s="218"/>
      <c r="J116" s="218"/>
      <c r="K116" s="244"/>
      <c r="L116" s="218"/>
      <c r="M116" s="218"/>
      <c r="N116" s="218"/>
      <c r="O116" s="218"/>
      <c r="P116" s="218"/>
      <c r="Q116" s="223"/>
      <c r="R116" s="82"/>
      <c r="S116" s="82"/>
      <c r="T116" s="82"/>
      <c r="U116" s="82"/>
      <c r="V116" s="82"/>
      <c r="W116" s="82"/>
      <c r="X116" s="82"/>
      <c r="Y116" s="82"/>
      <c r="Z116" s="82"/>
    </row>
    <row r="117" spans="1:26" ht="15.75" customHeight="1" x14ac:dyDescent="0.35">
      <c r="A117" s="82"/>
      <c r="B117" s="217"/>
      <c r="C117" s="217"/>
      <c r="D117" s="217"/>
      <c r="E117" s="217"/>
      <c r="F117" s="218"/>
      <c r="G117" s="218"/>
      <c r="H117" s="199"/>
      <c r="I117" s="218"/>
      <c r="J117" s="218"/>
      <c r="K117" s="244"/>
      <c r="L117" s="218"/>
      <c r="M117" s="218"/>
      <c r="N117" s="218"/>
      <c r="O117" s="218"/>
      <c r="P117" s="218"/>
      <c r="Q117" s="223"/>
      <c r="R117" s="82"/>
      <c r="S117" s="82"/>
      <c r="T117" s="82"/>
      <c r="U117" s="82"/>
      <c r="V117" s="82"/>
      <c r="W117" s="82"/>
      <c r="X117" s="82"/>
      <c r="Y117" s="82"/>
      <c r="Z117" s="82"/>
    </row>
    <row r="118" spans="1:26" ht="15.75" customHeight="1" x14ac:dyDescent="0.35">
      <c r="A118" s="82"/>
      <c r="B118" s="217"/>
      <c r="C118" s="217"/>
      <c r="D118" s="217"/>
      <c r="E118" s="217"/>
      <c r="F118" s="218"/>
      <c r="G118" s="218"/>
      <c r="H118" s="199"/>
      <c r="I118" s="218"/>
      <c r="J118" s="218"/>
      <c r="K118" s="244"/>
      <c r="L118" s="218"/>
      <c r="M118" s="218"/>
      <c r="N118" s="218"/>
      <c r="O118" s="218"/>
      <c r="P118" s="218"/>
      <c r="Q118" s="223"/>
      <c r="R118" s="82"/>
      <c r="S118" s="82"/>
      <c r="T118" s="82"/>
      <c r="U118" s="82"/>
      <c r="V118" s="82"/>
      <c r="W118" s="82"/>
      <c r="X118" s="82"/>
      <c r="Y118" s="82"/>
      <c r="Z118" s="82"/>
    </row>
    <row r="119" spans="1:26" ht="15.75" customHeight="1" x14ac:dyDescent="0.35">
      <c r="A119" s="82"/>
      <c r="B119" s="217"/>
      <c r="C119" s="217"/>
      <c r="D119" s="217"/>
      <c r="E119" s="217"/>
      <c r="F119" s="218"/>
      <c r="G119" s="218"/>
      <c r="H119" s="199"/>
      <c r="I119" s="218"/>
      <c r="J119" s="218"/>
      <c r="K119" s="244"/>
      <c r="L119" s="218"/>
      <c r="M119" s="218"/>
      <c r="N119" s="218"/>
      <c r="O119" s="218"/>
      <c r="P119" s="218"/>
      <c r="Q119" s="223"/>
      <c r="R119" s="82"/>
      <c r="S119" s="82"/>
      <c r="T119" s="82"/>
      <c r="U119" s="82"/>
      <c r="V119" s="82"/>
      <c r="W119" s="82"/>
      <c r="X119" s="82"/>
      <c r="Y119" s="82"/>
      <c r="Z119" s="82"/>
    </row>
    <row r="120" spans="1:26" ht="15.75" customHeight="1" x14ac:dyDescent="0.35">
      <c r="A120" s="82"/>
      <c r="B120" s="217"/>
      <c r="C120" s="217"/>
      <c r="D120" s="217"/>
      <c r="E120" s="217"/>
      <c r="F120" s="218"/>
      <c r="G120" s="218"/>
      <c r="H120" s="199"/>
      <c r="I120" s="218"/>
      <c r="J120" s="218"/>
      <c r="K120" s="244"/>
      <c r="L120" s="218"/>
      <c r="M120" s="218"/>
      <c r="N120" s="218"/>
      <c r="O120" s="218"/>
      <c r="P120" s="218"/>
      <c r="Q120" s="223"/>
      <c r="R120" s="82"/>
      <c r="S120" s="82"/>
      <c r="T120" s="82"/>
      <c r="U120" s="82"/>
      <c r="V120" s="82"/>
      <c r="W120" s="82"/>
      <c r="X120" s="82"/>
      <c r="Y120" s="82"/>
      <c r="Z120" s="82"/>
    </row>
    <row r="121" spans="1:26" ht="15.75" customHeight="1" x14ac:dyDescent="0.35">
      <c r="A121" s="82"/>
      <c r="B121" s="217"/>
      <c r="C121" s="217"/>
      <c r="D121" s="217"/>
      <c r="E121" s="217"/>
      <c r="F121" s="218"/>
      <c r="G121" s="218"/>
      <c r="H121" s="199"/>
      <c r="I121" s="218"/>
      <c r="J121" s="218"/>
      <c r="K121" s="244"/>
      <c r="L121" s="218"/>
      <c r="M121" s="218"/>
      <c r="N121" s="218"/>
      <c r="O121" s="218"/>
      <c r="P121" s="218"/>
      <c r="Q121" s="223"/>
      <c r="R121" s="82"/>
      <c r="S121" s="82"/>
      <c r="T121" s="82"/>
      <c r="U121" s="82"/>
      <c r="V121" s="82"/>
      <c r="W121" s="82"/>
      <c r="X121" s="82"/>
      <c r="Y121" s="82"/>
      <c r="Z121" s="82"/>
    </row>
    <row r="122" spans="1:26" ht="15.75" customHeight="1" x14ac:dyDescent="0.35">
      <c r="A122" s="82"/>
      <c r="B122" s="217"/>
      <c r="C122" s="217"/>
      <c r="D122" s="217"/>
      <c r="E122" s="217"/>
      <c r="F122" s="218"/>
      <c r="G122" s="218"/>
      <c r="H122" s="199"/>
      <c r="I122" s="218"/>
      <c r="J122" s="218"/>
      <c r="K122" s="244"/>
      <c r="L122" s="218"/>
      <c r="M122" s="218"/>
      <c r="N122" s="218"/>
      <c r="O122" s="218"/>
      <c r="P122" s="218"/>
      <c r="Q122" s="223"/>
      <c r="R122" s="82"/>
      <c r="S122" s="82"/>
      <c r="T122" s="82"/>
      <c r="U122" s="82"/>
      <c r="V122" s="82"/>
      <c r="W122" s="82"/>
      <c r="X122" s="82"/>
      <c r="Y122" s="82"/>
      <c r="Z122" s="82"/>
    </row>
    <row r="123" spans="1:26" ht="15.75" customHeight="1" x14ac:dyDescent="0.35">
      <c r="A123" s="82"/>
      <c r="B123" s="217"/>
      <c r="C123" s="217"/>
      <c r="D123" s="217"/>
      <c r="E123" s="217"/>
      <c r="F123" s="218"/>
      <c r="G123" s="218"/>
      <c r="H123" s="199"/>
      <c r="I123" s="218"/>
      <c r="J123" s="218"/>
      <c r="K123" s="244"/>
      <c r="L123" s="218"/>
      <c r="M123" s="218"/>
      <c r="N123" s="218"/>
      <c r="O123" s="218"/>
      <c r="P123" s="218"/>
      <c r="Q123" s="223"/>
      <c r="R123" s="82"/>
      <c r="S123" s="82"/>
      <c r="T123" s="82"/>
      <c r="U123" s="82"/>
      <c r="V123" s="82"/>
      <c r="W123" s="82"/>
      <c r="X123" s="82"/>
      <c r="Y123" s="82"/>
      <c r="Z123" s="82"/>
    </row>
    <row r="124" spans="1:26" ht="15.75" customHeight="1" x14ac:dyDescent="0.35">
      <c r="A124" s="82"/>
      <c r="B124" s="217"/>
      <c r="C124" s="217"/>
      <c r="D124" s="217"/>
      <c r="E124" s="217"/>
      <c r="F124" s="218"/>
      <c r="G124" s="218"/>
      <c r="H124" s="199"/>
      <c r="I124" s="218"/>
      <c r="J124" s="218"/>
      <c r="K124" s="244"/>
      <c r="L124" s="218"/>
      <c r="M124" s="218"/>
      <c r="N124" s="218"/>
      <c r="O124" s="218"/>
      <c r="P124" s="218"/>
      <c r="Q124" s="223"/>
      <c r="R124" s="82"/>
      <c r="S124" s="82"/>
      <c r="T124" s="82"/>
      <c r="U124" s="82"/>
      <c r="V124" s="82"/>
      <c r="W124" s="82"/>
      <c r="X124" s="82"/>
      <c r="Y124" s="82"/>
      <c r="Z124" s="82"/>
    </row>
    <row r="125" spans="1:26" ht="15.75" customHeight="1" x14ac:dyDescent="0.35">
      <c r="A125" s="82"/>
      <c r="B125" s="217"/>
      <c r="C125" s="217"/>
      <c r="D125" s="217"/>
      <c r="E125" s="217"/>
      <c r="F125" s="218"/>
      <c r="G125" s="218"/>
      <c r="H125" s="199"/>
      <c r="I125" s="218"/>
      <c r="J125" s="218"/>
      <c r="K125" s="244"/>
      <c r="L125" s="218"/>
      <c r="M125" s="218"/>
      <c r="N125" s="218"/>
      <c r="O125" s="218"/>
      <c r="P125" s="218"/>
      <c r="Q125" s="223"/>
      <c r="R125" s="82"/>
      <c r="S125" s="82"/>
      <c r="T125" s="82"/>
      <c r="U125" s="82"/>
      <c r="V125" s="82"/>
      <c r="W125" s="82"/>
      <c r="X125" s="82"/>
      <c r="Y125" s="82"/>
      <c r="Z125" s="82"/>
    </row>
    <row r="126" spans="1:26" ht="15.75" customHeight="1" x14ac:dyDescent="0.35">
      <c r="A126" s="82"/>
      <c r="B126" s="217"/>
      <c r="C126" s="217"/>
      <c r="D126" s="217"/>
      <c r="E126" s="217"/>
      <c r="F126" s="218"/>
      <c r="G126" s="218"/>
      <c r="H126" s="199"/>
      <c r="I126" s="218"/>
      <c r="J126" s="218"/>
      <c r="K126" s="244"/>
      <c r="L126" s="218"/>
      <c r="M126" s="218"/>
      <c r="N126" s="218"/>
      <c r="O126" s="218"/>
      <c r="P126" s="218"/>
      <c r="Q126" s="223"/>
      <c r="R126" s="82"/>
      <c r="S126" s="82"/>
      <c r="T126" s="82"/>
      <c r="U126" s="82"/>
      <c r="V126" s="82"/>
      <c r="W126" s="82"/>
      <c r="X126" s="82"/>
      <c r="Y126" s="82"/>
      <c r="Z126" s="82"/>
    </row>
    <row r="127" spans="1:26" ht="15.75" customHeight="1" x14ac:dyDescent="0.35">
      <c r="A127" s="82"/>
      <c r="B127" s="217"/>
      <c r="C127" s="217"/>
      <c r="D127" s="217"/>
      <c r="E127" s="217"/>
      <c r="F127" s="218"/>
      <c r="G127" s="218"/>
      <c r="H127" s="199"/>
      <c r="I127" s="218"/>
      <c r="J127" s="218"/>
      <c r="K127" s="244"/>
      <c r="L127" s="218"/>
      <c r="M127" s="218"/>
      <c r="N127" s="218"/>
      <c r="O127" s="218"/>
      <c r="P127" s="218"/>
      <c r="Q127" s="223"/>
      <c r="R127" s="82"/>
      <c r="S127" s="82"/>
      <c r="T127" s="82"/>
      <c r="U127" s="82"/>
      <c r="V127" s="82"/>
      <c r="W127" s="82"/>
      <c r="X127" s="82"/>
      <c r="Y127" s="82"/>
      <c r="Z127" s="82"/>
    </row>
    <row r="128" spans="1:26" ht="15.75" customHeight="1" x14ac:dyDescent="0.35">
      <c r="A128" s="82"/>
      <c r="B128" s="217"/>
      <c r="C128" s="217"/>
      <c r="D128" s="217"/>
      <c r="E128" s="217"/>
      <c r="F128" s="218"/>
      <c r="G128" s="218"/>
      <c r="H128" s="199"/>
      <c r="I128" s="218"/>
      <c r="J128" s="218"/>
      <c r="K128" s="244"/>
      <c r="L128" s="218"/>
      <c r="M128" s="218"/>
      <c r="N128" s="218"/>
      <c r="O128" s="218"/>
      <c r="P128" s="218"/>
      <c r="Q128" s="223"/>
      <c r="R128" s="82"/>
      <c r="S128" s="82"/>
      <c r="T128" s="82"/>
      <c r="U128" s="82"/>
      <c r="V128" s="82"/>
      <c r="W128" s="82"/>
      <c r="X128" s="82"/>
      <c r="Y128" s="82"/>
      <c r="Z128" s="82"/>
    </row>
    <row r="129" spans="1:26" ht="15.75" customHeight="1" x14ac:dyDescent="0.35">
      <c r="A129" s="82"/>
      <c r="B129" s="217"/>
      <c r="C129" s="217"/>
      <c r="D129" s="217"/>
      <c r="E129" s="217"/>
      <c r="F129" s="218"/>
      <c r="G129" s="218"/>
      <c r="H129" s="199"/>
      <c r="I129" s="218"/>
      <c r="J129" s="218"/>
      <c r="K129" s="244"/>
      <c r="L129" s="218"/>
      <c r="M129" s="218"/>
      <c r="N129" s="218"/>
      <c r="O129" s="218"/>
      <c r="P129" s="218"/>
      <c r="Q129" s="223"/>
      <c r="R129" s="82"/>
      <c r="S129" s="82"/>
      <c r="T129" s="82"/>
      <c r="U129" s="82"/>
      <c r="V129" s="82"/>
      <c r="W129" s="82"/>
      <c r="X129" s="82"/>
      <c r="Y129" s="82"/>
      <c r="Z129" s="82"/>
    </row>
    <row r="130" spans="1:26" ht="15.75" customHeight="1" x14ac:dyDescent="0.35">
      <c r="A130" s="82"/>
      <c r="B130" s="217"/>
      <c r="C130" s="217"/>
      <c r="D130" s="217"/>
      <c r="E130" s="217"/>
      <c r="F130" s="218"/>
      <c r="G130" s="218"/>
      <c r="H130" s="199"/>
      <c r="I130" s="218"/>
      <c r="J130" s="218"/>
      <c r="K130" s="244"/>
      <c r="L130" s="218"/>
      <c r="M130" s="218"/>
      <c r="N130" s="218"/>
      <c r="O130" s="218"/>
      <c r="P130" s="218"/>
      <c r="Q130" s="223"/>
      <c r="R130" s="82"/>
      <c r="S130" s="82"/>
      <c r="T130" s="82"/>
      <c r="U130" s="82"/>
      <c r="V130" s="82"/>
      <c r="W130" s="82"/>
      <c r="X130" s="82"/>
      <c r="Y130" s="82"/>
      <c r="Z130" s="82"/>
    </row>
    <row r="131" spans="1:26" ht="15.75" customHeight="1" x14ac:dyDescent="0.35">
      <c r="A131" s="82"/>
      <c r="B131" s="217"/>
      <c r="C131" s="217"/>
      <c r="D131" s="217"/>
      <c r="E131" s="217"/>
      <c r="F131" s="218"/>
      <c r="G131" s="218"/>
      <c r="H131" s="199"/>
      <c r="I131" s="218"/>
      <c r="J131" s="218"/>
      <c r="K131" s="244"/>
      <c r="L131" s="218"/>
      <c r="M131" s="218"/>
      <c r="N131" s="218"/>
      <c r="O131" s="218"/>
      <c r="P131" s="218"/>
      <c r="Q131" s="223"/>
      <c r="R131" s="82"/>
      <c r="S131" s="82"/>
      <c r="T131" s="82"/>
      <c r="U131" s="82"/>
      <c r="V131" s="82"/>
      <c r="W131" s="82"/>
      <c r="X131" s="82"/>
      <c r="Y131" s="82"/>
      <c r="Z131" s="82"/>
    </row>
    <row r="132" spans="1:26" ht="15.75" customHeight="1" x14ac:dyDescent="0.35">
      <c r="A132" s="82"/>
      <c r="B132" s="217"/>
      <c r="C132" s="217"/>
      <c r="D132" s="217"/>
      <c r="E132" s="217"/>
      <c r="F132" s="218"/>
      <c r="G132" s="218"/>
      <c r="H132" s="199"/>
      <c r="I132" s="218"/>
      <c r="J132" s="218"/>
      <c r="K132" s="244"/>
      <c r="L132" s="218"/>
      <c r="M132" s="218"/>
      <c r="N132" s="218"/>
      <c r="O132" s="218"/>
      <c r="P132" s="218"/>
      <c r="Q132" s="223"/>
      <c r="R132" s="82"/>
      <c r="S132" s="82"/>
      <c r="T132" s="82"/>
      <c r="U132" s="82"/>
      <c r="V132" s="82"/>
      <c r="W132" s="82"/>
      <c r="X132" s="82"/>
      <c r="Y132" s="82"/>
      <c r="Z132" s="82"/>
    </row>
    <row r="133" spans="1:26" ht="15.75" customHeight="1" x14ac:dyDescent="0.35">
      <c r="A133" s="82"/>
      <c r="B133" s="217"/>
      <c r="C133" s="217"/>
      <c r="D133" s="217"/>
      <c r="E133" s="217"/>
      <c r="F133" s="218"/>
      <c r="G133" s="218"/>
      <c r="H133" s="199"/>
      <c r="I133" s="218"/>
      <c r="J133" s="218"/>
      <c r="K133" s="244"/>
      <c r="L133" s="218"/>
      <c r="M133" s="218"/>
      <c r="N133" s="218"/>
      <c r="O133" s="218"/>
      <c r="P133" s="218"/>
      <c r="Q133" s="223"/>
      <c r="R133" s="82"/>
      <c r="S133" s="82"/>
      <c r="T133" s="82"/>
      <c r="U133" s="82"/>
      <c r="V133" s="82"/>
      <c r="W133" s="82"/>
      <c r="X133" s="82"/>
      <c r="Y133" s="82"/>
      <c r="Z133" s="82"/>
    </row>
    <row r="134" spans="1:26" ht="15.75" customHeight="1" x14ac:dyDescent="0.35">
      <c r="A134" s="82"/>
      <c r="B134" s="217"/>
      <c r="C134" s="217"/>
      <c r="D134" s="217"/>
      <c r="E134" s="217"/>
      <c r="F134" s="218"/>
      <c r="G134" s="218"/>
      <c r="H134" s="199"/>
      <c r="I134" s="218"/>
      <c r="J134" s="218"/>
      <c r="K134" s="244"/>
      <c r="L134" s="218"/>
      <c r="M134" s="218"/>
      <c r="N134" s="218"/>
      <c r="O134" s="218"/>
      <c r="P134" s="218"/>
      <c r="Q134" s="223"/>
      <c r="R134" s="82"/>
      <c r="S134" s="82"/>
      <c r="T134" s="82"/>
      <c r="U134" s="82"/>
      <c r="V134" s="82"/>
      <c r="W134" s="82"/>
      <c r="X134" s="82"/>
      <c r="Y134" s="82"/>
      <c r="Z134" s="82"/>
    </row>
    <row r="135" spans="1:26" ht="15.75" customHeight="1" x14ac:dyDescent="0.35">
      <c r="A135" s="82"/>
      <c r="B135" s="217"/>
      <c r="C135" s="217"/>
      <c r="D135" s="217"/>
      <c r="E135" s="217"/>
      <c r="F135" s="218"/>
      <c r="G135" s="218"/>
      <c r="H135" s="199"/>
      <c r="I135" s="218"/>
      <c r="J135" s="218"/>
      <c r="K135" s="244"/>
      <c r="L135" s="218"/>
      <c r="M135" s="218"/>
      <c r="N135" s="218"/>
      <c r="O135" s="218"/>
      <c r="P135" s="218"/>
      <c r="Q135" s="223"/>
      <c r="R135" s="82"/>
      <c r="S135" s="82"/>
      <c r="T135" s="82"/>
      <c r="U135" s="82"/>
      <c r="V135" s="82"/>
      <c r="W135" s="82"/>
      <c r="X135" s="82"/>
      <c r="Y135" s="82"/>
      <c r="Z135" s="82"/>
    </row>
    <row r="136" spans="1:26" ht="15.75" customHeight="1" x14ac:dyDescent="0.35">
      <c r="A136" s="82"/>
      <c r="B136" s="217"/>
      <c r="C136" s="217"/>
      <c r="D136" s="217"/>
      <c r="E136" s="217"/>
      <c r="F136" s="218"/>
      <c r="G136" s="218"/>
      <c r="H136" s="199"/>
      <c r="I136" s="218"/>
      <c r="J136" s="218"/>
      <c r="K136" s="244"/>
      <c r="L136" s="218"/>
      <c r="M136" s="218"/>
      <c r="N136" s="218"/>
      <c r="O136" s="218"/>
      <c r="P136" s="218"/>
      <c r="Q136" s="223"/>
      <c r="R136" s="82"/>
      <c r="S136" s="82"/>
      <c r="T136" s="82"/>
      <c r="U136" s="82"/>
      <c r="V136" s="82"/>
      <c r="W136" s="82"/>
      <c r="X136" s="82"/>
      <c r="Y136" s="82"/>
      <c r="Z136" s="82"/>
    </row>
    <row r="137" spans="1:26" ht="15.75" customHeight="1" x14ac:dyDescent="0.35">
      <c r="A137" s="82"/>
      <c r="B137" s="217"/>
      <c r="C137" s="217"/>
      <c r="D137" s="217"/>
      <c r="E137" s="217"/>
      <c r="F137" s="218"/>
      <c r="G137" s="218"/>
      <c r="H137" s="199"/>
      <c r="I137" s="218"/>
      <c r="J137" s="218"/>
      <c r="K137" s="244"/>
      <c r="L137" s="218"/>
      <c r="M137" s="218"/>
      <c r="N137" s="218"/>
      <c r="O137" s="218"/>
      <c r="P137" s="218"/>
      <c r="Q137" s="223"/>
      <c r="R137" s="82"/>
      <c r="S137" s="82"/>
      <c r="T137" s="82"/>
      <c r="U137" s="82"/>
      <c r="V137" s="82"/>
      <c r="W137" s="82"/>
      <c r="X137" s="82"/>
      <c r="Y137" s="82"/>
      <c r="Z137" s="82"/>
    </row>
    <row r="138" spans="1:26" ht="15.75" customHeight="1" x14ac:dyDescent="0.35">
      <c r="A138" s="82"/>
      <c r="B138" s="217"/>
      <c r="C138" s="217"/>
      <c r="D138" s="217"/>
      <c r="E138" s="217"/>
      <c r="F138" s="218"/>
      <c r="G138" s="218"/>
      <c r="H138" s="199"/>
      <c r="I138" s="218"/>
      <c r="J138" s="218"/>
      <c r="K138" s="244"/>
      <c r="L138" s="218"/>
      <c r="M138" s="218"/>
      <c r="N138" s="218"/>
      <c r="O138" s="218"/>
      <c r="P138" s="218"/>
      <c r="Q138" s="223"/>
      <c r="R138" s="82"/>
      <c r="S138" s="82"/>
      <c r="T138" s="82"/>
      <c r="U138" s="82"/>
      <c r="V138" s="82"/>
      <c r="W138" s="82"/>
      <c r="X138" s="82"/>
      <c r="Y138" s="82"/>
      <c r="Z138" s="82"/>
    </row>
    <row r="139" spans="1:26" ht="15.75" customHeight="1" x14ac:dyDescent="0.35">
      <c r="A139" s="82"/>
      <c r="B139" s="217"/>
      <c r="C139" s="217"/>
      <c r="D139" s="217"/>
      <c r="E139" s="217"/>
      <c r="F139" s="218"/>
      <c r="G139" s="218"/>
      <c r="H139" s="199"/>
      <c r="I139" s="218"/>
      <c r="J139" s="218"/>
      <c r="K139" s="244"/>
      <c r="L139" s="218"/>
      <c r="M139" s="218"/>
      <c r="N139" s="218"/>
      <c r="O139" s="218"/>
      <c r="P139" s="218"/>
      <c r="Q139" s="223"/>
      <c r="R139" s="82"/>
      <c r="S139" s="82"/>
      <c r="T139" s="82"/>
      <c r="U139" s="82"/>
      <c r="V139" s="82"/>
      <c r="W139" s="82"/>
      <c r="X139" s="82"/>
      <c r="Y139" s="82"/>
      <c r="Z139" s="82"/>
    </row>
    <row r="140" spans="1:26" ht="15.75" customHeight="1" x14ac:dyDescent="0.35">
      <c r="A140" s="82"/>
      <c r="B140" s="217"/>
      <c r="C140" s="217"/>
      <c r="D140" s="217"/>
      <c r="E140" s="217"/>
      <c r="F140" s="218"/>
      <c r="G140" s="218"/>
      <c r="H140" s="199"/>
      <c r="I140" s="218"/>
      <c r="J140" s="218"/>
      <c r="K140" s="244"/>
      <c r="L140" s="218"/>
      <c r="M140" s="218"/>
      <c r="N140" s="218"/>
      <c r="O140" s="218"/>
      <c r="P140" s="218"/>
      <c r="Q140" s="223"/>
      <c r="R140" s="82"/>
      <c r="S140" s="82"/>
      <c r="T140" s="82"/>
      <c r="U140" s="82"/>
      <c r="V140" s="82"/>
      <c r="W140" s="82"/>
      <c r="X140" s="82"/>
      <c r="Y140" s="82"/>
      <c r="Z140" s="82"/>
    </row>
    <row r="141" spans="1:26" ht="15.75" customHeight="1" x14ac:dyDescent="0.35">
      <c r="A141" s="82"/>
      <c r="B141" s="217"/>
      <c r="C141" s="217"/>
      <c r="D141" s="217"/>
      <c r="E141" s="217"/>
      <c r="F141" s="218"/>
      <c r="G141" s="218"/>
      <c r="H141" s="199"/>
      <c r="I141" s="218"/>
      <c r="J141" s="218"/>
      <c r="K141" s="244"/>
      <c r="L141" s="218"/>
      <c r="M141" s="218"/>
      <c r="N141" s="218"/>
      <c r="O141" s="218"/>
      <c r="P141" s="218"/>
      <c r="Q141" s="223"/>
      <c r="R141" s="82"/>
      <c r="S141" s="82"/>
      <c r="T141" s="82"/>
      <c r="U141" s="82"/>
      <c r="V141" s="82"/>
      <c r="W141" s="82"/>
      <c r="X141" s="82"/>
      <c r="Y141" s="82"/>
      <c r="Z141" s="82"/>
    </row>
    <row r="142" spans="1:26" ht="15.75" customHeight="1" x14ac:dyDescent="0.35">
      <c r="A142" s="82"/>
      <c r="B142" s="217"/>
      <c r="C142" s="217"/>
      <c r="D142" s="217"/>
      <c r="E142" s="217"/>
      <c r="F142" s="218"/>
      <c r="G142" s="218"/>
      <c r="H142" s="199"/>
      <c r="I142" s="218"/>
      <c r="J142" s="218"/>
      <c r="K142" s="244"/>
      <c r="L142" s="218"/>
      <c r="M142" s="218"/>
      <c r="N142" s="218"/>
      <c r="O142" s="218"/>
      <c r="P142" s="218"/>
      <c r="Q142" s="223"/>
      <c r="R142" s="82"/>
      <c r="S142" s="82"/>
      <c r="T142" s="82"/>
      <c r="U142" s="82"/>
      <c r="V142" s="82"/>
      <c r="W142" s="82"/>
      <c r="X142" s="82"/>
      <c r="Y142" s="82"/>
      <c r="Z142" s="82"/>
    </row>
    <row r="143" spans="1:26" ht="15.75" customHeight="1" x14ac:dyDescent="0.35">
      <c r="A143" s="82"/>
      <c r="B143" s="217"/>
      <c r="C143" s="217"/>
      <c r="D143" s="217"/>
      <c r="E143" s="217"/>
      <c r="F143" s="218"/>
      <c r="G143" s="218"/>
      <c r="H143" s="199"/>
      <c r="I143" s="218"/>
      <c r="J143" s="218"/>
      <c r="K143" s="244"/>
      <c r="L143" s="218"/>
      <c r="M143" s="218"/>
      <c r="N143" s="218"/>
      <c r="O143" s="218"/>
      <c r="P143" s="218"/>
      <c r="Q143" s="223"/>
      <c r="R143" s="82"/>
      <c r="S143" s="82"/>
      <c r="T143" s="82"/>
      <c r="U143" s="82"/>
      <c r="V143" s="82"/>
      <c r="W143" s="82"/>
      <c r="X143" s="82"/>
      <c r="Y143" s="82"/>
      <c r="Z143" s="82"/>
    </row>
    <row r="144" spans="1:26" ht="15.75" customHeight="1" x14ac:dyDescent="0.35">
      <c r="A144" s="82"/>
      <c r="B144" s="217"/>
      <c r="C144" s="217"/>
      <c r="D144" s="217"/>
      <c r="E144" s="217"/>
      <c r="F144" s="218"/>
      <c r="G144" s="218"/>
      <c r="H144" s="199"/>
      <c r="I144" s="218"/>
      <c r="J144" s="218"/>
      <c r="K144" s="244"/>
      <c r="L144" s="218"/>
      <c r="M144" s="218"/>
      <c r="N144" s="218"/>
      <c r="O144" s="218"/>
      <c r="P144" s="218"/>
      <c r="Q144" s="223"/>
      <c r="R144" s="82"/>
      <c r="S144" s="82"/>
      <c r="T144" s="82"/>
      <c r="U144" s="82"/>
      <c r="V144" s="82"/>
      <c r="W144" s="82"/>
      <c r="X144" s="82"/>
      <c r="Y144" s="82"/>
      <c r="Z144" s="82"/>
    </row>
    <row r="145" spans="1:26" ht="15.75" customHeight="1" x14ac:dyDescent="0.35">
      <c r="A145" s="82"/>
      <c r="B145" s="217"/>
      <c r="C145" s="217"/>
      <c r="D145" s="217"/>
      <c r="E145" s="217"/>
      <c r="F145" s="218"/>
      <c r="G145" s="218"/>
      <c r="H145" s="199"/>
      <c r="I145" s="218"/>
      <c r="J145" s="218"/>
      <c r="K145" s="244"/>
      <c r="L145" s="218"/>
      <c r="M145" s="218"/>
      <c r="N145" s="218"/>
      <c r="O145" s="218"/>
      <c r="P145" s="218"/>
      <c r="Q145" s="223"/>
      <c r="R145" s="82"/>
      <c r="S145" s="82"/>
      <c r="T145" s="82"/>
      <c r="U145" s="82"/>
      <c r="V145" s="82"/>
      <c r="W145" s="82"/>
      <c r="X145" s="82"/>
      <c r="Y145" s="82"/>
      <c r="Z145" s="82"/>
    </row>
    <row r="146" spans="1:26" ht="15.75" customHeight="1" x14ac:dyDescent="0.35">
      <c r="A146" s="82"/>
      <c r="B146" s="217"/>
      <c r="C146" s="217"/>
      <c r="D146" s="217"/>
      <c r="E146" s="217"/>
      <c r="F146" s="218"/>
      <c r="G146" s="218"/>
      <c r="H146" s="199"/>
      <c r="I146" s="218"/>
      <c r="J146" s="218"/>
      <c r="K146" s="244"/>
      <c r="L146" s="218"/>
      <c r="M146" s="218"/>
      <c r="N146" s="218"/>
      <c r="O146" s="218"/>
      <c r="P146" s="218"/>
      <c r="Q146" s="223"/>
      <c r="R146" s="82"/>
      <c r="S146" s="82"/>
      <c r="T146" s="82"/>
      <c r="U146" s="82"/>
      <c r="V146" s="82"/>
      <c r="W146" s="82"/>
      <c r="X146" s="82"/>
      <c r="Y146" s="82"/>
      <c r="Z146" s="82"/>
    </row>
    <row r="147" spans="1:26" ht="15.75" customHeight="1" x14ac:dyDescent="0.35">
      <c r="A147" s="82"/>
      <c r="B147" s="217"/>
      <c r="C147" s="217"/>
      <c r="D147" s="217"/>
      <c r="E147" s="217"/>
      <c r="F147" s="218"/>
      <c r="G147" s="218"/>
      <c r="H147" s="199"/>
      <c r="I147" s="218"/>
      <c r="J147" s="218"/>
      <c r="K147" s="244"/>
      <c r="L147" s="218"/>
      <c r="M147" s="218"/>
      <c r="N147" s="218"/>
      <c r="O147" s="218"/>
      <c r="P147" s="218"/>
      <c r="Q147" s="223"/>
      <c r="R147" s="82"/>
      <c r="S147" s="82"/>
      <c r="T147" s="82"/>
      <c r="U147" s="82"/>
      <c r="V147" s="82"/>
      <c r="W147" s="82"/>
      <c r="X147" s="82"/>
      <c r="Y147" s="82"/>
      <c r="Z147" s="82"/>
    </row>
    <row r="148" spans="1:26" ht="15.75" customHeight="1" x14ac:dyDescent="0.35">
      <c r="A148" s="82"/>
      <c r="B148" s="217"/>
      <c r="C148" s="217"/>
      <c r="D148" s="217"/>
      <c r="E148" s="217"/>
      <c r="F148" s="218"/>
      <c r="G148" s="218"/>
      <c r="H148" s="199"/>
      <c r="I148" s="218"/>
      <c r="J148" s="218"/>
      <c r="K148" s="244"/>
      <c r="L148" s="218"/>
      <c r="M148" s="218"/>
      <c r="N148" s="218"/>
      <c r="O148" s="218"/>
      <c r="P148" s="218"/>
      <c r="Q148" s="223"/>
      <c r="R148" s="82"/>
      <c r="S148" s="82"/>
      <c r="T148" s="82"/>
      <c r="U148" s="82"/>
      <c r="V148" s="82"/>
      <c r="W148" s="82"/>
      <c r="X148" s="82"/>
      <c r="Y148" s="82"/>
      <c r="Z148" s="82"/>
    </row>
    <row r="149" spans="1:26" ht="15.75" customHeight="1" x14ac:dyDescent="0.35">
      <c r="A149" s="82"/>
      <c r="B149" s="217"/>
      <c r="C149" s="217"/>
      <c r="D149" s="217"/>
      <c r="E149" s="217"/>
      <c r="F149" s="218"/>
      <c r="G149" s="218"/>
      <c r="H149" s="199"/>
      <c r="I149" s="218"/>
      <c r="J149" s="218"/>
      <c r="K149" s="244"/>
      <c r="L149" s="218"/>
      <c r="M149" s="218"/>
      <c r="N149" s="218"/>
      <c r="O149" s="218"/>
      <c r="P149" s="218"/>
      <c r="Q149" s="223"/>
      <c r="R149" s="82"/>
      <c r="S149" s="82"/>
      <c r="T149" s="82"/>
      <c r="U149" s="82"/>
      <c r="V149" s="82"/>
      <c r="W149" s="82"/>
      <c r="X149" s="82"/>
      <c r="Y149" s="82"/>
      <c r="Z149" s="82"/>
    </row>
    <row r="150" spans="1:26" ht="15.75" customHeight="1" x14ac:dyDescent="0.35">
      <c r="A150" s="82"/>
      <c r="B150" s="217"/>
      <c r="C150" s="217"/>
      <c r="D150" s="217"/>
      <c r="E150" s="217"/>
      <c r="F150" s="218"/>
      <c r="G150" s="218"/>
      <c r="H150" s="199"/>
      <c r="I150" s="218"/>
      <c r="J150" s="218"/>
      <c r="K150" s="244"/>
      <c r="L150" s="218"/>
      <c r="M150" s="218"/>
      <c r="N150" s="218"/>
      <c r="O150" s="218"/>
      <c r="P150" s="218"/>
      <c r="Q150" s="223"/>
      <c r="R150" s="82"/>
      <c r="S150" s="82"/>
      <c r="T150" s="82"/>
      <c r="U150" s="82"/>
      <c r="V150" s="82"/>
      <c r="W150" s="82"/>
      <c r="X150" s="82"/>
      <c r="Y150" s="82"/>
      <c r="Z150" s="82"/>
    </row>
    <row r="151" spans="1:26" ht="15.75" customHeight="1" x14ac:dyDescent="0.35">
      <c r="A151" s="82"/>
      <c r="B151" s="217"/>
      <c r="C151" s="217"/>
      <c r="D151" s="217"/>
      <c r="E151" s="217"/>
      <c r="F151" s="218"/>
      <c r="G151" s="218"/>
      <c r="H151" s="199"/>
      <c r="I151" s="218"/>
      <c r="J151" s="218"/>
      <c r="K151" s="244"/>
      <c r="L151" s="218"/>
      <c r="M151" s="218"/>
      <c r="N151" s="218"/>
      <c r="O151" s="218"/>
      <c r="P151" s="218"/>
      <c r="Q151" s="223"/>
      <c r="R151" s="82"/>
      <c r="S151" s="82"/>
      <c r="T151" s="82"/>
      <c r="U151" s="82"/>
      <c r="V151" s="82"/>
      <c r="W151" s="82"/>
      <c r="X151" s="82"/>
      <c r="Y151" s="82"/>
      <c r="Z151" s="82"/>
    </row>
    <row r="152" spans="1:26" ht="15.75" customHeight="1" x14ac:dyDescent="0.35">
      <c r="A152" s="82"/>
      <c r="B152" s="217"/>
      <c r="C152" s="217"/>
      <c r="D152" s="217"/>
      <c r="E152" s="217"/>
      <c r="F152" s="218"/>
      <c r="G152" s="218"/>
      <c r="H152" s="199"/>
      <c r="I152" s="218"/>
      <c r="J152" s="218"/>
      <c r="K152" s="244"/>
      <c r="L152" s="218"/>
      <c r="M152" s="218"/>
      <c r="N152" s="218"/>
      <c r="O152" s="218"/>
      <c r="P152" s="218"/>
      <c r="Q152" s="223"/>
      <c r="R152" s="82"/>
      <c r="S152" s="82"/>
      <c r="T152" s="82"/>
      <c r="U152" s="82"/>
      <c r="V152" s="82"/>
      <c r="W152" s="82"/>
      <c r="X152" s="82"/>
      <c r="Y152" s="82"/>
      <c r="Z152" s="82"/>
    </row>
    <row r="153" spans="1:26" ht="15.75" customHeight="1" x14ac:dyDescent="0.35">
      <c r="A153" s="82"/>
      <c r="B153" s="217"/>
      <c r="C153" s="217"/>
      <c r="D153" s="217"/>
      <c r="E153" s="217"/>
      <c r="F153" s="218"/>
      <c r="G153" s="218"/>
      <c r="H153" s="199"/>
      <c r="I153" s="218"/>
      <c r="J153" s="218"/>
      <c r="K153" s="244"/>
      <c r="L153" s="218"/>
      <c r="M153" s="218"/>
      <c r="N153" s="218"/>
      <c r="O153" s="218"/>
      <c r="P153" s="218"/>
      <c r="Q153" s="223"/>
      <c r="R153" s="82"/>
      <c r="S153" s="82"/>
      <c r="T153" s="82"/>
      <c r="U153" s="82"/>
      <c r="V153" s="82"/>
      <c r="W153" s="82"/>
      <c r="X153" s="82"/>
      <c r="Y153" s="82"/>
      <c r="Z153" s="82"/>
    </row>
    <row r="154" spans="1:26" ht="15.75" customHeight="1" x14ac:dyDescent="0.35">
      <c r="A154" s="82"/>
      <c r="B154" s="217"/>
      <c r="C154" s="217"/>
      <c r="D154" s="217"/>
      <c r="E154" s="217"/>
      <c r="F154" s="218"/>
      <c r="G154" s="218"/>
      <c r="H154" s="199"/>
      <c r="I154" s="218"/>
      <c r="J154" s="218"/>
      <c r="K154" s="244"/>
      <c r="L154" s="218"/>
      <c r="M154" s="218"/>
      <c r="N154" s="218"/>
      <c r="O154" s="218"/>
      <c r="P154" s="218"/>
      <c r="Q154" s="223"/>
      <c r="R154" s="82"/>
      <c r="S154" s="82"/>
      <c r="T154" s="82"/>
      <c r="U154" s="82"/>
      <c r="V154" s="82"/>
      <c r="W154" s="82"/>
      <c r="X154" s="82"/>
      <c r="Y154" s="82"/>
      <c r="Z154" s="82"/>
    </row>
    <row r="155" spans="1:26" ht="15.75" customHeight="1" x14ac:dyDescent="0.35">
      <c r="A155" s="82"/>
      <c r="B155" s="217"/>
      <c r="C155" s="217"/>
      <c r="D155" s="217"/>
      <c r="E155" s="217"/>
      <c r="F155" s="218"/>
      <c r="G155" s="218"/>
      <c r="H155" s="199"/>
      <c r="I155" s="218"/>
      <c r="J155" s="218"/>
      <c r="K155" s="244"/>
      <c r="L155" s="218"/>
      <c r="M155" s="218"/>
      <c r="N155" s="218"/>
      <c r="O155" s="218"/>
      <c r="P155" s="218"/>
      <c r="Q155" s="223"/>
      <c r="R155" s="82"/>
      <c r="S155" s="82"/>
      <c r="T155" s="82"/>
      <c r="U155" s="82"/>
      <c r="V155" s="82"/>
      <c r="W155" s="82"/>
      <c r="X155" s="82"/>
      <c r="Y155" s="82"/>
      <c r="Z155" s="82"/>
    </row>
    <row r="156" spans="1:26" ht="15.75" customHeight="1" x14ac:dyDescent="0.35">
      <c r="A156" s="82"/>
      <c r="B156" s="217"/>
      <c r="C156" s="217"/>
      <c r="D156" s="217"/>
      <c r="E156" s="217"/>
      <c r="F156" s="218"/>
      <c r="G156" s="218"/>
      <c r="H156" s="199"/>
      <c r="I156" s="218"/>
      <c r="J156" s="218"/>
      <c r="K156" s="244"/>
      <c r="L156" s="218"/>
      <c r="M156" s="218"/>
      <c r="N156" s="218"/>
      <c r="O156" s="218"/>
      <c r="P156" s="218"/>
      <c r="Q156" s="223"/>
      <c r="R156" s="82"/>
      <c r="S156" s="82"/>
      <c r="T156" s="82"/>
      <c r="U156" s="82"/>
      <c r="V156" s="82"/>
      <c r="W156" s="82"/>
      <c r="X156" s="82"/>
      <c r="Y156" s="82"/>
      <c r="Z156" s="82"/>
    </row>
    <row r="157" spans="1:26" ht="15.75" customHeight="1" x14ac:dyDescent="0.35">
      <c r="A157" s="82"/>
      <c r="B157" s="217"/>
      <c r="C157" s="217"/>
      <c r="D157" s="217"/>
      <c r="E157" s="217"/>
      <c r="F157" s="218"/>
      <c r="G157" s="218"/>
      <c r="H157" s="199"/>
      <c r="I157" s="218"/>
      <c r="J157" s="218"/>
      <c r="K157" s="244"/>
      <c r="L157" s="218"/>
      <c r="M157" s="218"/>
      <c r="N157" s="218"/>
      <c r="O157" s="218"/>
      <c r="P157" s="218"/>
      <c r="Q157" s="223"/>
      <c r="R157" s="82"/>
      <c r="S157" s="82"/>
      <c r="T157" s="82"/>
      <c r="U157" s="82"/>
      <c r="V157" s="82"/>
      <c r="W157" s="82"/>
      <c r="X157" s="82"/>
      <c r="Y157" s="82"/>
      <c r="Z157" s="82"/>
    </row>
    <row r="158" spans="1:26" ht="15.75" customHeight="1" x14ac:dyDescent="0.35">
      <c r="A158" s="82"/>
      <c r="B158" s="217"/>
      <c r="C158" s="217"/>
      <c r="D158" s="217"/>
      <c r="E158" s="217"/>
      <c r="F158" s="218"/>
      <c r="G158" s="218"/>
      <c r="H158" s="199"/>
      <c r="I158" s="218"/>
      <c r="J158" s="218"/>
      <c r="K158" s="244"/>
      <c r="L158" s="218"/>
      <c r="M158" s="218"/>
      <c r="N158" s="218"/>
      <c r="O158" s="218"/>
      <c r="P158" s="218"/>
      <c r="Q158" s="223"/>
      <c r="R158" s="82"/>
      <c r="S158" s="82"/>
      <c r="T158" s="82"/>
      <c r="U158" s="82"/>
      <c r="V158" s="82"/>
      <c r="W158" s="82"/>
      <c r="X158" s="82"/>
      <c r="Y158" s="82"/>
      <c r="Z158" s="82"/>
    </row>
    <row r="159" spans="1:26" ht="15.75" customHeight="1" x14ac:dyDescent="0.35">
      <c r="A159" s="82"/>
      <c r="B159" s="217"/>
      <c r="C159" s="217"/>
      <c r="D159" s="217"/>
      <c r="E159" s="217"/>
      <c r="F159" s="218"/>
      <c r="G159" s="218"/>
      <c r="H159" s="199"/>
      <c r="I159" s="218"/>
      <c r="J159" s="218"/>
      <c r="K159" s="244"/>
      <c r="L159" s="218"/>
      <c r="M159" s="218"/>
      <c r="N159" s="218"/>
      <c r="O159" s="218"/>
      <c r="P159" s="218"/>
      <c r="Q159" s="223"/>
      <c r="R159" s="82"/>
      <c r="S159" s="82"/>
      <c r="T159" s="82"/>
      <c r="U159" s="82"/>
      <c r="V159" s="82"/>
      <c r="W159" s="82"/>
      <c r="X159" s="82"/>
      <c r="Y159" s="82"/>
      <c r="Z159" s="82"/>
    </row>
    <row r="160" spans="1:26" ht="15.75" customHeight="1" x14ac:dyDescent="0.35">
      <c r="A160" s="82"/>
      <c r="B160" s="217"/>
      <c r="C160" s="217"/>
      <c r="D160" s="217"/>
      <c r="E160" s="217"/>
      <c r="F160" s="218"/>
      <c r="G160" s="218"/>
      <c r="H160" s="199"/>
      <c r="I160" s="218"/>
      <c r="J160" s="218"/>
      <c r="K160" s="244"/>
      <c r="L160" s="218"/>
      <c r="M160" s="218"/>
      <c r="N160" s="218"/>
      <c r="O160" s="218"/>
      <c r="P160" s="218"/>
      <c r="Q160" s="223"/>
      <c r="R160" s="82"/>
      <c r="S160" s="82"/>
      <c r="T160" s="82"/>
      <c r="U160" s="82"/>
      <c r="V160" s="82"/>
      <c r="W160" s="82"/>
      <c r="X160" s="82"/>
      <c r="Y160" s="82"/>
      <c r="Z160" s="82"/>
    </row>
    <row r="161" spans="1:26" ht="15.75" customHeight="1" x14ac:dyDescent="0.35">
      <c r="A161" s="82"/>
      <c r="B161" s="217"/>
      <c r="C161" s="217"/>
      <c r="D161" s="217"/>
      <c r="E161" s="217"/>
      <c r="F161" s="218"/>
      <c r="G161" s="218"/>
      <c r="H161" s="199"/>
      <c r="I161" s="218"/>
      <c r="J161" s="218"/>
      <c r="K161" s="244"/>
      <c r="L161" s="218"/>
      <c r="M161" s="218"/>
      <c r="N161" s="218"/>
      <c r="O161" s="218"/>
      <c r="P161" s="218"/>
      <c r="Q161" s="223"/>
      <c r="R161" s="82"/>
      <c r="S161" s="82"/>
      <c r="T161" s="82"/>
      <c r="U161" s="82"/>
      <c r="V161" s="82"/>
      <c r="W161" s="82"/>
      <c r="X161" s="82"/>
      <c r="Y161" s="82"/>
      <c r="Z161" s="82"/>
    </row>
    <row r="162" spans="1:26" ht="15.75" customHeight="1" x14ac:dyDescent="0.35">
      <c r="A162" s="82"/>
      <c r="B162" s="217"/>
      <c r="C162" s="217"/>
      <c r="D162" s="217"/>
      <c r="E162" s="217"/>
      <c r="F162" s="218"/>
      <c r="G162" s="218"/>
      <c r="H162" s="199"/>
      <c r="I162" s="218"/>
      <c r="J162" s="218"/>
      <c r="K162" s="244"/>
      <c r="L162" s="218"/>
      <c r="M162" s="218"/>
      <c r="N162" s="218"/>
      <c r="O162" s="218"/>
      <c r="P162" s="218"/>
      <c r="Q162" s="223"/>
      <c r="R162" s="82"/>
      <c r="S162" s="82"/>
      <c r="T162" s="82"/>
      <c r="U162" s="82"/>
      <c r="V162" s="82"/>
      <c r="W162" s="82"/>
      <c r="X162" s="82"/>
      <c r="Y162" s="82"/>
      <c r="Z162" s="82"/>
    </row>
    <row r="163" spans="1:26" ht="15.75" customHeight="1" x14ac:dyDescent="0.35">
      <c r="A163" s="82"/>
      <c r="B163" s="217"/>
      <c r="C163" s="217"/>
      <c r="D163" s="217"/>
      <c r="E163" s="217"/>
      <c r="F163" s="218"/>
      <c r="G163" s="218"/>
      <c r="H163" s="199"/>
      <c r="I163" s="218"/>
      <c r="J163" s="218"/>
      <c r="K163" s="244"/>
      <c r="L163" s="218"/>
      <c r="M163" s="218"/>
      <c r="N163" s="218"/>
      <c r="O163" s="218"/>
      <c r="P163" s="218"/>
      <c r="Q163" s="223"/>
      <c r="R163" s="82"/>
      <c r="S163" s="82"/>
      <c r="T163" s="82"/>
      <c r="U163" s="82"/>
      <c r="V163" s="82"/>
      <c r="W163" s="82"/>
      <c r="X163" s="82"/>
      <c r="Y163" s="82"/>
      <c r="Z163" s="82"/>
    </row>
    <row r="164" spans="1:26" ht="15.75" customHeight="1" x14ac:dyDescent="0.35">
      <c r="A164" s="82"/>
      <c r="B164" s="217"/>
      <c r="C164" s="217"/>
      <c r="D164" s="217"/>
      <c r="E164" s="217"/>
      <c r="F164" s="218"/>
      <c r="G164" s="218"/>
      <c r="H164" s="199"/>
      <c r="I164" s="218"/>
      <c r="J164" s="218"/>
      <c r="K164" s="244"/>
      <c r="L164" s="218"/>
      <c r="M164" s="218"/>
      <c r="N164" s="218"/>
      <c r="O164" s="218"/>
      <c r="P164" s="218"/>
      <c r="Q164" s="223"/>
      <c r="R164" s="82"/>
      <c r="S164" s="82"/>
      <c r="T164" s="82"/>
      <c r="U164" s="82"/>
      <c r="V164" s="82"/>
      <c r="W164" s="82"/>
      <c r="X164" s="82"/>
      <c r="Y164" s="82"/>
      <c r="Z164" s="82"/>
    </row>
    <row r="165" spans="1:26" ht="15.75" customHeight="1" x14ac:dyDescent="0.35">
      <c r="A165" s="82"/>
      <c r="B165" s="217"/>
      <c r="C165" s="217"/>
      <c r="D165" s="217"/>
      <c r="E165" s="217"/>
      <c r="F165" s="218"/>
      <c r="G165" s="218"/>
      <c r="H165" s="199"/>
      <c r="I165" s="218"/>
      <c r="J165" s="218"/>
      <c r="K165" s="244"/>
      <c r="L165" s="218"/>
      <c r="M165" s="218"/>
      <c r="N165" s="218"/>
      <c r="O165" s="218"/>
      <c r="P165" s="218"/>
      <c r="Q165" s="223"/>
      <c r="R165" s="82"/>
      <c r="S165" s="82"/>
      <c r="T165" s="82"/>
      <c r="U165" s="82"/>
      <c r="V165" s="82"/>
      <c r="W165" s="82"/>
      <c r="X165" s="82"/>
      <c r="Y165" s="82"/>
      <c r="Z165" s="82"/>
    </row>
    <row r="166" spans="1:26" ht="15.75" customHeight="1" x14ac:dyDescent="0.35">
      <c r="A166" s="82"/>
      <c r="B166" s="217"/>
      <c r="C166" s="217"/>
      <c r="D166" s="217"/>
      <c r="E166" s="217"/>
      <c r="F166" s="218"/>
      <c r="G166" s="218"/>
      <c r="H166" s="199"/>
      <c r="I166" s="218"/>
      <c r="J166" s="218"/>
      <c r="K166" s="244"/>
      <c r="L166" s="218"/>
      <c r="M166" s="218"/>
      <c r="N166" s="218"/>
      <c r="O166" s="218"/>
      <c r="P166" s="218"/>
      <c r="Q166" s="223"/>
      <c r="R166" s="82"/>
      <c r="S166" s="82"/>
      <c r="T166" s="82"/>
      <c r="U166" s="82"/>
      <c r="V166" s="82"/>
      <c r="W166" s="82"/>
      <c r="X166" s="82"/>
      <c r="Y166" s="82"/>
      <c r="Z166" s="82"/>
    </row>
    <row r="167" spans="1:26" ht="15.75" customHeight="1" x14ac:dyDescent="0.35">
      <c r="A167" s="82"/>
      <c r="B167" s="217"/>
      <c r="C167" s="217"/>
      <c r="D167" s="217"/>
      <c r="E167" s="217"/>
      <c r="F167" s="218"/>
      <c r="G167" s="218"/>
      <c r="H167" s="199"/>
      <c r="I167" s="218"/>
      <c r="J167" s="218"/>
      <c r="K167" s="244"/>
      <c r="L167" s="218"/>
      <c r="M167" s="218"/>
      <c r="N167" s="218"/>
      <c r="O167" s="218"/>
      <c r="P167" s="218"/>
      <c r="Q167" s="223"/>
      <c r="R167" s="82"/>
      <c r="S167" s="82"/>
      <c r="T167" s="82"/>
      <c r="U167" s="82"/>
      <c r="V167" s="82"/>
      <c r="W167" s="82"/>
      <c r="X167" s="82"/>
      <c r="Y167" s="82"/>
      <c r="Z167" s="82"/>
    </row>
    <row r="168" spans="1:26" ht="15.75" customHeight="1" x14ac:dyDescent="0.35">
      <c r="A168" s="82"/>
      <c r="B168" s="217"/>
      <c r="C168" s="217"/>
      <c r="D168" s="217"/>
      <c r="E168" s="217"/>
      <c r="F168" s="218"/>
      <c r="G168" s="218"/>
      <c r="H168" s="199"/>
      <c r="I168" s="218"/>
      <c r="J168" s="218"/>
      <c r="K168" s="244"/>
      <c r="L168" s="218"/>
      <c r="M168" s="218"/>
      <c r="N168" s="218"/>
      <c r="O168" s="218"/>
      <c r="P168" s="218"/>
      <c r="Q168" s="223"/>
      <c r="R168" s="82"/>
      <c r="S168" s="82"/>
      <c r="T168" s="82"/>
      <c r="U168" s="82"/>
      <c r="V168" s="82"/>
      <c r="W168" s="82"/>
      <c r="X168" s="82"/>
      <c r="Y168" s="82"/>
      <c r="Z168" s="82"/>
    </row>
    <row r="169" spans="1:26" ht="15.75" customHeight="1" x14ac:dyDescent="0.35">
      <c r="A169" s="82"/>
      <c r="B169" s="217"/>
      <c r="C169" s="217"/>
      <c r="D169" s="217"/>
      <c r="E169" s="217"/>
      <c r="F169" s="218"/>
      <c r="G169" s="218"/>
      <c r="H169" s="199"/>
      <c r="I169" s="218"/>
      <c r="J169" s="218"/>
      <c r="K169" s="244"/>
      <c r="L169" s="218"/>
      <c r="M169" s="218"/>
      <c r="N169" s="218"/>
      <c r="O169" s="218"/>
      <c r="P169" s="218"/>
      <c r="Q169" s="223"/>
      <c r="R169" s="82"/>
      <c r="S169" s="82"/>
      <c r="T169" s="82"/>
      <c r="U169" s="82"/>
      <c r="V169" s="82"/>
      <c r="W169" s="82"/>
      <c r="X169" s="82"/>
      <c r="Y169" s="82"/>
      <c r="Z169" s="82"/>
    </row>
    <row r="170" spans="1:26" ht="15.75" customHeight="1" x14ac:dyDescent="0.35">
      <c r="A170" s="82"/>
      <c r="B170" s="217"/>
      <c r="C170" s="217"/>
      <c r="D170" s="217"/>
      <c r="E170" s="217"/>
      <c r="F170" s="218"/>
      <c r="G170" s="218"/>
      <c r="H170" s="199"/>
      <c r="I170" s="218"/>
      <c r="J170" s="218"/>
      <c r="K170" s="244"/>
      <c r="L170" s="218"/>
      <c r="M170" s="218"/>
      <c r="N170" s="218"/>
      <c r="O170" s="218"/>
      <c r="P170" s="218"/>
      <c r="Q170" s="223"/>
      <c r="R170" s="82"/>
      <c r="S170" s="82"/>
      <c r="T170" s="82"/>
      <c r="U170" s="82"/>
      <c r="V170" s="82"/>
      <c r="W170" s="82"/>
      <c r="X170" s="82"/>
      <c r="Y170" s="82"/>
      <c r="Z170" s="82"/>
    </row>
    <row r="171" spans="1:26" ht="15.75" customHeight="1" x14ac:dyDescent="0.35">
      <c r="A171" s="82"/>
      <c r="B171" s="217"/>
      <c r="C171" s="217"/>
      <c r="D171" s="217"/>
      <c r="E171" s="217"/>
      <c r="F171" s="218"/>
      <c r="G171" s="218"/>
      <c r="H171" s="199"/>
      <c r="I171" s="218"/>
      <c r="J171" s="218"/>
      <c r="K171" s="244"/>
      <c r="L171" s="218"/>
      <c r="M171" s="218"/>
      <c r="N171" s="218"/>
      <c r="O171" s="218"/>
      <c r="P171" s="218"/>
      <c r="Q171" s="223"/>
      <c r="R171" s="82"/>
      <c r="S171" s="82"/>
      <c r="T171" s="82"/>
      <c r="U171" s="82"/>
      <c r="V171" s="82"/>
      <c r="W171" s="82"/>
      <c r="X171" s="82"/>
      <c r="Y171" s="82"/>
      <c r="Z171" s="82"/>
    </row>
    <row r="172" spans="1:26" ht="15.75" customHeight="1" x14ac:dyDescent="0.35">
      <c r="A172" s="82"/>
      <c r="B172" s="217"/>
      <c r="C172" s="217"/>
      <c r="D172" s="217"/>
      <c r="E172" s="217"/>
      <c r="F172" s="218"/>
      <c r="G172" s="218"/>
      <c r="H172" s="199"/>
      <c r="I172" s="218"/>
      <c r="J172" s="218"/>
      <c r="K172" s="244"/>
      <c r="L172" s="218"/>
      <c r="M172" s="218"/>
      <c r="N172" s="218"/>
      <c r="O172" s="218"/>
      <c r="P172" s="218"/>
      <c r="Q172" s="223"/>
      <c r="R172" s="82"/>
      <c r="S172" s="82"/>
      <c r="T172" s="82"/>
      <c r="U172" s="82"/>
      <c r="V172" s="82"/>
      <c r="W172" s="82"/>
      <c r="X172" s="82"/>
      <c r="Y172" s="82"/>
      <c r="Z172" s="82"/>
    </row>
    <row r="173" spans="1:26" ht="15.75" customHeight="1" x14ac:dyDescent="0.35">
      <c r="A173" s="82"/>
      <c r="B173" s="217"/>
      <c r="C173" s="217"/>
      <c r="D173" s="217"/>
      <c r="E173" s="217"/>
      <c r="F173" s="218"/>
      <c r="G173" s="218"/>
      <c r="H173" s="199"/>
      <c r="I173" s="218"/>
      <c r="J173" s="218"/>
      <c r="K173" s="244"/>
      <c r="L173" s="218"/>
      <c r="M173" s="218"/>
      <c r="N173" s="218"/>
      <c r="O173" s="218"/>
      <c r="P173" s="218"/>
      <c r="Q173" s="223"/>
      <c r="R173" s="82"/>
      <c r="S173" s="82"/>
      <c r="T173" s="82"/>
      <c r="U173" s="82"/>
      <c r="V173" s="82"/>
      <c r="W173" s="82"/>
      <c r="X173" s="82"/>
      <c r="Y173" s="82"/>
      <c r="Z173" s="82"/>
    </row>
    <row r="174" spans="1:26" ht="15.75" customHeight="1" x14ac:dyDescent="0.35">
      <c r="A174" s="82"/>
      <c r="B174" s="217"/>
      <c r="C174" s="217"/>
      <c r="D174" s="217"/>
      <c r="E174" s="217"/>
      <c r="F174" s="218"/>
      <c r="G174" s="218"/>
      <c r="H174" s="199"/>
      <c r="I174" s="218"/>
      <c r="J174" s="218"/>
      <c r="K174" s="244"/>
      <c r="L174" s="218"/>
      <c r="M174" s="218"/>
      <c r="N174" s="218"/>
      <c r="O174" s="218"/>
      <c r="P174" s="218"/>
      <c r="Q174" s="223"/>
      <c r="R174" s="82"/>
      <c r="S174" s="82"/>
      <c r="T174" s="82"/>
      <c r="U174" s="82"/>
      <c r="V174" s="82"/>
      <c r="W174" s="82"/>
      <c r="X174" s="82"/>
      <c r="Y174" s="82"/>
      <c r="Z174" s="82"/>
    </row>
    <row r="175" spans="1:26" ht="15.75" customHeight="1" x14ac:dyDescent="0.35">
      <c r="A175" s="82"/>
      <c r="B175" s="217"/>
      <c r="C175" s="217"/>
      <c r="D175" s="217"/>
      <c r="E175" s="217"/>
      <c r="F175" s="218"/>
      <c r="G175" s="218"/>
      <c r="H175" s="199"/>
      <c r="I175" s="218"/>
      <c r="J175" s="218"/>
      <c r="K175" s="244"/>
      <c r="L175" s="218"/>
      <c r="M175" s="218"/>
      <c r="N175" s="218"/>
      <c r="O175" s="218"/>
      <c r="P175" s="218"/>
      <c r="Q175" s="223"/>
      <c r="R175" s="82"/>
      <c r="S175" s="82"/>
      <c r="T175" s="82"/>
      <c r="U175" s="82"/>
      <c r="V175" s="82"/>
      <c r="W175" s="82"/>
      <c r="X175" s="82"/>
      <c r="Y175" s="82"/>
      <c r="Z175" s="82"/>
    </row>
    <row r="176" spans="1:26" ht="15.75" customHeight="1" x14ac:dyDescent="0.35">
      <c r="A176" s="82"/>
      <c r="B176" s="217"/>
      <c r="C176" s="217"/>
      <c r="D176" s="217"/>
      <c r="E176" s="217"/>
      <c r="F176" s="218"/>
      <c r="G176" s="218"/>
      <c r="H176" s="199"/>
      <c r="I176" s="218"/>
      <c r="J176" s="218"/>
      <c r="K176" s="244"/>
      <c r="L176" s="218"/>
      <c r="M176" s="218"/>
      <c r="N176" s="218"/>
      <c r="O176" s="218"/>
      <c r="P176" s="218"/>
      <c r="Q176" s="223"/>
      <c r="R176" s="82"/>
      <c r="S176" s="82"/>
      <c r="T176" s="82"/>
      <c r="U176" s="82"/>
      <c r="V176" s="82"/>
      <c r="W176" s="82"/>
      <c r="X176" s="82"/>
      <c r="Y176" s="82"/>
      <c r="Z176" s="82"/>
    </row>
    <row r="177" spans="1:26" ht="15.75" customHeight="1" x14ac:dyDescent="0.35">
      <c r="A177" s="82"/>
      <c r="B177" s="217"/>
      <c r="C177" s="217"/>
      <c r="D177" s="217"/>
      <c r="E177" s="217"/>
      <c r="F177" s="218"/>
      <c r="G177" s="218"/>
      <c r="H177" s="199"/>
      <c r="I177" s="218"/>
      <c r="J177" s="218"/>
      <c r="K177" s="244"/>
      <c r="L177" s="218"/>
      <c r="M177" s="218"/>
      <c r="N177" s="218"/>
      <c r="O177" s="218"/>
      <c r="P177" s="218"/>
      <c r="Q177" s="223"/>
      <c r="R177" s="82"/>
      <c r="S177" s="82"/>
      <c r="T177" s="82"/>
      <c r="U177" s="82"/>
      <c r="V177" s="82"/>
      <c r="W177" s="82"/>
      <c r="X177" s="82"/>
      <c r="Y177" s="82"/>
      <c r="Z177" s="82"/>
    </row>
    <row r="178" spans="1:26" ht="15.75" customHeight="1" x14ac:dyDescent="0.35">
      <c r="A178" s="82"/>
      <c r="B178" s="217"/>
      <c r="C178" s="217"/>
      <c r="D178" s="217"/>
      <c r="E178" s="217"/>
      <c r="F178" s="218"/>
      <c r="G178" s="218"/>
      <c r="H178" s="199"/>
      <c r="I178" s="218"/>
      <c r="J178" s="218"/>
      <c r="K178" s="244"/>
      <c r="L178" s="218"/>
      <c r="M178" s="218"/>
      <c r="N178" s="218"/>
      <c r="O178" s="218"/>
      <c r="P178" s="218"/>
      <c r="Q178" s="223"/>
      <c r="R178" s="82"/>
      <c r="S178" s="82"/>
      <c r="T178" s="82"/>
      <c r="U178" s="82"/>
      <c r="V178" s="82"/>
      <c r="W178" s="82"/>
      <c r="X178" s="82"/>
      <c r="Y178" s="82"/>
      <c r="Z178" s="82"/>
    </row>
    <row r="179" spans="1:26" ht="15.75" customHeight="1" x14ac:dyDescent="0.35">
      <c r="A179" s="82"/>
      <c r="B179" s="217"/>
      <c r="C179" s="217"/>
      <c r="D179" s="217"/>
      <c r="E179" s="217"/>
      <c r="F179" s="218"/>
      <c r="G179" s="218"/>
      <c r="H179" s="199"/>
      <c r="I179" s="218"/>
      <c r="J179" s="218"/>
      <c r="K179" s="244"/>
      <c r="L179" s="218"/>
      <c r="M179" s="218"/>
      <c r="N179" s="218"/>
      <c r="O179" s="218"/>
      <c r="P179" s="218"/>
      <c r="Q179" s="223"/>
      <c r="R179" s="82"/>
      <c r="S179" s="82"/>
      <c r="T179" s="82"/>
      <c r="U179" s="82"/>
      <c r="V179" s="82"/>
      <c r="W179" s="82"/>
      <c r="X179" s="82"/>
      <c r="Y179" s="82"/>
      <c r="Z179" s="82"/>
    </row>
    <row r="180" spans="1:26" ht="15.75" customHeight="1" x14ac:dyDescent="0.35">
      <c r="A180" s="82"/>
      <c r="B180" s="217"/>
      <c r="C180" s="217"/>
      <c r="D180" s="217"/>
      <c r="E180" s="217"/>
      <c r="F180" s="218"/>
      <c r="G180" s="218"/>
      <c r="H180" s="199"/>
      <c r="I180" s="218"/>
      <c r="J180" s="218"/>
      <c r="K180" s="244"/>
      <c r="L180" s="218"/>
      <c r="M180" s="218"/>
      <c r="N180" s="218"/>
      <c r="O180" s="218"/>
      <c r="P180" s="218"/>
      <c r="Q180" s="223"/>
      <c r="R180" s="82"/>
      <c r="S180" s="82"/>
      <c r="T180" s="82"/>
      <c r="U180" s="82"/>
      <c r="V180" s="82"/>
      <c r="W180" s="82"/>
      <c r="X180" s="82"/>
      <c r="Y180" s="82"/>
      <c r="Z180" s="82"/>
    </row>
    <row r="181" spans="1:26" ht="15.75" customHeight="1" x14ac:dyDescent="0.35">
      <c r="A181" s="82"/>
      <c r="B181" s="217"/>
      <c r="C181" s="217"/>
      <c r="D181" s="217"/>
      <c r="E181" s="217"/>
      <c r="F181" s="218"/>
      <c r="G181" s="218"/>
      <c r="H181" s="199"/>
      <c r="I181" s="218"/>
      <c r="J181" s="218"/>
      <c r="K181" s="244"/>
      <c r="L181" s="218"/>
      <c r="M181" s="218"/>
      <c r="N181" s="218"/>
      <c r="O181" s="218"/>
      <c r="P181" s="218"/>
      <c r="Q181" s="223"/>
      <c r="R181" s="82"/>
      <c r="S181" s="82"/>
      <c r="T181" s="82"/>
      <c r="U181" s="82"/>
      <c r="V181" s="82"/>
      <c r="W181" s="82"/>
      <c r="X181" s="82"/>
      <c r="Y181" s="82"/>
      <c r="Z181" s="82"/>
    </row>
    <row r="182" spans="1:26" ht="15.75" customHeight="1" x14ac:dyDescent="0.35">
      <c r="A182" s="82"/>
      <c r="B182" s="217"/>
      <c r="C182" s="217"/>
      <c r="D182" s="217"/>
      <c r="E182" s="217"/>
      <c r="F182" s="218"/>
      <c r="G182" s="218"/>
      <c r="H182" s="199"/>
      <c r="I182" s="218"/>
      <c r="J182" s="218"/>
      <c r="K182" s="244"/>
      <c r="L182" s="218"/>
      <c r="M182" s="218"/>
      <c r="N182" s="218"/>
      <c r="O182" s="218"/>
      <c r="P182" s="218"/>
      <c r="Q182" s="223"/>
      <c r="R182" s="82"/>
      <c r="S182" s="82"/>
      <c r="T182" s="82"/>
      <c r="U182" s="82"/>
      <c r="V182" s="82"/>
      <c r="W182" s="82"/>
      <c r="X182" s="82"/>
      <c r="Y182" s="82"/>
      <c r="Z182" s="82"/>
    </row>
    <row r="183" spans="1:26" ht="15.75" customHeight="1" x14ac:dyDescent="0.35">
      <c r="A183" s="82"/>
      <c r="B183" s="217"/>
      <c r="C183" s="217"/>
      <c r="D183" s="217"/>
      <c r="E183" s="217"/>
      <c r="F183" s="218"/>
      <c r="G183" s="218"/>
      <c r="H183" s="199"/>
      <c r="I183" s="218"/>
      <c r="J183" s="218"/>
      <c r="K183" s="244"/>
      <c r="L183" s="218"/>
      <c r="M183" s="218"/>
      <c r="N183" s="218"/>
      <c r="O183" s="218"/>
      <c r="P183" s="218"/>
      <c r="Q183" s="223"/>
      <c r="R183" s="82"/>
      <c r="S183" s="82"/>
      <c r="T183" s="82"/>
      <c r="U183" s="82"/>
      <c r="V183" s="82"/>
      <c r="W183" s="82"/>
      <c r="X183" s="82"/>
      <c r="Y183" s="82"/>
      <c r="Z183" s="82"/>
    </row>
    <row r="184" spans="1:26" ht="15.75" customHeight="1" x14ac:dyDescent="0.35">
      <c r="A184" s="82"/>
      <c r="B184" s="217"/>
      <c r="C184" s="217"/>
      <c r="D184" s="217"/>
      <c r="E184" s="217"/>
      <c r="F184" s="218"/>
      <c r="G184" s="218"/>
      <c r="H184" s="199"/>
      <c r="I184" s="218"/>
      <c r="J184" s="218"/>
      <c r="K184" s="244"/>
      <c r="L184" s="218"/>
      <c r="M184" s="218"/>
      <c r="N184" s="218"/>
      <c r="O184" s="218"/>
      <c r="P184" s="218"/>
      <c r="Q184" s="223"/>
      <c r="R184" s="82"/>
      <c r="S184" s="82"/>
      <c r="T184" s="82"/>
      <c r="U184" s="82"/>
      <c r="V184" s="82"/>
      <c r="W184" s="82"/>
      <c r="X184" s="82"/>
      <c r="Y184" s="82"/>
      <c r="Z184" s="82"/>
    </row>
    <row r="185" spans="1:26" ht="15.75" customHeight="1" x14ac:dyDescent="0.35">
      <c r="A185" s="82"/>
      <c r="B185" s="217"/>
      <c r="C185" s="217"/>
      <c r="D185" s="217"/>
      <c r="E185" s="217"/>
      <c r="F185" s="218"/>
      <c r="G185" s="218"/>
      <c r="H185" s="199"/>
      <c r="I185" s="218"/>
      <c r="J185" s="218"/>
      <c r="K185" s="244"/>
      <c r="L185" s="218"/>
      <c r="M185" s="218"/>
      <c r="N185" s="218"/>
      <c r="O185" s="218"/>
      <c r="P185" s="218"/>
      <c r="Q185" s="223"/>
      <c r="R185" s="82"/>
      <c r="S185" s="82"/>
      <c r="T185" s="82"/>
      <c r="U185" s="82"/>
      <c r="V185" s="82"/>
      <c r="W185" s="82"/>
      <c r="X185" s="82"/>
      <c r="Y185" s="82"/>
      <c r="Z185" s="82"/>
    </row>
    <row r="186" spans="1:26" ht="15.75" customHeight="1" x14ac:dyDescent="0.35">
      <c r="A186" s="82"/>
      <c r="B186" s="217"/>
      <c r="C186" s="217"/>
      <c r="D186" s="217"/>
      <c r="E186" s="217"/>
      <c r="F186" s="218"/>
      <c r="G186" s="218"/>
      <c r="H186" s="199"/>
      <c r="I186" s="218"/>
      <c r="J186" s="218"/>
      <c r="K186" s="244"/>
      <c r="L186" s="218"/>
      <c r="M186" s="218"/>
      <c r="N186" s="218"/>
      <c r="O186" s="218"/>
      <c r="P186" s="218"/>
      <c r="Q186" s="223"/>
      <c r="R186" s="82"/>
      <c r="S186" s="82"/>
      <c r="T186" s="82"/>
      <c r="U186" s="82"/>
      <c r="V186" s="82"/>
      <c r="W186" s="82"/>
      <c r="X186" s="82"/>
      <c r="Y186" s="82"/>
      <c r="Z186" s="82"/>
    </row>
    <row r="187" spans="1:26" ht="15.75" customHeight="1" x14ac:dyDescent="0.35">
      <c r="A187" s="82"/>
      <c r="B187" s="217"/>
      <c r="C187" s="217"/>
      <c r="D187" s="217"/>
      <c r="E187" s="217"/>
      <c r="F187" s="218"/>
      <c r="G187" s="218"/>
      <c r="H187" s="199"/>
      <c r="I187" s="218"/>
      <c r="J187" s="218"/>
      <c r="K187" s="244"/>
      <c r="L187" s="218"/>
      <c r="M187" s="218"/>
      <c r="N187" s="218"/>
      <c r="O187" s="218"/>
      <c r="P187" s="218"/>
      <c r="Q187" s="223"/>
      <c r="R187" s="82"/>
      <c r="S187" s="82"/>
      <c r="T187" s="82"/>
      <c r="U187" s="82"/>
      <c r="V187" s="82"/>
      <c r="W187" s="82"/>
      <c r="X187" s="82"/>
      <c r="Y187" s="82"/>
      <c r="Z187" s="82"/>
    </row>
    <row r="188" spans="1:26" ht="15.75" customHeight="1" x14ac:dyDescent="0.35">
      <c r="A188" s="82"/>
      <c r="B188" s="217"/>
      <c r="C188" s="217"/>
      <c r="D188" s="217"/>
      <c r="E188" s="217"/>
      <c r="F188" s="218"/>
      <c r="G188" s="218"/>
      <c r="H188" s="199"/>
      <c r="I188" s="218"/>
      <c r="J188" s="218"/>
      <c r="K188" s="244"/>
      <c r="L188" s="218"/>
      <c r="M188" s="218"/>
      <c r="N188" s="218"/>
      <c r="O188" s="218"/>
      <c r="P188" s="218"/>
      <c r="Q188" s="223"/>
      <c r="R188" s="82"/>
      <c r="S188" s="82"/>
      <c r="T188" s="82"/>
      <c r="U188" s="82"/>
      <c r="V188" s="82"/>
      <c r="W188" s="82"/>
      <c r="X188" s="82"/>
      <c r="Y188" s="82"/>
      <c r="Z188" s="82"/>
    </row>
    <row r="189" spans="1:26" ht="15.75" customHeight="1" x14ac:dyDescent="0.35">
      <c r="A189" s="82"/>
      <c r="B189" s="217"/>
      <c r="C189" s="217"/>
      <c r="D189" s="217"/>
      <c r="E189" s="217"/>
      <c r="F189" s="218"/>
      <c r="G189" s="218"/>
      <c r="H189" s="199"/>
      <c r="I189" s="218"/>
      <c r="J189" s="218"/>
      <c r="K189" s="244"/>
      <c r="L189" s="218"/>
      <c r="M189" s="218"/>
      <c r="N189" s="218"/>
      <c r="O189" s="218"/>
      <c r="P189" s="218"/>
      <c r="Q189" s="223"/>
      <c r="R189" s="82"/>
      <c r="S189" s="82"/>
      <c r="T189" s="82"/>
      <c r="U189" s="82"/>
      <c r="V189" s="82"/>
      <c r="W189" s="82"/>
      <c r="X189" s="82"/>
      <c r="Y189" s="82"/>
      <c r="Z189" s="82"/>
    </row>
    <row r="190" spans="1:26" ht="15.75" customHeight="1" x14ac:dyDescent="0.35">
      <c r="A190" s="82"/>
      <c r="B190" s="217"/>
      <c r="C190" s="217"/>
      <c r="D190" s="217"/>
      <c r="E190" s="217"/>
      <c r="F190" s="218"/>
      <c r="G190" s="218"/>
      <c r="H190" s="199"/>
      <c r="I190" s="218"/>
      <c r="J190" s="218"/>
      <c r="K190" s="244"/>
      <c r="L190" s="218"/>
      <c r="M190" s="218"/>
      <c r="N190" s="218"/>
      <c r="O190" s="218"/>
      <c r="P190" s="218"/>
      <c r="Q190" s="223"/>
      <c r="R190" s="82"/>
      <c r="S190" s="82"/>
      <c r="T190" s="82"/>
      <c r="U190" s="82"/>
      <c r="V190" s="82"/>
      <c r="W190" s="82"/>
      <c r="X190" s="82"/>
      <c r="Y190" s="82"/>
      <c r="Z190" s="82"/>
    </row>
    <row r="191" spans="1:26" ht="15.75" customHeight="1" x14ac:dyDescent="0.35">
      <c r="A191" s="82"/>
      <c r="B191" s="217"/>
      <c r="C191" s="217"/>
      <c r="D191" s="217"/>
      <c r="E191" s="217"/>
      <c r="F191" s="218"/>
      <c r="G191" s="218"/>
      <c r="H191" s="199"/>
      <c r="I191" s="218"/>
      <c r="J191" s="218"/>
      <c r="K191" s="244"/>
      <c r="L191" s="218"/>
      <c r="M191" s="218"/>
      <c r="N191" s="218"/>
      <c r="O191" s="218"/>
      <c r="P191" s="218"/>
      <c r="Q191" s="223"/>
      <c r="R191" s="82"/>
      <c r="S191" s="82"/>
      <c r="T191" s="82"/>
      <c r="U191" s="82"/>
      <c r="V191" s="82"/>
      <c r="W191" s="82"/>
      <c r="X191" s="82"/>
      <c r="Y191" s="82"/>
      <c r="Z191" s="82"/>
    </row>
    <row r="192" spans="1:26" ht="15.75" customHeight="1" x14ac:dyDescent="0.35">
      <c r="A192" s="82"/>
      <c r="B192" s="217"/>
      <c r="C192" s="217"/>
      <c r="D192" s="217"/>
      <c r="E192" s="217"/>
      <c r="F192" s="218"/>
      <c r="G192" s="218"/>
      <c r="H192" s="199"/>
      <c r="I192" s="218"/>
      <c r="J192" s="218"/>
      <c r="K192" s="244"/>
      <c r="L192" s="218"/>
      <c r="M192" s="218"/>
      <c r="N192" s="218"/>
      <c r="O192" s="218"/>
      <c r="P192" s="218"/>
      <c r="Q192" s="223"/>
      <c r="R192" s="82"/>
      <c r="S192" s="82"/>
      <c r="T192" s="82"/>
      <c r="U192" s="82"/>
      <c r="V192" s="82"/>
      <c r="W192" s="82"/>
      <c r="X192" s="82"/>
      <c r="Y192" s="82"/>
      <c r="Z192" s="82"/>
    </row>
    <row r="193" spans="1:26" ht="15.75" customHeight="1" x14ac:dyDescent="0.35">
      <c r="A193" s="82"/>
      <c r="B193" s="217"/>
      <c r="C193" s="217"/>
      <c r="D193" s="217"/>
      <c r="E193" s="217"/>
      <c r="F193" s="218"/>
      <c r="G193" s="218"/>
      <c r="H193" s="199"/>
      <c r="I193" s="218"/>
      <c r="J193" s="218"/>
      <c r="K193" s="244"/>
      <c r="L193" s="218"/>
      <c r="M193" s="218"/>
      <c r="N193" s="218"/>
      <c r="O193" s="218"/>
      <c r="P193" s="218"/>
      <c r="Q193" s="223"/>
      <c r="R193" s="82"/>
      <c r="S193" s="82"/>
      <c r="T193" s="82"/>
      <c r="U193" s="82"/>
      <c r="V193" s="82"/>
      <c r="W193" s="82"/>
      <c r="X193" s="82"/>
      <c r="Y193" s="82"/>
      <c r="Z193" s="82"/>
    </row>
    <row r="194" spans="1:26" ht="15.75" customHeight="1" x14ac:dyDescent="0.35">
      <c r="A194" s="82"/>
      <c r="B194" s="217"/>
      <c r="C194" s="217"/>
      <c r="D194" s="217"/>
      <c r="E194" s="217"/>
      <c r="F194" s="218"/>
      <c r="G194" s="218"/>
      <c r="H194" s="199"/>
      <c r="I194" s="218"/>
      <c r="J194" s="218"/>
      <c r="K194" s="244"/>
      <c r="L194" s="218"/>
      <c r="M194" s="218"/>
      <c r="N194" s="218"/>
      <c r="O194" s="218"/>
      <c r="P194" s="218"/>
      <c r="Q194" s="223"/>
      <c r="R194" s="82"/>
      <c r="S194" s="82"/>
      <c r="T194" s="82"/>
      <c r="U194" s="82"/>
      <c r="V194" s="82"/>
      <c r="W194" s="82"/>
      <c r="X194" s="82"/>
      <c r="Y194" s="82"/>
      <c r="Z194" s="82"/>
    </row>
    <row r="195" spans="1:26" ht="15.75" customHeight="1" x14ac:dyDescent="0.35">
      <c r="A195" s="82"/>
      <c r="B195" s="217"/>
      <c r="C195" s="217"/>
      <c r="D195" s="217"/>
      <c r="E195" s="217"/>
      <c r="F195" s="218"/>
      <c r="G195" s="218"/>
      <c r="H195" s="199"/>
      <c r="I195" s="218"/>
      <c r="J195" s="218"/>
      <c r="K195" s="244"/>
      <c r="L195" s="218"/>
      <c r="M195" s="218"/>
      <c r="N195" s="218"/>
      <c r="O195" s="218"/>
      <c r="P195" s="218"/>
      <c r="Q195" s="223"/>
      <c r="R195" s="82"/>
      <c r="S195" s="82"/>
      <c r="T195" s="82"/>
      <c r="U195" s="82"/>
      <c r="V195" s="82"/>
      <c r="W195" s="82"/>
      <c r="X195" s="82"/>
      <c r="Y195" s="82"/>
      <c r="Z195" s="82"/>
    </row>
    <row r="196" spans="1:26" ht="15.75" customHeight="1" x14ac:dyDescent="0.35">
      <c r="A196" s="82"/>
      <c r="B196" s="217"/>
      <c r="C196" s="217"/>
      <c r="D196" s="217"/>
      <c r="E196" s="217"/>
      <c r="F196" s="218"/>
      <c r="G196" s="218"/>
      <c r="H196" s="199"/>
      <c r="I196" s="218"/>
      <c r="J196" s="218"/>
      <c r="K196" s="244"/>
      <c r="L196" s="218"/>
      <c r="M196" s="218"/>
      <c r="N196" s="218"/>
      <c r="O196" s="218"/>
      <c r="P196" s="218"/>
      <c r="Q196" s="223"/>
      <c r="R196" s="82"/>
      <c r="S196" s="82"/>
      <c r="T196" s="82"/>
      <c r="U196" s="82"/>
      <c r="V196" s="82"/>
      <c r="W196" s="82"/>
      <c r="X196" s="82"/>
      <c r="Y196" s="82"/>
      <c r="Z196" s="82"/>
    </row>
    <row r="197" spans="1:26" ht="15.75" customHeight="1" x14ac:dyDescent="0.35">
      <c r="A197" s="82"/>
      <c r="B197" s="217"/>
      <c r="C197" s="217"/>
      <c r="D197" s="217"/>
      <c r="E197" s="217"/>
      <c r="F197" s="218"/>
      <c r="G197" s="218"/>
      <c r="H197" s="199"/>
      <c r="I197" s="218"/>
      <c r="J197" s="218"/>
      <c r="K197" s="244"/>
      <c r="L197" s="218"/>
      <c r="M197" s="218"/>
      <c r="N197" s="218"/>
      <c r="O197" s="218"/>
      <c r="P197" s="218"/>
      <c r="Q197" s="223"/>
      <c r="R197" s="82"/>
      <c r="S197" s="82"/>
      <c r="T197" s="82"/>
      <c r="U197" s="82"/>
      <c r="V197" s="82"/>
      <c r="W197" s="82"/>
      <c r="X197" s="82"/>
      <c r="Y197" s="82"/>
      <c r="Z197" s="82"/>
    </row>
    <row r="198" spans="1:26" ht="15.75" customHeight="1" x14ac:dyDescent="0.35">
      <c r="A198" s="82"/>
      <c r="B198" s="217"/>
      <c r="C198" s="217"/>
      <c r="D198" s="217"/>
      <c r="E198" s="217"/>
      <c r="F198" s="218"/>
      <c r="G198" s="218"/>
      <c r="H198" s="199"/>
      <c r="I198" s="218"/>
      <c r="J198" s="218"/>
      <c r="K198" s="244"/>
      <c r="L198" s="218"/>
      <c r="M198" s="218"/>
      <c r="N198" s="218"/>
      <c r="O198" s="218"/>
      <c r="P198" s="218"/>
      <c r="Q198" s="223"/>
      <c r="R198" s="82"/>
      <c r="S198" s="82"/>
      <c r="T198" s="82"/>
      <c r="U198" s="82"/>
      <c r="V198" s="82"/>
      <c r="W198" s="82"/>
      <c r="X198" s="82"/>
      <c r="Y198" s="82"/>
      <c r="Z198" s="82"/>
    </row>
    <row r="199" spans="1:26" ht="15.75" customHeight="1" x14ac:dyDescent="0.35">
      <c r="A199" s="82"/>
      <c r="B199" s="217"/>
      <c r="C199" s="217"/>
      <c r="D199" s="217"/>
      <c r="E199" s="217"/>
      <c r="F199" s="218"/>
      <c r="G199" s="218"/>
      <c r="H199" s="199"/>
      <c r="I199" s="218"/>
      <c r="J199" s="218"/>
      <c r="K199" s="244"/>
      <c r="L199" s="218"/>
      <c r="M199" s="218"/>
      <c r="N199" s="218"/>
      <c r="O199" s="218"/>
      <c r="P199" s="218"/>
      <c r="Q199" s="223"/>
      <c r="R199" s="82"/>
      <c r="S199" s="82"/>
      <c r="T199" s="82"/>
      <c r="U199" s="82"/>
      <c r="V199" s="82"/>
      <c r="W199" s="82"/>
      <c r="X199" s="82"/>
      <c r="Y199" s="82"/>
      <c r="Z199" s="82"/>
    </row>
    <row r="200" spans="1:26" ht="15.75" customHeight="1" x14ac:dyDescent="0.35">
      <c r="A200" s="82"/>
      <c r="B200" s="217"/>
      <c r="C200" s="217"/>
      <c r="D200" s="217"/>
      <c r="E200" s="217"/>
      <c r="F200" s="218"/>
      <c r="G200" s="218"/>
      <c r="H200" s="199"/>
      <c r="I200" s="218"/>
      <c r="J200" s="218"/>
      <c r="K200" s="244"/>
      <c r="L200" s="218"/>
      <c r="M200" s="218"/>
      <c r="N200" s="218"/>
      <c r="O200" s="218"/>
      <c r="P200" s="218"/>
      <c r="Q200" s="223"/>
      <c r="R200" s="82"/>
      <c r="S200" s="82"/>
      <c r="T200" s="82"/>
      <c r="U200" s="82"/>
      <c r="V200" s="82"/>
      <c r="W200" s="82"/>
      <c r="X200" s="82"/>
      <c r="Y200" s="82"/>
      <c r="Z200" s="82"/>
    </row>
    <row r="201" spans="1:26" ht="15.75" customHeight="1" x14ac:dyDescent="0.35">
      <c r="A201" s="82"/>
      <c r="B201" s="217"/>
      <c r="C201" s="217"/>
      <c r="D201" s="217"/>
      <c r="E201" s="217"/>
      <c r="F201" s="218"/>
      <c r="G201" s="218"/>
      <c r="H201" s="199"/>
      <c r="I201" s="218"/>
      <c r="J201" s="218"/>
      <c r="K201" s="244"/>
      <c r="L201" s="218"/>
      <c r="M201" s="218"/>
      <c r="N201" s="218"/>
      <c r="O201" s="218"/>
      <c r="P201" s="218"/>
      <c r="Q201" s="223"/>
      <c r="R201" s="82"/>
      <c r="S201" s="82"/>
      <c r="T201" s="82"/>
      <c r="U201" s="82"/>
      <c r="V201" s="82"/>
      <c r="W201" s="82"/>
      <c r="X201" s="82"/>
      <c r="Y201" s="82"/>
      <c r="Z201" s="82"/>
    </row>
    <row r="202" spans="1:26" ht="15.75" customHeight="1" x14ac:dyDescent="0.35">
      <c r="A202" s="82"/>
      <c r="B202" s="217"/>
      <c r="C202" s="217"/>
      <c r="D202" s="217"/>
      <c r="E202" s="217"/>
      <c r="F202" s="218"/>
      <c r="G202" s="218"/>
      <c r="H202" s="199"/>
      <c r="I202" s="218"/>
      <c r="J202" s="218"/>
      <c r="K202" s="244"/>
      <c r="L202" s="218"/>
      <c r="M202" s="218"/>
      <c r="N202" s="218"/>
      <c r="O202" s="218"/>
      <c r="P202" s="218"/>
      <c r="Q202" s="223"/>
      <c r="R202" s="82"/>
      <c r="S202" s="82"/>
      <c r="T202" s="82"/>
      <c r="U202" s="82"/>
      <c r="V202" s="82"/>
      <c r="W202" s="82"/>
      <c r="X202" s="82"/>
      <c r="Y202" s="82"/>
      <c r="Z202" s="82"/>
    </row>
    <row r="203" spans="1:26" ht="15.75" customHeight="1" x14ac:dyDescent="0.35">
      <c r="A203" s="82"/>
      <c r="B203" s="217"/>
      <c r="C203" s="217"/>
      <c r="D203" s="217"/>
      <c r="E203" s="217"/>
      <c r="F203" s="218"/>
      <c r="G203" s="218"/>
      <c r="H203" s="199"/>
      <c r="I203" s="218"/>
      <c r="J203" s="218"/>
      <c r="K203" s="244"/>
      <c r="L203" s="218"/>
      <c r="M203" s="218"/>
      <c r="N203" s="218"/>
      <c r="O203" s="218"/>
      <c r="P203" s="218"/>
      <c r="Q203" s="223"/>
      <c r="R203" s="82"/>
      <c r="S203" s="82"/>
      <c r="T203" s="82"/>
      <c r="U203" s="82"/>
      <c r="V203" s="82"/>
      <c r="W203" s="82"/>
      <c r="X203" s="82"/>
      <c r="Y203" s="82"/>
      <c r="Z203" s="82"/>
    </row>
    <row r="204" spans="1:26" ht="15.75" customHeight="1" x14ac:dyDescent="0.35">
      <c r="A204" s="82"/>
      <c r="B204" s="217"/>
      <c r="C204" s="217"/>
      <c r="D204" s="217"/>
      <c r="E204" s="217"/>
      <c r="F204" s="218"/>
      <c r="G204" s="218"/>
      <c r="H204" s="199"/>
      <c r="I204" s="218"/>
      <c r="J204" s="218"/>
      <c r="K204" s="244"/>
      <c r="L204" s="218"/>
      <c r="M204" s="218"/>
      <c r="N204" s="218"/>
      <c r="O204" s="218"/>
      <c r="P204" s="218"/>
      <c r="Q204" s="223"/>
      <c r="R204" s="82"/>
      <c r="S204" s="82"/>
      <c r="T204" s="82"/>
      <c r="U204" s="82"/>
      <c r="V204" s="82"/>
      <c r="W204" s="82"/>
      <c r="X204" s="82"/>
      <c r="Y204" s="82"/>
      <c r="Z204" s="82"/>
    </row>
    <row r="205" spans="1:26" ht="15.75" customHeight="1" x14ac:dyDescent="0.35">
      <c r="A205" s="82"/>
      <c r="B205" s="217"/>
      <c r="C205" s="217"/>
      <c r="D205" s="217"/>
      <c r="E205" s="217"/>
      <c r="F205" s="218"/>
      <c r="G205" s="218"/>
      <c r="H205" s="199"/>
      <c r="I205" s="218"/>
      <c r="J205" s="218"/>
      <c r="K205" s="244"/>
      <c r="L205" s="218"/>
      <c r="M205" s="218"/>
      <c r="N205" s="218"/>
      <c r="O205" s="218"/>
      <c r="P205" s="218"/>
      <c r="Q205" s="223"/>
      <c r="R205" s="82"/>
      <c r="S205" s="82"/>
      <c r="T205" s="82"/>
      <c r="U205" s="82"/>
      <c r="V205" s="82"/>
      <c r="W205" s="82"/>
      <c r="X205" s="82"/>
      <c r="Y205" s="82"/>
      <c r="Z205" s="82"/>
    </row>
    <row r="206" spans="1:26" ht="15.75" customHeight="1" x14ac:dyDescent="0.35">
      <c r="A206" s="82"/>
      <c r="B206" s="217"/>
      <c r="C206" s="217"/>
      <c r="D206" s="217"/>
      <c r="E206" s="217"/>
      <c r="F206" s="218"/>
      <c r="G206" s="218"/>
      <c r="H206" s="199"/>
      <c r="I206" s="218"/>
      <c r="J206" s="218"/>
      <c r="K206" s="244"/>
      <c r="L206" s="218"/>
      <c r="M206" s="218"/>
      <c r="N206" s="218"/>
      <c r="O206" s="218"/>
      <c r="P206" s="218"/>
      <c r="Q206" s="223"/>
      <c r="R206" s="82"/>
      <c r="S206" s="82"/>
      <c r="T206" s="82"/>
      <c r="U206" s="82"/>
      <c r="V206" s="82"/>
      <c r="W206" s="82"/>
      <c r="X206" s="82"/>
      <c r="Y206" s="82"/>
      <c r="Z206" s="82"/>
    </row>
    <row r="207" spans="1:26" ht="15.75" customHeight="1" x14ac:dyDescent="0.35">
      <c r="A207" s="82"/>
      <c r="B207" s="217"/>
      <c r="C207" s="217"/>
      <c r="D207" s="217"/>
      <c r="E207" s="217"/>
      <c r="F207" s="218"/>
      <c r="G207" s="218"/>
      <c r="H207" s="199"/>
      <c r="I207" s="218"/>
      <c r="J207" s="218"/>
      <c r="K207" s="244"/>
      <c r="L207" s="218"/>
      <c r="M207" s="218"/>
      <c r="N207" s="218"/>
      <c r="O207" s="218"/>
      <c r="P207" s="218"/>
      <c r="Q207" s="223"/>
      <c r="R207" s="82"/>
      <c r="S207" s="82"/>
      <c r="T207" s="82"/>
      <c r="U207" s="82"/>
      <c r="V207" s="82"/>
      <c r="W207" s="82"/>
      <c r="X207" s="82"/>
      <c r="Y207" s="82"/>
      <c r="Z207" s="82"/>
    </row>
    <row r="208" spans="1:26" ht="15.75" customHeight="1" x14ac:dyDescent="0.35">
      <c r="A208" s="82"/>
      <c r="B208" s="217"/>
      <c r="C208" s="217"/>
      <c r="D208" s="217"/>
      <c r="E208" s="217"/>
      <c r="F208" s="218"/>
      <c r="G208" s="218"/>
      <c r="H208" s="199"/>
      <c r="I208" s="218"/>
      <c r="J208" s="218"/>
      <c r="K208" s="244"/>
      <c r="L208" s="218"/>
      <c r="M208" s="218"/>
      <c r="N208" s="218"/>
      <c r="O208" s="218"/>
      <c r="P208" s="218"/>
      <c r="Q208" s="223"/>
      <c r="R208" s="82"/>
      <c r="S208" s="82"/>
      <c r="T208" s="82"/>
      <c r="U208" s="82"/>
      <c r="V208" s="82"/>
      <c r="W208" s="82"/>
      <c r="X208" s="82"/>
      <c r="Y208" s="82"/>
      <c r="Z208" s="82"/>
    </row>
    <row r="209" spans="1:26" ht="15.75" customHeight="1" x14ac:dyDescent="0.35">
      <c r="A209" s="82"/>
      <c r="B209" s="217"/>
      <c r="C209" s="217"/>
      <c r="D209" s="217"/>
      <c r="E209" s="217"/>
      <c r="F209" s="218"/>
      <c r="G209" s="218"/>
      <c r="H209" s="199"/>
      <c r="I209" s="218"/>
      <c r="J209" s="218"/>
      <c r="K209" s="244"/>
      <c r="L209" s="218"/>
      <c r="M209" s="218"/>
      <c r="N209" s="218"/>
      <c r="O209" s="218"/>
      <c r="P209" s="218"/>
      <c r="Q209" s="223"/>
      <c r="R209" s="82"/>
      <c r="S209" s="82"/>
      <c r="T209" s="82"/>
      <c r="U209" s="82"/>
      <c r="V209" s="82"/>
      <c r="W209" s="82"/>
      <c r="X209" s="82"/>
      <c r="Y209" s="82"/>
      <c r="Z209" s="82"/>
    </row>
    <row r="210" spans="1:26" ht="15.75" customHeight="1" x14ac:dyDescent="0.35">
      <c r="A210" s="82"/>
      <c r="B210" s="217"/>
      <c r="C210" s="217"/>
      <c r="D210" s="217"/>
      <c r="E210" s="217"/>
      <c r="F210" s="218"/>
      <c r="G210" s="218"/>
      <c r="H210" s="199"/>
      <c r="I210" s="218"/>
      <c r="J210" s="218"/>
      <c r="K210" s="244"/>
      <c r="L210" s="218"/>
      <c r="M210" s="218"/>
      <c r="N210" s="218"/>
      <c r="O210" s="218"/>
      <c r="P210" s="218"/>
      <c r="Q210" s="223"/>
      <c r="R210" s="82"/>
      <c r="S210" s="82"/>
      <c r="T210" s="82"/>
      <c r="U210" s="82"/>
      <c r="V210" s="82"/>
      <c r="W210" s="82"/>
      <c r="X210" s="82"/>
      <c r="Y210" s="82"/>
      <c r="Z210" s="82"/>
    </row>
    <row r="211" spans="1:26" ht="15.75" customHeight="1" x14ac:dyDescent="0.35">
      <c r="A211" s="82"/>
      <c r="B211" s="217"/>
      <c r="C211" s="217"/>
      <c r="D211" s="217"/>
      <c r="E211" s="217"/>
      <c r="F211" s="218"/>
      <c r="G211" s="218"/>
      <c r="H211" s="199"/>
      <c r="I211" s="218"/>
      <c r="J211" s="218"/>
      <c r="K211" s="244"/>
      <c r="L211" s="218"/>
      <c r="M211" s="218"/>
      <c r="N211" s="218"/>
      <c r="O211" s="218"/>
      <c r="P211" s="218"/>
      <c r="Q211" s="223"/>
      <c r="R211" s="82"/>
      <c r="S211" s="82"/>
      <c r="T211" s="82"/>
      <c r="U211" s="82"/>
      <c r="V211" s="82"/>
      <c r="W211" s="82"/>
      <c r="X211" s="82"/>
      <c r="Y211" s="82"/>
      <c r="Z211" s="82"/>
    </row>
    <row r="212" spans="1:26" ht="15.75" customHeight="1" x14ac:dyDescent="0.35">
      <c r="A212" s="82"/>
      <c r="B212" s="217"/>
      <c r="C212" s="217"/>
      <c r="D212" s="217"/>
      <c r="E212" s="217"/>
      <c r="F212" s="218"/>
      <c r="G212" s="218"/>
      <c r="H212" s="199"/>
      <c r="I212" s="218"/>
      <c r="J212" s="218"/>
      <c r="K212" s="244"/>
      <c r="L212" s="218"/>
      <c r="M212" s="218"/>
      <c r="N212" s="218"/>
      <c r="O212" s="218"/>
      <c r="P212" s="218"/>
      <c r="Q212" s="223"/>
      <c r="R212" s="82"/>
      <c r="S212" s="82"/>
      <c r="T212" s="82"/>
      <c r="U212" s="82"/>
      <c r="V212" s="82"/>
      <c r="W212" s="82"/>
      <c r="X212" s="82"/>
      <c r="Y212" s="82"/>
      <c r="Z212" s="82"/>
    </row>
    <row r="213" spans="1:26" ht="15.75" customHeight="1" x14ac:dyDescent="0.35">
      <c r="A213" s="82"/>
      <c r="B213" s="217"/>
      <c r="C213" s="217"/>
      <c r="D213" s="217"/>
      <c r="E213" s="217"/>
      <c r="F213" s="218"/>
      <c r="G213" s="218"/>
      <c r="H213" s="199"/>
      <c r="I213" s="218"/>
      <c r="J213" s="218"/>
      <c r="K213" s="244"/>
      <c r="L213" s="218"/>
      <c r="M213" s="218"/>
      <c r="N213" s="218"/>
      <c r="O213" s="218"/>
      <c r="P213" s="218"/>
      <c r="Q213" s="223"/>
      <c r="R213" s="82"/>
      <c r="S213" s="82"/>
      <c r="T213" s="82"/>
      <c r="U213" s="82"/>
      <c r="V213" s="82"/>
      <c r="W213" s="82"/>
      <c r="X213" s="82"/>
      <c r="Y213" s="82"/>
      <c r="Z213" s="82"/>
    </row>
    <row r="214" spans="1:26" ht="15.75" customHeight="1" x14ac:dyDescent="0.35">
      <c r="A214" s="82"/>
      <c r="B214" s="217"/>
      <c r="C214" s="217"/>
      <c r="D214" s="217"/>
      <c r="E214" s="217"/>
      <c r="F214" s="218"/>
      <c r="G214" s="218"/>
      <c r="H214" s="199"/>
      <c r="I214" s="218"/>
      <c r="J214" s="218"/>
      <c r="K214" s="244"/>
      <c r="L214" s="218"/>
      <c r="M214" s="218"/>
      <c r="N214" s="218"/>
      <c r="O214" s="218"/>
      <c r="P214" s="218"/>
      <c r="Q214" s="223"/>
      <c r="R214" s="82"/>
      <c r="S214" s="82"/>
      <c r="T214" s="82"/>
      <c r="U214" s="82"/>
      <c r="V214" s="82"/>
      <c r="W214" s="82"/>
      <c r="X214" s="82"/>
      <c r="Y214" s="82"/>
      <c r="Z214" s="82"/>
    </row>
    <row r="215" spans="1:26" ht="15.75" customHeight="1" x14ac:dyDescent="0.35">
      <c r="A215" s="82"/>
      <c r="B215" s="217"/>
      <c r="C215" s="217"/>
      <c r="D215" s="217"/>
      <c r="E215" s="217"/>
      <c r="F215" s="218"/>
      <c r="G215" s="218"/>
      <c r="H215" s="199"/>
      <c r="I215" s="218"/>
      <c r="J215" s="218"/>
      <c r="K215" s="244"/>
      <c r="L215" s="218"/>
      <c r="M215" s="218"/>
      <c r="N215" s="218"/>
      <c r="O215" s="218"/>
      <c r="P215" s="218"/>
      <c r="Q215" s="223"/>
      <c r="R215" s="82"/>
      <c r="S215" s="82"/>
      <c r="T215" s="82"/>
      <c r="U215" s="82"/>
      <c r="V215" s="82"/>
      <c r="W215" s="82"/>
      <c r="X215" s="82"/>
      <c r="Y215" s="82"/>
      <c r="Z215" s="82"/>
    </row>
    <row r="216" spans="1:26" ht="15.75" customHeight="1" x14ac:dyDescent="0.35">
      <c r="A216" s="82"/>
      <c r="B216" s="217"/>
      <c r="C216" s="217"/>
      <c r="D216" s="217"/>
      <c r="E216" s="217"/>
      <c r="F216" s="218"/>
      <c r="G216" s="218"/>
      <c r="H216" s="199"/>
      <c r="I216" s="218"/>
      <c r="J216" s="218"/>
      <c r="K216" s="244"/>
      <c r="L216" s="218"/>
      <c r="M216" s="218"/>
      <c r="N216" s="218"/>
      <c r="O216" s="218"/>
      <c r="P216" s="218"/>
      <c r="Q216" s="223"/>
      <c r="R216" s="82"/>
      <c r="S216" s="82"/>
      <c r="T216" s="82"/>
      <c r="U216" s="82"/>
      <c r="V216" s="82"/>
      <c r="W216" s="82"/>
      <c r="X216" s="82"/>
      <c r="Y216" s="82"/>
      <c r="Z216" s="82"/>
    </row>
    <row r="217" spans="1:26" ht="15.75" customHeight="1" x14ac:dyDescent="0.35">
      <c r="A217" s="82"/>
      <c r="B217" s="217"/>
      <c r="C217" s="217"/>
      <c r="D217" s="217"/>
      <c r="E217" s="217"/>
      <c r="F217" s="218"/>
      <c r="G217" s="218"/>
      <c r="H217" s="199"/>
      <c r="I217" s="218"/>
      <c r="J217" s="218"/>
      <c r="K217" s="244"/>
      <c r="L217" s="218"/>
      <c r="M217" s="218"/>
      <c r="N217" s="218"/>
      <c r="O217" s="218"/>
      <c r="P217" s="218"/>
      <c r="Q217" s="223"/>
      <c r="R217" s="82"/>
      <c r="S217" s="82"/>
      <c r="T217" s="82"/>
      <c r="U217" s="82"/>
      <c r="V217" s="82"/>
      <c r="W217" s="82"/>
      <c r="X217" s="82"/>
      <c r="Y217" s="82"/>
      <c r="Z217" s="82"/>
    </row>
    <row r="218" spans="1:26" ht="15.75" customHeight="1" x14ac:dyDescent="0.35">
      <c r="A218" s="82"/>
      <c r="B218" s="217"/>
      <c r="C218" s="217"/>
      <c r="D218" s="217"/>
      <c r="E218" s="217"/>
      <c r="F218" s="218"/>
      <c r="G218" s="218"/>
      <c r="H218" s="199"/>
      <c r="I218" s="218"/>
      <c r="J218" s="218"/>
      <c r="K218" s="244"/>
      <c r="L218" s="218"/>
      <c r="M218" s="218"/>
      <c r="N218" s="218"/>
      <c r="O218" s="218"/>
      <c r="P218" s="218"/>
      <c r="Q218" s="223"/>
      <c r="R218" s="82"/>
      <c r="S218" s="82"/>
      <c r="T218" s="82"/>
      <c r="U218" s="82"/>
      <c r="V218" s="82"/>
      <c r="W218" s="82"/>
      <c r="X218" s="82"/>
      <c r="Y218" s="82"/>
      <c r="Z218" s="82"/>
    </row>
    <row r="219" spans="1:26" ht="15.75" customHeight="1" x14ac:dyDescent="0.35">
      <c r="A219" s="82"/>
      <c r="B219" s="217"/>
      <c r="C219" s="217"/>
      <c r="D219" s="217"/>
      <c r="E219" s="217"/>
      <c r="F219" s="218"/>
      <c r="G219" s="218"/>
      <c r="H219" s="199"/>
      <c r="I219" s="218"/>
      <c r="J219" s="218"/>
      <c r="K219" s="244"/>
      <c r="L219" s="218"/>
      <c r="M219" s="218"/>
      <c r="N219" s="218"/>
      <c r="O219" s="218"/>
      <c r="P219" s="218"/>
      <c r="Q219" s="223"/>
      <c r="R219" s="82"/>
      <c r="S219" s="82"/>
      <c r="T219" s="82"/>
      <c r="U219" s="82"/>
      <c r="V219" s="82"/>
      <c r="W219" s="82"/>
      <c r="X219" s="82"/>
      <c r="Y219" s="82"/>
      <c r="Z219" s="82"/>
    </row>
    <row r="220" spans="1:26" ht="15.75" customHeight="1" x14ac:dyDescent="0.35">
      <c r="A220" s="82"/>
      <c r="B220" s="82"/>
      <c r="C220" s="82"/>
      <c r="D220" s="82"/>
      <c r="E220" s="82"/>
      <c r="F220" s="82"/>
      <c r="G220" s="82"/>
      <c r="H220" s="88"/>
      <c r="I220" s="82"/>
      <c r="J220" s="82"/>
      <c r="K220" s="135"/>
      <c r="L220" s="82"/>
      <c r="M220" s="82"/>
      <c r="N220" s="82"/>
      <c r="O220" s="82"/>
      <c r="P220" s="82"/>
      <c r="Q220" s="82"/>
      <c r="R220" s="82"/>
      <c r="S220" s="82"/>
      <c r="T220" s="82"/>
      <c r="U220" s="82"/>
      <c r="V220" s="82"/>
      <c r="W220" s="82"/>
      <c r="X220" s="82"/>
      <c r="Y220" s="82"/>
      <c r="Z220" s="82"/>
    </row>
    <row r="221" spans="1:26" ht="15.75" customHeight="1" x14ac:dyDescent="0.35">
      <c r="A221" s="82"/>
      <c r="B221" s="82"/>
      <c r="C221" s="82"/>
      <c r="D221" s="82"/>
      <c r="E221" s="82"/>
      <c r="F221" s="82"/>
      <c r="G221" s="82"/>
      <c r="H221" s="88"/>
      <c r="I221" s="82"/>
      <c r="J221" s="82"/>
      <c r="K221" s="135"/>
      <c r="L221" s="82"/>
      <c r="M221" s="82"/>
      <c r="N221" s="82"/>
      <c r="O221" s="82"/>
      <c r="P221" s="82"/>
      <c r="Q221" s="82"/>
      <c r="R221" s="82"/>
      <c r="S221" s="82"/>
      <c r="T221" s="82"/>
      <c r="U221" s="82"/>
      <c r="V221" s="82"/>
      <c r="W221" s="82"/>
      <c r="X221" s="82"/>
      <c r="Y221" s="82"/>
      <c r="Z221" s="82"/>
    </row>
    <row r="222" spans="1:26" ht="15.75" customHeight="1" x14ac:dyDescent="0.35">
      <c r="A222" s="82"/>
      <c r="B222" s="82"/>
      <c r="C222" s="82"/>
      <c r="D222" s="82"/>
      <c r="E222" s="82"/>
      <c r="F222" s="82"/>
      <c r="G222" s="82"/>
      <c r="H222" s="88"/>
      <c r="I222" s="82"/>
      <c r="J222" s="82"/>
      <c r="K222" s="135"/>
      <c r="L222" s="82"/>
      <c r="M222" s="82"/>
      <c r="N222" s="82"/>
      <c r="O222" s="82"/>
      <c r="P222" s="82"/>
      <c r="Q222" s="82"/>
      <c r="R222" s="82"/>
      <c r="S222" s="82"/>
      <c r="T222" s="82"/>
      <c r="U222" s="82"/>
      <c r="V222" s="82"/>
      <c r="W222" s="82"/>
      <c r="X222" s="82"/>
      <c r="Y222" s="82"/>
      <c r="Z222" s="82"/>
    </row>
    <row r="223" spans="1:26" ht="15.75" customHeight="1" x14ac:dyDescent="0.35">
      <c r="A223" s="82"/>
      <c r="B223" s="82"/>
      <c r="C223" s="82"/>
      <c r="D223" s="82"/>
      <c r="E223" s="82"/>
      <c r="F223" s="82"/>
      <c r="G223" s="82"/>
      <c r="H223" s="88"/>
      <c r="I223" s="82"/>
      <c r="J223" s="82"/>
      <c r="K223" s="135"/>
      <c r="L223" s="82"/>
      <c r="M223" s="82"/>
      <c r="N223" s="82"/>
      <c r="O223" s="82"/>
      <c r="P223" s="82"/>
      <c r="Q223" s="82"/>
      <c r="R223" s="82"/>
      <c r="S223" s="82"/>
      <c r="T223" s="82"/>
      <c r="U223" s="82"/>
      <c r="V223" s="82"/>
      <c r="W223" s="82"/>
      <c r="X223" s="82"/>
      <c r="Y223" s="82"/>
      <c r="Z223" s="82"/>
    </row>
    <row r="224" spans="1:26" ht="15.75" customHeight="1" x14ac:dyDescent="0.35">
      <c r="A224" s="82"/>
      <c r="B224" s="82"/>
      <c r="C224" s="82"/>
      <c r="D224" s="82"/>
      <c r="E224" s="82"/>
      <c r="F224" s="82"/>
      <c r="G224" s="82"/>
      <c r="H224" s="88"/>
      <c r="I224" s="82"/>
      <c r="J224" s="82"/>
      <c r="K224" s="135"/>
      <c r="L224" s="82"/>
      <c r="M224" s="82"/>
      <c r="N224" s="82"/>
      <c r="O224" s="82"/>
      <c r="P224" s="82"/>
      <c r="Q224" s="82"/>
      <c r="R224" s="82"/>
      <c r="S224" s="82"/>
      <c r="T224" s="82"/>
      <c r="U224" s="82"/>
      <c r="V224" s="82"/>
      <c r="W224" s="82"/>
      <c r="X224" s="82"/>
      <c r="Y224" s="82"/>
      <c r="Z224" s="82"/>
    </row>
    <row r="225" spans="1:26" ht="15.75" customHeight="1" x14ac:dyDescent="0.35">
      <c r="A225" s="82"/>
      <c r="B225" s="82"/>
      <c r="C225" s="82"/>
      <c r="D225" s="82"/>
      <c r="E225" s="82"/>
      <c r="F225" s="82"/>
      <c r="G225" s="82"/>
      <c r="H225" s="88"/>
      <c r="I225" s="82"/>
      <c r="J225" s="82"/>
      <c r="K225" s="135"/>
      <c r="L225" s="82"/>
      <c r="M225" s="82"/>
      <c r="N225" s="82"/>
      <c r="O225" s="82"/>
      <c r="P225" s="82"/>
      <c r="Q225" s="82"/>
      <c r="R225" s="82"/>
      <c r="S225" s="82"/>
      <c r="T225" s="82"/>
      <c r="U225" s="82"/>
      <c r="V225" s="82"/>
      <c r="W225" s="82"/>
      <c r="X225" s="82"/>
      <c r="Y225" s="82"/>
      <c r="Z225" s="82"/>
    </row>
    <row r="226" spans="1:26" ht="15.75" customHeight="1" x14ac:dyDescent="0.35">
      <c r="A226" s="82"/>
      <c r="B226" s="82"/>
      <c r="C226" s="82"/>
      <c r="D226" s="82"/>
      <c r="E226" s="82"/>
      <c r="F226" s="82"/>
      <c r="G226" s="82"/>
      <c r="H226" s="88"/>
      <c r="I226" s="82"/>
      <c r="J226" s="82"/>
      <c r="K226" s="135"/>
      <c r="L226" s="82"/>
      <c r="M226" s="82"/>
      <c r="N226" s="82"/>
      <c r="O226" s="82"/>
      <c r="P226" s="82"/>
      <c r="Q226" s="82"/>
      <c r="R226" s="82"/>
      <c r="S226" s="82"/>
      <c r="T226" s="82"/>
      <c r="U226" s="82"/>
      <c r="V226" s="82"/>
      <c r="W226" s="82"/>
      <c r="X226" s="82"/>
      <c r="Y226" s="82"/>
      <c r="Z226" s="82"/>
    </row>
    <row r="227" spans="1:26" ht="15.75" customHeight="1" x14ac:dyDescent="0.35">
      <c r="A227" s="82"/>
      <c r="B227" s="82"/>
      <c r="C227" s="82"/>
      <c r="D227" s="82"/>
      <c r="E227" s="82"/>
      <c r="F227" s="82"/>
      <c r="G227" s="82"/>
      <c r="H227" s="88"/>
      <c r="I227" s="82"/>
      <c r="J227" s="82"/>
      <c r="K227" s="135"/>
      <c r="L227" s="82"/>
      <c r="M227" s="82"/>
      <c r="N227" s="82"/>
      <c r="O227" s="82"/>
      <c r="P227" s="82"/>
      <c r="Q227" s="82"/>
      <c r="R227" s="82"/>
      <c r="S227" s="82"/>
      <c r="T227" s="82"/>
      <c r="U227" s="82"/>
      <c r="V227" s="82"/>
      <c r="W227" s="82"/>
      <c r="X227" s="82"/>
      <c r="Y227" s="82"/>
      <c r="Z227" s="82"/>
    </row>
    <row r="228" spans="1:26" ht="15.75" customHeight="1" x14ac:dyDescent="0.35">
      <c r="A228" s="82"/>
      <c r="B228" s="82"/>
      <c r="C228" s="82"/>
      <c r="D228" s="82"/>
      <c r="E228" s="82"/>
      <c r="F228" s="82"/>
      <c r="G228" s="82"/>
      <c r="H228" s="88"/>
      <c r="I228" s="82"/>
      <c r="J228" s="82"/>
      <c r="K228" s="135"/>
      <c r="L228" s="82"/>
      <c r="M228" s="82"/>
      <c r="N228" s="82"/>
      <c r="O228" s="82"/>
      <c r="P228" s="82"/>
      <c r="Q228" s="82"/>
      <c r="R228" s="82"/>
      <c r="S228" s="82"/>
      <c r="T228" s="82"/>
      <c r="U228" s="82"/>
      <c r="V228" s="82"/>
      <c r="W228" s="82"/>
      <c r="X228" s="82"/>
      <c r="Y228" s="82"/>
      <c r="Z228" s="82"/>
    </row>
    <row r="229" spans="1:26" ht="15.75" customHeight="1" x14ac:dyDescent="0.35">
      <c r="A229" s="82"/>
      <c r="B229" s="82"/>
      <c r="C229" s="82"/>
      <c r="D229" s="82"/>
      <c r="E229" s="82"/>
      <c r="F229" s="82"/>
      <c r="G229" s="82"/>
      <c r="H229" s="88"/>
      <c r="I229" s="82"/>
      <c r="J229" s="82"/>
      <c r="K229" s="135"/>
      <c r="L229" s="82"/>
      <c r="M229" s="82"/>
      <c r="N229" s="82"/>
      <c r="O229" s="82"/>
      <c r="P229" s="82"/>
      <c r="Q229" s="82"/>
      <c r="R229" s="82"/>
      <c r="S229" s="82"/>
      <c r="T229" s="82"/>
      <c r="U229" s="82"/>
      <c r="V229" s="82"/>
      <c r="W229" s="82"/>
      <c r="X229" s="82"/>
      <c r="Y229" s="82"/>
      <c r="Z229" s="82"/>
    </row>
    <row r="230" spans="1:26" ht="15.75" customHeight="1" x14ac:dyDescent="0.35">
      <c r="A230" s="82"/>
      <c r="B230" s="82"/>
      <c r="C230" s="82"/>
      <c r="D230" s="82"/>
      <c r="E230" s="82"/>
      <c r="F230" s="82"/>
      <c r="G230" s="82"/>
      <c r="H230" s="88"/>
      <c r="I230" s="82"/>
      <c r="J230" s="82"/>
      <c r="K230" s="135"/>
      <c r="L230" s="82"/>
      <c r="M230" s="82"/>
      <c r="N230" s="82"/>
      <c r="O230" s="82"/>
      <c r="P230" s="82"/>
      <c r="Q230" s="82"/>
      <c r="R230" s="82"/>
      <c r="S230" s="82"/>
      <c r="T230" s="82"/>
      <c r="U230" s="82"/>
      <c r="V230" s="82"/>
      <c r="W230" s="82"/>
      <c r="X230" s="82"/>
      <c r="Y230" s="82"/>
      <c r="Z230" s="82"/>
    </row>
    <row r="231" spans="1:26" ht="15.75" customHeight="1" x14ac:dyDescent="0.35">
      <c r="A231" s="82"/>
      <c r="B231" s="82"/>
      <c r="C231" s="82"/>
      <c r="D231" s="82"/>
      <c r="E231" s="82"/>
      <c r="F231" s="82"/>
      <c r="G231" s="82"/>
      <c r="H231" s="88"/>
      <c r="I231" s="82"/>
      <c r="J231" s="82"/>
      <c r="K231" s="135"/>
      <c r="L231" s="82"/>
      <c r="M231" s="82"/>
      <c r="N231" s="82"/>
      <c r="O231" s="82"/>
      <c r="P231" s="82"/>
      <c r="Q231" s="82"/>
      <c r="R231" s="82"/>
      <c r="S231" s="82"/>
      <c r="T231" s="82"/>
      <c r="U231" s="82"/>
      <c r="V231" s="82"/>
      <c r="W231" s="82"/>
      <c r="X231" s="82"/>
      <c r="Y231" s="82"/>
      <c r="Z231" s="82"/>
    </row>
    <row r="232" spans="1:26" ht="15.75" customHeight="1" x14ac:dyDescent="0.35">
      <c r="A232" s="82"/>
      <c r="B232" s="82"/>
      <c r="C232" s="82"/>
      <c r="D232" s="82"/>
      <c r="E232" s="82"/>
      <c r="F232" s="82"/>
      <c r="G232" s="82"/>
      <c r="H232" s="88"/>
      <c r="I232" s="82"/>
      <c r="J232" s="82"/>
      <c r="K232" s="135"/>
      <c r="L232" s="82"/>
      <c r="M232" s="82"/>
      <c r="N232" s="82"/>
      <c r="O232" s="82"/>
      <c r="P232" s="82"/>
      <c r="Q232" s="82"/>
      <c r="R232" s="82"/>
      <c r="S232" s="82"/>
      <c r="T232" s="82"/>
      <c r="U232" s="82"/>
      <c r="V232" s="82"/>
      <c r="W232" s="82"/>
      <c r="X232" s="82"/>
      <c r="Y232" s="82"/>
      <c r="Z232" s="82"/>
    </row>
    <row r="233" spans="1:26" ht="15.75" customHeight="1" x14ac:dyDescent="0.35">
      <c r="A233" s="82"/>
      <c r="B233" s="82"/>
      <c r="C233" s="82"/>
      <c r="D233" s="82"/>
      <c r="E233" s="82"/>
      <c r="F233" s="82"/>
      <c r="G233" s="82"/>
      <c r="H233" s="88"/>
      <c r="I233" s="82"/>
      <c r="J233" s="82"/>
      <c r="K233" s="135"/>
      <c r="L233" s="82"/>
      <c r="M233" s="82"/>
      <c r="N233" s="82"/>
      <c r="O233" s="82"/>
      <c r="P233" s="82"/>
      <c r="Q233" s="82"/>
      <c r="R233" s="82"/>
      <c r="S233" s="82"/>
      <c r="T233" s="82"/>
      <c r="U233" s="82"/>
      <c r="V233" s="82"/>
      <c r="W233" s="82"/>
      <c r="X233" s="82"/>
      <c r="Y233" s="82"/>
      <c r="Z233" s="82"/>
    </row>
    <row r="234" spans="1:26" ht="15.75" customHeight="1" x14ac:dyDescent="0.35">
      <c r="A234" s="82"/>
      <c r="B234" s="82"/>
      <c r="C234" s="82"/>
      <c r="D234" s="82"/>
      <c r="E234" s="82"/>
      <c r="F234" s="82"/>
      <c r="G234" s="82"/>
      <c r="H234" s="88"/>
      <c r="I234" s="82"/>
      <c r="J234" s="82"/>
      <c r="K234" s="135"/>
      <c r="L234" s="82"/>
      <c r="M234" s="82"/>
      <c r="N234" s="82"/>
      <c r="O234" s="82"/>
      <c r="P234" s="82"/>
      <c r="Q234" s="82"/>
      <c r="R234" s="82"/>
      <c r="S234" s="82"/>
      <c r="T234" s="82"/>
      <c r="U234" s="82"/>
      <c r="V234" s="82"/>
      <c r="W234" s="82"/>
      <c r="X234" s="82"/>
      <c r="Y234" s="82"/>
      <c r="Z234" s="82"/>
    </row>
    <row r="235" spans="1:26" ht="15.75" customHeight="1" x14ac:dyDescent="0.35">
      <c r="A235" s="82"/>
      <c r="B235" s="82"/>
      <c r="C235" s="82"/>
      <c r="D235" s="82"/>
      <c r="E235" s="82"/>
      <c r="F235" s="82"/>
      <c r="G235" s="82"/>
      <c r="H235" s="88"/>
      <c r="I235" s="82"/>
      <c r="J235" s="82"/>
      <c r="K235" s="135"/>
      <c r="L235" s="82"/>
      <c r="M235" s="82"/>
      <c r="N235" s="82"/>
      <c r="O235" s="82"/>
      <c r="P235" s="82"/>
      <c r="Q235" s="82"/>
      <c r="R235" s="82"/>
      <c r="S235" s="82"/>
      <c r="T235" s="82"/>
      <c r="U235" s="82"/>
      <c r="V235" s="82"/>
      <c r="W235" s="82"/>
      <c r="X235" s="82"/>
      <c r="Y235" s="82"/>
      <c r="Z235" s="82"/>
    </row>
    <row r="236" spans="1:26" ht="15.75" customHeight="1" x14ac:dyDescent="0.35">
      <c r="A236" s="82"/>
      <c r="B236" s="82"/>
      <c r="C236" s="82"/>
      <c r="D236" s="82"/>
      <c r="E236" s="82"/>
      <c r="F236" s="82"/>
      <c r="G236" s="82"/>
      <c r="H236" s="88"/>
      <c r="I236" s="82"/>
      <c r="J236" s="82"/>
      <c r="K236" s="135"/>
      <c r="L236" s="82"/>
      <c r="M236" s="82"/>
      <c r="N236" s="82"/>
      <c r="O236" s="82"/>
      <c r="P236" s="82"/>
      <c r="Q236" s="82"/>
      <c r="R236" s="82"/>
      <c r="S236" s="82"/>
      <c r="T236" s="82"/>
      <c r="U236" s="82"/>
      <c r="V236" s="82"/>
      <c r="W236" s="82"/>
      <c r="X236" s="82"/>
      <c r="Y236" s="82"/>
      <c r="Z236" s="82"/>
    </row>
    <row r="237" spans="1:26" ht="15.75" customHeight="1" x14ac:dyDescent="0.35">
      <c r="A237" s="82"/>
      <c r="B237" s="82"/>
      <c r="C237" s="82"/>
      <c r="D237" s="82"/>
      <c r="E237" s="82"/>
      <c r="F237" s="82"/>
      <c r="G237" s="82"/>
      <c r="H237" s="88"/>
      <c r="I237" s="82"/>
      <c r="J237" s="82"/>
      <c r="K237" s="135"/>
      <c r="L237" s="82"/>
      <c r="M237" s="82"/>
      <c r="N237" s="82"/>
      <c r="O237" s="82"/>
      <c r="P237" s="82"/>
      <c r="Q237" s="82"/>
      <c r="R237" s="82"/>
      <c r="S237" s="82"/>
      <c r="T237" s="82"/>
      <c r="U237" s="82"/>
      <c r="V237" s="82"/>
      <c r="W237" s="82"/>
      <c r="X237" s="82"/>
      <c r="Y237" s="82"/>
      <c r="Z237" s="82"/>
    </row>
    <row r="238" spans="1:26" ht="15.75" customHeight="1" x14ac:dyDescent="0.35">
      <c r="A238" s="82"/>
      <c r="B238" s="82"/>
      <c r="C238" s="82"/>
      <c r="D238" s="82"/>
      <c r="E238" s="82"/>
      <c r="F238" s="82"/>
      <c r="G238" s="82"/>
      <c r="H238" s="88"/>
      <c r="I238" s="82"/>
      <c r="J238" s="82"/>
      <c r="K238" s="135"/>
      <c r="L238" s="82"/>
      <c r="M238" s="82"/>
      <c r="N238" s="82"/>
      <c r="O238" s="82"/>
      <c r="P238" s="82"/>
      <c r="Q238" s="82"/>
      <c r="R238" s="82"/>
      <c r="S238" s="82"/>
      <c r="T238" s="82"/>
      <c r="U238" s="82"/>
      <c r="V238" s="82"/>
      <c r="W238" s="82"/>
      <c r="X238" s="82"/>
      <c r="Y238" s="82"/>
      <c r="Z238" s="82"/>
    </row>
    <row r="239" spans="1:26" ht="15.75" customHeight="1" x14ac:dyDescent="0.35">
      <c r="A239" s="82"/>
      <c r="B239" s="82"/>
      <c r="C239" s="82"/>
      <c r="D239" s="82"/>
      <c r="E239" s="82"/>
      <c r="F239" s="82"/>
      <c r="G239" s="82"/>
      <c r="H239" s="88"/>
      <c r="I239" s="82"/>
      <c r="J239" s="82"/>
      <c r="K239" s="135"/>
      <c r="L239" s="82"/>
      <c r="M239" s="82"/>
      <c r="N239" s="82"/>
      <c r="O239" s="82"/>
      <c r="P239" s="82"/>
      <c r="Q239" s="82"/>
      <c r="R239" s="82"/>
      <c r="S239" s="82"/>
      <c r="T239" s="82"/>
      <c r="U239" s="82"/>
      <c r="V239" s="82"/>
      <c r="W239" s="82"/>
      <c r="X239" s="82"/>
      <c r="Y239" s="82"/>
      <c r="Z239" s="82"/>
    </row>
    <row r="240" spans="1:26" ht="15.75" customHeight="1" x14ac:dyDescent="0.35">
      <c r="A240" s="82"/>
      <c r="B240" s="82"/>
      <c r="C240" s="82"/>
      <c r="D240" s="82"/>
      <c r="E240" s="82"/>
      <c r="F240" s="82"/>
      <c r="G240" s="82"/>
      <c r="H240" s="88"/>
      <c r="I240" s="82"/>
      <c r="J240" s="82"/>
      <c r="K240" s="135"/>
      <c r="L240" s="82"/>
      <c r="M240" s="82"/>
      <c r="N240" s="82"/>
      <c r="O240" s="82"/>
      <c r="P240" s="82"/>
      <c r="Q240" s="82"/>
      <c r="R240" s="82"/>
      <c r="S240" s="82"/>
      <c r="T240" s="82"/>
      <c r="U240" s="82"/>
      <c r="V240" s="82"/>
      <c r="W240" s="82"/>
      <c r="X240" s="82"/>
      <c r="Y240" s="82"/>
      <c r="Z240" s="82"/>
    </row>
    <row r="241" spans="1:26" ht="15.75" customHeight="1" x14ac:dyDescent="0.35">
      <c r="A241" s="82"/>
      <c r="B241" s="82"/>
      <c r="C241" s="82"/>
      <c r="D241" s="82"/>
      <c r="E241" s="82"/>
      <c r="F241" s="82"/>
      <c r="G241" s="82"/>
      <c r="H241" s="88"/>
      <c r="I241" s="82"/>
      <c r="J241" s="82"/>
      <c r="K241" s="135"/>
      <c r="L241" s="82"/>
      <c r="M241" s="82"/>
      <c r="N241" s="82"/>
      <c r="O241" s="82"/>
      <c r="P241" s="82"/>
      <c r="Q241" s="82"/>
      <c r="R241" s="82"/>
      <c r="S241" s="82"/>
      <c r="T241" s="82"/>
      <c r="U241" s="82"/>
      <c r="V241" s="82"/>
      <c r="W241" s="82"/>
      <c r="X241" s="82"/>
      <c r="Y241" s="82"/>
      <c r="Z241" s="82"/>
    </row>
    <row r="242" spans="1:26" ht="15.75" customHeight="1" x14ac:dyDescent="0.35">
      <c r="A242" s="82"/>
      <c r="B242" s="82"/>
      <c r="C242" s="82"/>
      <c r="D242" s="82"/>
      <c r="E242" s="82"/>
      <c r="F242" s="82"/>
      <c r="G242" s="82"/>
      <c r="H242" s="88"/>
      <c r="I242" s="82"/>
      <c r="J242" s="82"/>
      <c r="K242" s="135"/>
      <c r="L242" s="82"/>
      <c r="M242" s="82"/>
      <c r="N242" s="82"/>
      <c r="O242" s="82"/>
      <c r="P242" s="82"/>
      <c r="Q242" s="82"/>
      <c r="R242" s="82"/>
      <c r="S242" s="82"/>
      <c r="T242" s="82"/>
      <c r="U242" s="82"/>
      <c r="V242" s="82"/>
      <c r="W242" s="82"/>
      <c r="X242" s="82"/>
      <c r="Y242" s="82"/>
      <c r="Z242" s="82"/>
    </row>
    <row r="243" spans="1:26" ht="15.75" customHeight="1" x14ac:dyDescent="0.35">
      <c r="A243" s="82"/>
      <c r="B243" s="82"/>
      <c r="C243" s="82"/>
      <c r="D243" s="82"/>
      <c r="E243" s="82"/>
      <c r="F243" s="82"/>
      <c r="G243" s="82"/>
      <c r="H243" s="88"/>
      <c r="I243" s="82"/>
      <c r="J243" s="82"/>
      <c r="K243" s="135"/>
      <c r="L243" s="82"/>
      <c r="M243" s="82"/>
      <c r="N243" s="82"/>
      <c r="O243" s="82"/>
      <c r="P243" s="82"/>
      <c r="Q243" s="82"/>
      <c r="R243" s="82"/>
      <c r="S243" s="82"/>
      <c r="T243" s="82"/>
      <c r="U243" s="82"/>
      <c r="V243" s="82"/>
      <c r="W243" s="82"/>
      <c r="X243" s="82"/>
      <c r="Y243" s="82"/>
      <c r="Z243" s="82"/>
    </row>
    <row r="244" spans="1:26" ht="15.75" customHeight="1" x14ac:dyDescent="0.35">
      <c r="A244" s="82"/>
      <c r="B244" s="82"/>
      <c r="C244" s="82"/>
      <c r="D244" s="82"/>
      <c r="E244" s="82"/>
      <c r="F244" s="82"/>
      <c r="G244" s="82"/>
      <c r="H244" s="88"/>
      <c r="I244" s="82"/>
      <c r="J244" s="82"/>
      <c r="K244" s="135"/>
      <c r="L244" s="82"/>
      <c r="M244" s="82"/>
      <c r="N244" s="82"/>
      <c r="O244" s="82"/>
      <c r="P244" s="82"/>
      <c r="Q244" s="82"/>
      <c r="R244" s="82"/>
      <c r="S244" s="82"/>
      <c r="T244" s="82"/>
      <c r="U244" s="82"/>
      <c r="V244" s="82"/>
      <c r="W244" s="82"/>
      <c r="X244" s="82"/>
      <c r="Y244" s="82"/>
      <c r="Z244" s="82"/>
    </row>
    <row r="245" spans="1:26" ht="15.75" customHeight="1" x14ac:dyDescent="0.35">
      <c r="A245" s="82"/>
      <c r="B245" s="82"/>
      <c r="C245" s="82"/>
      <c r="D245" s="82"/>
      <c r="E245" s="82"/>
      <c r="F245" s="82"/>
      <c r="G245" s="82"/>
      <c r="H245" s="88"/>
      <c r="I245" s="82"/>
      <c r="J245" s="82"/>
      <c r="K245" s="135"/>
      <c r="L245" s="82"/>
      <c r="M245" s="82"/>
      <c r="N245" s="82"/>
      <c r="O245" s="82"/>
      <c r="P245" s="82"/>
      <c r="Q245" s="82"/>
      <c r="R245" s="82"/>
      <c r="S245" s="82"/>
      <c r="T245" s="82"/>
      <c r="U245" s="82"/>
      <c r="V245" s="82"/>
      <c r="W245" s="82"/>
      <c r="X245" s="82"/>
      <c r="Y245" s="82"/>
      <c r="Z245" s="82"/>
    </row>
    <row r="246" spans="1:26" ht="15.75" customHeight="1" x14ac:dyDescent="0.35">
      <c r="A246" s="82"/>
      <c r="B246" s="82"/>
      <c r="C246" s="82"/>
      <c r="D246" s="82"/>
      <c r="E246" s="82"/>
      <c r="F246" s="82"/>
      <c r="G246" s="82"/>
      <c r="H246" s="88"/>
      <c r="I246" s="82"/>
      <c r="J246" s="82"/>
      <c r="K246" s="135"/>
      <c r="L246" s="82"/>
      <c r="M246" s="82"/>
      <c r="N246" s="82"/>
      <c r="O246" s="82"/>
      <c r="P246" s="82"/>
      <c r="Q246" s="82"/>
      <c r="R246" s="82"/>
      <c r="S246" s="82"/>
      <c r="T246" s="82"/>
      <c r="U246" s="82"/>
      <c r="V246" s="82"/>
      <c r="W246" s="82"/>
      <c r="X246" s="82"/>
      <c r="Y246" s="82"/>
      <c r="Z246" s="82"/>
    </row>
    <row r="247" spans="1:26" ht="15.75" customHeight="1" x14ac:dyDescent="0.35">
      <c r="A247" s="82"/>
      <c r="B247" s="82"/>
      <c r="C247" s="82"/>
      <c r="D247" s="82"/>
      <c r="E247" s="82"/>
      <c r="F247" s="82"/>
      <c r="G247" s="82"/>
      <c r="H247" s="88"/>
      <c r="I247" s="82"/>
      <c r="J247" s="82"/>
      <c r="K247" s="135"/>
      <c r="L247" s="82"/>
      <c r="M247" s="82"/>
      <c r="N247" s="82"/>
      <c r="O247" s="82"/>
      <c r="P247" s="82"/>
      <c r="Q247" s="82"/>
      <c r="R247" s="82"/>
      <c r="S247" s="82"/>
      <c r="T247" s="82"/>
      <c r="U247" s="82"/>
      <c r="V247" s="82"/>
      <c r="W247" s="82"/>
      <c r="X247" s="82"/>
      <c r="Y247" s="82"/>
      <c r="Z247" s="82"/>
    </row>
    <row r="248" spans="1:26" ht="15.75" customHeight="1" x14ac:dyDescent="0.35">
      <c r="A248" s="82"/>
      <c r="B248" s="82"/>
      <c r="C248" s="82"/>
      <c r="D248" s="82"/>
      <c r="E248" s="82"/>
      <c r="F248" s="82"/>
      <c r="G248" s="82"/>
      <c r="H248" s="88"/>
      <c r="I248" s="82"/>
      <c r="J248" s="82"/>
      <c r="K248" s="135"/>
      <c r="L248" s="82"/>
      <c r="M248" s="82"/>
      <c r="N248" s="82"/>
      <c r="O248" s="82"/>
      <c r="P248" s="82"/>
      <c r="Q248" s="82"/>
      <c r="R248" s="82"/>
      <c r="S248" s="82"/>
      <c r="T248" s="82"/>
      <c r="U248" s="82"/>
      <c r="V248" s="82"/>
      <c r="W248" s="82"/>
      <c r="X248" s="82"/>
      <c r="Y248" s="82"/>
      <c r="Z248" s="82"/>
    </row>
    <row r="249" spans="1:26" ht="15.75" customHeight="1" x14ac:dyDescent="0.35">
      <c r="A249" s="82"/>
      <c r="B249" s="82"/>
      <c r="C249" s="82"/>
      <c r="D249" s="82"/>
      <c r="E249" s="82"/>
      <c r="F249" s="82"/>
      <c r="G249" s="82"/>
      <c r="H249" s="88"/>
      <c r="I249" s="82"/>
      <c r="J249" s="82"/>
      <c r="K249" s="135"/>
      <c r="L249" s="82"/>
      <c r="M249" s="82"/>
      <c r="N249" s="82"/>
      <c r="O249" s="82"/>
      <c r="P249" s="82"/>
      <c r="Q249" s="82"/>
      <c r="R249" s="82"/>
      <c r="S249" s="82"/>
      <c r="T249" s="82"/>
      <c r="U249" s="82"/>
      <c r="V249" s="82"/>
      <c r="W249" s="82"/>
      <c r="X249" s="82"/>
      <c r="Y249" s="82"/>
      <c r="Z249" s="82"/>
    </row>
    <row r="250" spans="1:26" ht="15.75" customHeight="1" x14ac:dyDescent="0.35">
      <c r="A250" s="82"/>
      <c r="B250" s="82"/>
      <c r="C250" s="82"/>
      <c r="D250" s="82"/>
      <c r="E250" s="82"/>
      <c r="F250" s="82"/>
      <c r="G250" s="82"/>
      <c r="H250" s="88"/>
      <c r="I250" s="82"/>
      <c r="J250" s="82"/>
      <c r="K250" s="135"/>
      <c r="L250" s="82"/>
      <c r="M250" s="82"/>
      <c r="N250" s="82"/>
      <c r="O250" s="82"/>
      <c r="P250" s="82"/>
      <c r="Q250" s="82"/>
      <c r="R250" s="82"/>
      <c r="S250" s="82"/>
      <c r="T250" s="82"/>
      <c r="U250" s="82"/>
      <c r="V250" s="82"/>
      <c r="W250" s="82"/>
      <c r="X250" s="82"/>
      <c r="Y250" s="82"/>
      <c r="Z250" s="82"/>
    </row>
    <row r="251" spans="1:26" ht="15.75" customHeight="1" x14ac:dyDescent="0.35">
      <c r="A251" s="82"/>
      <c r="B251" s="82"/>
      <c r="C251" s="82"/>
      <c r="D251" s="82"/>
      <c r="E251" s="82"/>
      <c r="F251" s="82"/>
      <c r="G251" s="82"/>
      <c r="H251" s="88"/>
      <c r="I251" s="82"/>
      <c r="J251" s="82"/>
      <c r="K251" s="135"/>
      <c r="L251" s="82"/>
      <c r="M251" s="82"/>
      <c r="N251" s="82"/>
      <c r="O251" s="82"/>
      <c r="P251" s="82"/>
      <c r="Q251" s="82"/>
      <c r="R251" s="82"/>
      <c r="S251" s="82"/>
      <c r="T251" s="82"/>
      <c r="U251" s="82"/>
      <c r="V251" s="82"/>
      <c r="W251" s="82"/>
      <c r="X251" s="82"/>
      <c r="Y251" s="82"/>
      <c r="Z251" s="82"/>
    </row>
    <row r="252" spans="1:26" ht="15.75" customHeight="1" x14ac:dyDescent="0.35">
      <c r="A252" s="82"/>
      <c r="B252" s="82"/>
      <c r="C252" s="82"/>
      <c r="D252" s="82"/>
      <c r="E252" s="82"/>
      <c r="F252" s="82"/>
      <c r="G252" s="82"/>
      <c r="H252" s="88"/>
      <c r="I252" s="82"/>
      <c r="J252" s="82"/>
      <c r="K252" s="135"/>
      <c r="L252" s="82"/>
      <c r="M252" s="82"/>
      <c r="N252" s="82"/>
      <c r="O252" s="82"/>
      <c r="P252" s="82"/>
      <c r="Q252" s="82"/>
      <c r="R252" s="82"/>
      <c r="S252" s="82"/>
      <c r="T252" s="82"/>
      <c r="U252" s="82"/>
      <c r="V252" s="82"/>
      <c r="W252" s="82"/>
      <c r="X252" s="82"/>
      <c r="Y252" s="82"/>
      <c r="Z252" s="82"/>
    </row>
    <row r="253" spans="1:26" ht="15.75" customHeight="1" x14ac:dyDescent="0.35">
      <c r="A253" s="82"/>
      <c r="B253" s="82"/>
      <c r="C253" s="82"/>
      <c r="D253" s="82"/>
      <c r="E253" s="82"/>
      <c r="F253" s="82"/>
      <c r="G253" s="82"/>
      <c r="H253" s="88"/>
      <c r="I253" s="82"/>
      <c r="J253" s="82"/>
      <c r="K253" s="135"/>
      <c r="L253" s="82"/>
      <c r="M253" s="82"/>
      <c r="N253" s="82"/>
      <c r="O253" s="82"/>
      <c r="P253" s="82"/>
      <c r="Q253" s="82"/>
      <c r="R253" s="82"/>
      <c r="S253" s="82"/>
      <c r="T253" s="82"/>
      <c r="U253" s="82"/>
      <c r="V253" s="82"/>
      <c r="W253" s="82"/>
      <c r="X253" s="82"/>
      <c r="Y253" s="82"/>
      <c r="Z253" s="82"/>
    </row>
    <row r="254" spans="1:26" ht="15.75" customHeight="1" x14ac:dyDescent="0.35">
      <c r="A254" s="82"/>
      <c r="B254" s="82"/>
      <c r="C254" s="82"/>
      <c r="D254" s="82"/>
      <c r="E254" s="82"/>
      <c r="F254" s="82"/>
      <c r="G254" s="82"/>
      <c r="H254" s="88"/>
      <c r="I254" s="82"/>
      <c r="J254" s="82"/>
      <c r="K254" s="135"/>
      <c r="L254" s="82"/>
      <c r="M254" s="82"/>
      <c r="N254" s="82"/>
      <c r="O254" s="82"/>
      <c r="P254" s="82"/>
      <c r="Q254" s="82"/>
      <c r="R254" s="82"/>
      <c r="S254" s="82"/>
      <c r="T254" s="82"/>
      <c r="U254" s="82"/>
      <c r="V254" s="82"/>
      <c r="W254" s="82"/>
      <c r="X254" s="82"/>
      <c r="Y254" s="82"/>
      <c r="Z254" s="82"/>
    </row>
    <row r="255" spans="1:26" ht="15.75" customHeight="1" x14ac:dyDescent="0.35">
      <c r="A255" s="82"/>
      <c r="B255" s="82"/>
      <c r="C255" s="82"/>
      <c r="D255" s="82"/>
      <c r="E255" s="82"/>
      <c r="F255" s="82"/>
      <c r="G255" s="82"/>
      <c r="H255" s="88"/>
      <c r="I255" s="82"/>
      <c r="J255" s="82"/>
      <c r="K255" s="135"/>
      <c r="L255" s="82"/>
      <c r="M255" s="82"/>
      <c r="N255" s="82"/>
      <c r="O255" s="82"/>
      <c r="P255" s="82"/>
      <c r="Q255" s="82"/>
      <c r="R255" s="82"/>
      <c r="S255" s="82"/>
      <c r="T255" s="82"/>
      <c r="U255" s="82"/>
      <c r="V255" s="82"/>
      <c r="W255" s="82"/>
      <c r="X255" s="82"/>
      <c r="Y255" s="82"/>
      <c r="Z255" s="82"/>
    </row>
    <row r="256" spans="1:26" ht="15.75" customHeight="1" x14ac:dyDescent="0.35">
      <c r="A256" s="82"/>
      <c r="B256" s="82"/>
      <c r="C256" s="82"/>
      <c r="D256" s="82"/>
      <c r="E256" s="82"/>
      <c r="F256" s="82"/>
      <c r="G256" s="82"/>
      <c r="H256" s="88"/>
      <c r="I256" s="82"/>
      <c r="J256" s="82"/>
      <c r="K256" s="135"/>
      <c r="L256" s="82"/>
      <c r="M256" s="82"/>
      <c r="N256" s="82"/>
      <c r="O256" s="82"/>
      <c r="P256" s="82"/>
      <c r="Q256" s="82"/>
      <c r="R256" s="82"/>
      <c r="S256" s="82"/>
      <c r="T256" s="82"/>
      <c r="U256" s="82"/>
      <c r="V256" s="82"/>
      <c r="W256" s="82"/>
      <c r="X256" s="82"/>
      <c r="Y256" s="82"/>
      <c r="Z256" s="82"/>
    </row>
    <row r="257" spans="1:26" ht="15.75" customHeight="1" x14ac:dyDescent="0.35">
      <c r="A257" s="82"/>
      <c r="B257" s="82"/>
      <c r="C257" s="82"/>
      <c r="D257" s="82"/>
      <c r="E257" s="82"/>
      <c r="F257" s="82"/>
      <c r="G257" s="82"/>
      <c r="H257" s="88"/>
      <c r="I257" s="82"/>
      <c r="J257" s="82"/>
      <c r="K257" s="135"/>
      <c r="L257" s="82"/>
      <c r="M257" s="82"/>
      <c r="N257" s="82"/>
      <c r="O257" s="82"/>
      <c r="P257" s="82"/>
      <c r="Q257" s="82"/>
      <c r="R257" s="82"/>
      <c r="S257" s="82"/>
      <c r="T257" s="82"/>
      <c r="U257" s="82"/>
      <c r="V257" s="82"/>
      <c r="W257" s="82"/>
      <c r="X257" s="82"/>
      <c r="Y257" s="82"/>
      <c r="Z257" s="82"/>
    </row>
    <row r="258" spans="1:26" ht="15.75" customHeight="1" x14ac:dyDescent="0.35">
      <c r="A258" s="82"/>
      <c r="B258" s="82"/>
      <c r="C258" s="82"/>
      <c r="D258" s="82"/>
      <c r="E258" s="82"/>
      <c r="F258" s="82"/>
      <c r="G258" s="82"/>
      <c r="H258" s="88"/>
      <c r="I258" s="82"/>
      <c r="J258" s="82"/>
      <c r="K258" s="135"/>
      <c r="L258" s="82"/>
      <c r="M258" s="82"/>
      <c r="N258" s="82"/>
      <c r="O258" s="82"/>
      <c r="P258" s="82"/>
      <c r="Q258" s="82"/>
      <c r="R258" s="82"/>
      <c r="S258" s="82"/>
      <c r="T258" s="82"/>
      <c r="U258" s="82"/>
      <c r="V258" s="82"/>
      <c r="W258" s="82"/>
      <c r="X258" s="82"/>
      <c r="Y258" s="82"/>
      <c r="Z258" s="82"/>
    </row>
    <row r="259" spans="1:26" ht="15.75" customHeight="1" x14ac:dyDescent="0.35">
      <c r="A259" s="82"/>
      <c r="B259" s="82"/>
      <c r="C259" s="82"/>
      <c r="D259" s="82"/>
      <c r="E259" s="82"/>
      <c r="F259" s="82"/>
      <c r="G259" s="82"/>
      <c r="H259" s="88"/>
      <c r="I259" s="82"/>
      <c r="J259" s="82"/>
      <c r="K259" s="135"/>
      <c r="L259" s="82"/>
      <c r="M259" s="82"/>
      <c r="N259" s="82"/>
      <c r="O259" s="82"/>
      <c r="P259" s="82"/>
      <c r="Q259" s="82"/>
      <c r="R259" s="82"/>
      <c r="S259" s="82"/>
      <c r="T259" s="82"/>
      <c r="U259" s="82"/>
      <c r="V259" s="82"/>
      <c r="W259" s="82"/>
      <c r="X259" s="82"/>
      <c r="Y259" s="82"/>
      <c r="Z259" s="82"/>
    </row>
    <row r="260" spans="1:26" ht="15.75" customHeight="1" x14ac:dyDescent="0.35">
      <c r="A260" s="82"/>
      <c r="B260" s="82"/>
      <c r="C260" s="82"/>
      <c r="D260" s="82"/>
      <c r="E260" s="82"/>
      <c r="F260" s="82"/>
      <c r="G260" s="82"/>
      <c r="H260" s="88"/>
      <c r="I260" s="82"/>
      <c r="J260" s="82"/>
      <c r="K260" s="135"/>
      <c r="L260" s="82"/>
      <c r="M260" s="82"/>
      <c r="N260" s="82"/>
      <c r="O260" s="82"/>
      <c r="P260" s="82"/>
      <c r="Q260" s="82"/>
      <c r="R260" s="82"/>
      <c r="S260" s="82"/>
      <c r="T260" s="82"/>
      <c r="U260" s="82"/>
      <c r="V260" s="82"/>
      <c r="W260" s="82"/>
      <c r="X260" s="82"/>
      <c r="Y260" s="82"/>
      <c r="Z260" s="82"/>
    </row>
    <row r="261" spans="1:26" ht="15.75" customHeight="1" x14ac:dyDescent="0.35">
      <c r="A261" s="82"/>
      <c r="B261" s="82"/>
      <c r="C261" s="82"/>
      <c r="D261" s="82"/>
      <c r="E261" s="82"/>
      <c r="F261" s="82"/>
      <c r="G261" s="82"/>
      <c r="H261" s="88"/>
      <c r="I261" s="82"/>
      <c r="J261" s="82"/>
      <c r="K261" s="135"/>
      <c r="L261" s="82"/>
      <c r="M261" s="82"/>
      <c r="N261" s="82"/>
      <c r="O261" s="82"/>
      <c r="P261" s="82"/>
      <c r="Q261" s="82"/>
      <c r="R261" s="82"/>
      <c r="S261" s="82"/>
      <c r="T261" s="82"/>
      <c r="U261" s="82"/>
      <c r="V261" s="82"/>
      <c r="W261" s="82"/>
      <c r="X261" s="82"/>
      <c r="Y261" s="82"/>
      <c r="Z261" s="82"/>
    </row>
    <row r="262" spans="1:26" ht="15.75" customHeight="1" x14ac:dyDescent="0.35">
      <c r="A262" s="82"/>
      <c r="B262" s="82"/>
      <c r="C262" s="82"/>
      <c r="D262" s="82"/>
      <c r="E262" s="82"/>
      <c r="F262" s="82"/>
      <c r="G262" s="82"/>
      <c r="H262" s="88"/>
      <c r="I262" s="82"/>
      <c r="J262" s="82"/>
      <c r="K262" s="135"/>
      <c r="L262" s="82"/>
      <c r="M262" s="82"/>
      <c r="N262" s="82"/>
      <c r="O262" s="82"/>
      <c r="P262" s="82"/>
      <c r="Q262" s="82"/>
      <c r="R262" s="82"/>
      <c r="S262" s="82"/>
      <c r="T262" s="82"/>
      <c r="U262" s="82"/>
      <c r="V262" s="82"/>
      <c r="W262" s="82"/>
      <c r="X262" s="82"/>
      <c r="Y262" s="82"/>
      <c r="Z262" s="82"/>
    </row>
    <row r="263" spans="1:26" ht="15.75" customHeight="1" x14ac:dyDescent="0.35">
      <c r="A263" s="82"/>
      <c r="B263" s="82"/>
      <c r="C263" s="82"/>
      <c r="D263" s="82"/>
      <c r="E263" s="82"/>
      <c r="F263" s="82"/>
      <c r="G263" s="82"/>
      <c r="H263" s="88"/>
      <c r="I263" s="82"/>
      <c r="J263" s="82"/>
      <c r="K263" s="135"/>
      <c r="L263" s="82"/>
      <c r="M263" s="82"/>
      <c r="N263" s="82"/>
      <c r="O263" s="82"/>
      <c r="P263" s="82"/>
      <c r="Q263" s="82"/>
      <c r="R263" s="82"/>
      <c r="S263" s="82"/>
      <c r="T263" s="82"/>
      <c r="U263" s="82"/>
      <c r="V263" s="82"/>
      <c r="W263" s="82"/>
      <c r="X263" s="82"/>
      <c r="Y263" s="82"/>
      <c r="Z263" s="82"/>
    </row>
    <row r="264" spans="1:26" ht="15.75" customHeight="1" x14ac:dyDescent="0.35">
      <c r="A264" s="82"/>
      <c r="B264" s="82"/>
      <c r="C264" s="82"/>
      <c r="D264" s="82"/>
      <c r="E264" s="82"/>
      <c r="F264" s="82"/>
      <c r="G264" s="82"/>
      <c r="H264" s="88"/>
      <c r="I264" s="82"/>
      <c r="J264" s="82"/>
      <c r="K264" s="135"/>
      <c r="L264" s="82"/>
      <c r="M264" s="82"/>
      <c r="N264" s="82"/>
      <c r="O264" s="82"/>
      <c r="P264" s="82"/>
      <c r="Q264" s="82"/>
      <c r="R264" s="82"/>
      <c r="S264" s="82"/>
      <c r="T264" s="82"/>
      <c r="U264" s="82"/>
      <c r="V264" s="82"/>
      <c r="W264" s="82"/>
      <c r="X264" s="82"/>
      <c r="Y264" s="82"/>
      <c r="Z264" s="82"/>
    </row>
    <row r="265" spans="1:26" ht="15.75" customHeight="1" x14ac:dyDescent="0.35">
      <c r="A265" s="82"/>
      <c r="B265" s="82"/>
      <c r="C265" s="82"/>
      <c r="D265" s="82"/>
      <c r="E265" s="82"/>
      <c r="F265" s="82"/>
      <c r="G265" s="82"/>
      <c r="H265" s="88"/>
      <c r="I265" s="82"/>
      <c r="J265" s="82"/>
      <c r="K265" s="135"/>
      <c r="L265" s="82"/>
      <c r="M265" s="82"/>
      <c r="N265" s="82"/>
      <c r="O265" s="82"/>
      <c r="P265" s="82"/>
      <c r="Q265" s="82"/>
      <c r="R265" s="82"/>
      <c r="S265" s="82"/>
      <c r="T265" s="82"/>
      <c r="U265" s="82"/>
      <c r="V265" s="82"/>
      <c r="W265" s="82"/>
      <c r="X265" s="82"/>
      <c r="Y265" s="82"/>
      <c r="Z265" s="82"/>
    </row>
    <row r="266" spans="1:26" ht="15.75" customHeight="1" x14ac:dyDescent="0.35">
      <c r="A266" s="82"/>
      <c r="B266" s="82"/>
      <c r="C266" s="82"/>
      <c r="D266" s="82"/>
      <c r="E266" s="82"/>
      <c r="F266" s="82"/>
      <c r="G266" s="82"/>
      <c r="H266" s="88"/>
      <c r="I266" s="82"/>
      <c r="J266" s="82"/>
      <c r="K266" s="135"/>
      <c r="L266" s="82"/>
      <c r="M266" s="82"/>
      <c r="N266" s="82"/>
      <c r="O266" s="82"/>
      <c r="P266" s="82"/>
      <c r="Q266" s="82"/>
      <c r="R266" s="82"/>
      <c r="S266" s="82"/>
      <c r="T266" s="82"/>
      <c r="U266" s="82"/>
      <c r="V266" s="82"/>
      <c r="W266" s="82"/>
      <c r="X266" s="82"/>
      <c r="Y266" s="82"/>
      <c r="Z266" s="82"/>
    </row>
    <row r="267" spans="1:26" ht="15.75" customHeight="1" x14ac:dyDescent="0.35">
      <c r="A267" s="82"/>
      <c r="B267" s="82"/>
      <c r="C267" s="82"/>
      <c r="D267" s="82"/>
      <c r="E267" s="82"/>
      <c r="F267" s="82"/>
      <c r="G267" s="82"/>
      <c r="H267" s="88"/>
      <c r="I267" s="82"/>
      <c r="J267" s="82"/>
      <c r="K267" s="135"/>
      <c r="L267" s="82"/>
      <c r="M267" s="82"/>
      <c r="N267" s="82"/>
      <c r="O267" s="82"/>
      <c r="P267" s="82"/>
      <c r="Q267" s="82"/>
      <c r="R267" s="82"/>
      <c r="S267" s="82"/>
      <c r="T267" s="82"/>
      <c r="U267" s="82"/>
      <c r="V267" s="82"/>
      <c r="W267" s="82"/>
      <c r="X267" s="82"/>
      <c r="Y267" s="82"/>
      <c r="Z267" s="82"/>
    </row>
    <row r="268" spans="1:26" ht="15.75" customHeight="1" x14ac:dyDescent="0.35">
      <c r="A268" s="82"/>
      <c r="B268" s="82"/>
      <c r="C268" s="82"/>
      <c r="D268" s="82"/>
      <c r="E268" s="82"/>
      <c r="F268" s="82"/>
      <c r="G268" s="82"/>
      <c r="H268" s="88"/>
      <c r="I268" s="82"/>
      <c r="J268" s="82"/>
      <c r="K268" s="135"/>
      <c r="L268" s="82"/>
      <c r="M268" s="82"/>
      <c r="N268" s="82"/>
      <c r="O268" s="82"/>
      <c r="P268" s="82"/>
      <c r="Q268" s="82"/>
      <c r="R268" s="82"/>
      <c r="S268" s="82"/>
      <c r="T268" s="82"/>
      <c r="U268" s="82"/>
      <c r="V268" s="82"/>
      <c r="W268" s="82"/>
      <c r="X268" s="82"/>
      <c r="Y268" s="82"/>
      <c r="Z268" s="82"/>
    </row>
    <row r="269" spans="1:26" ht="15.75" customHeight="1" x14ac:dyDescent="0.35">
      <c r="A269" s="82"/>
      <c r="B269" s="82"/>
      <c r="C269" s="82"/>
      <c r="D269" s="82"/>
      <c r="E269" s="82"/>
      <c r="F269" s="82"/>
      <c r="G269" s="82"/>
      <c r="H269" s="88"/>
      <c r="I269" s="82"/>
      <c r="J269" s="82"/>
      <c r="K269" s="135"/>
      <c r="L269" s="82"/>
      <c r="M269" s="82"/>
      <c r="N269" s="82"/>
      <c r="O269" s="82"/>
      <c r="P269" s="82"/>
      <c r="Q269" s="82"/>
      <c r="R269" s="82"/>
      <c r="S269" s="82"/>
      <c r="T269" s="82"/>
      <c r="U269" s="82"/>
      <c r="V269" s="82"/>
      <c r="W269" s="82"/>
      <c r="X269" s="82"/>
      <c r="Y269" s="82"/>
      <c r="Z269" s="82"/>
    </row>
    <row r="270" spans="1:26" ht="15.75" customHeight="1" x14ac:dyDescent="0.35">
      <c r="A270" s="82"/>
      <c r="B270" s="82"/>
      <c r="C270" s="82"/>
      <c r="D270" s="82"/>
      <c r="E270" s="82"/>
      <c r="F270" s="82"/>
      <c r="G270" s="82"/>
      <c r="H270" s="88"/>
      <c r="I270" s="82"/>
      <c r="J270" s="82"/>
      <c r="K270" s="135"/>
      <c r="L270" s="82"/>
      <c r="M270" s="82"/>
      <c r="N270" s="82"/>
      <c r="O270" s="82"/>
      <c r="P270" s="82"/>
      <c r="Q270" s="82"/>
      <c r="R270" s="82"/>
      <c r="S270" s="82"/>
      <c r="T270" s="82"/>
      <c r="U270" s="82"/>
      <c r="V270" s="82"/>
      <c r="W270" s="82"/>
      <c r="X270" s="82"/>
      <c r="Y270" s="82"/>
      <c r="Z270" s="82"/>
    </row>
    <row r="271" spans="1:26" ht="15.75" customHeight="1" x14ac:dyDescent="0.35">
      <c r="A271" s="82"/>
      <c r="B271" s="82"/>
      <c r="C271" s="82"/>
      <c r="D271" s="82"/>
      <c r="E271" s="82"/>
      <c r="F271" s="82"/>
      <c r="G271" s="82"/>
      <c r="H271" s="88"/>
      <c r="I271" s="82"/>
      <c r="J271" s="82"/>
      <c r="K271" s="135"/>
      <c r="L271" s="82"/>
      <c r="M271" s="82"/>
      <c r="N271" s="82"/>
      <c r="O271" s="82"/>
      <c r="P271" s="82"/>
      <c r="Q271" s="82"/>
      <c r="R271" s="82"/>
      <c r="S271" s="82"/>
      <c r="T271" s="82"/>
      <c r="U271" s="82"/>
      <c r="V271" s="82"/>
      <c r="W271" s="82"/>
      <c r="X271" s="82"/>
      <c r="Y271" s="82"/>
      <c r="Z271" s="82"/>
    </row>
    <row r="272" spans="1:26" ht="15.75" customHeight="1" x14ac:dyDescent="0.35">
      <c r="A272" s="82"/>
      <c r="B272" s="82"/>
      <c r="C272" s="82"/>
      <c r="D272" s="82"/>
      <c r="E272" s="82"/>
      <c r="F272" s="82"/>
      <c r="G272" s="82"/>
      <c r="H272" s="88"/>
      <c r="I272" s="82"/>
      <c r="J272" s="82"/>
      <c r="K272" s="135"/>
      <c r="L272" s="82"/>
      <c r="M272" s="82"/>
      <c r="N272" s="82"/>
      <c r="O272" s="82"/>
      <c r="P272" s="82"/>
      <c r="Q272" s="82"/>
      <c r="R272" s="82"/>
      <c r="S272" s="82"/>
      <c r="T272" s="82"/>
      <c r="U272" s="82"/>
      <c r="V272" s="82"/>
      <c r="W272" s="82"/>
      <c r="X272" s="82"/>
      <c r="Y272" s="82"/>
      <c r="Z272" s="82"/>
    </row>
    <row r="273" spans="1:26" ht="15.75" customHeight="1" x14ac:dyDescent="0.35">
      <c r="A273" s="82"/>
      <c r="B273" s="82"/>
      <c r="C273" s="82"/>
      <c r="D273" s="82"/>
      <c r="E273" s="82"/>
      <c r="F273" s="82"/>
      <c r="G273" s="82"/>
      <c r="H273" s="88"/>
      <c r="I273" s="82"/>
      <c r="J273" s="82"/>
      <c r="K273" s="135"/>
      <c r="L273" s="82"/>
      <c r="M273" s="82"/>
      <c r="N273" s="82"/>
      <c r="O273" s="82"/>
      <c r="P273" s="82"/>
      <c r="Q273" s="82"/>
      <c r="R273" s="82"/>
      <c r="S273" s="82"/>
      <c r="T273" s="82"/>
      <c r="U273" s="82"/>
      <c r="V273" s="82"/>
      <c r="W273" s="82"/>
      <c r="X273" s="82"/>
      <c r="Y273" s="82"/>
      <c r="Z273" s="82"/>
    </row>
    <row r="274" spans="1:26" ht="15.75" customHeight="1" x14ac:dyDescent="0.35">
      <c r="A274" s="82"/>
      <c r="B274" s="82"/>
      <c r="C274" s="82"/>
      <c r="D274" s="82"/>
      <c r="E274" s="82"/>
      <c r="F274" s="82"/>
      <c r="G274" s="82"/>
      <c r="H274" s="88"/>
      <c r="I274" s="82"/>
      <c r="J274" s="82"/>
      <c r="K274" s="135"/>
      <c r="L274" s="82"/>
      <c r="M274" s="82"/>
      <c r="N274" s="82"/>
      <c r="O274" s="82"/>
      <c r="P274" s="82"/>
      <c r="Q274" s="82"/>
      <c r="R274" s="82"/>
      <c r="S274" s="82"/>
      <c r="T274" s="82"/>
      <c r="U274" s="82"/>
      <c r="V274" s="82"/>
      <c r="W274" s="82"/>
      <c r="X274" s="82"/>
      <c r="Y274" s="82"/>
      <c r="Z274" s="82"/>
    </row>
    <row r="275" spans="1:26" ht="15.75" customHeight="1" x14ac:dyDescent="0.35">
      <c r="A275" s="82"/>
      <c r="B275" s="82"/>
      <c r="C275" s="82"/>
      <c r="D275" s="82"/>
      <c r="E275" s="82"/>
      <c r="F275" s="82"/>
      <c r="G275" s="82"/>
      <c r="H275" s="88"/>
      <c r="I275" s="82"/>
      <c r="J275" s="82"/>
      <c r="K275" s="135"/>
      <c r="L275" s="82"/>
      <c r="M275" s="82"/>
      <c r="N275" s="82"/>
      <c r="O275" s="82"/>
      <c r="P275" s="82"/>
      <c r="Q275" s="82"/>
      <c r="R275" s="82"/>
      <c r="S275" s="82"/>
      <c r="T275" s="82"/>
      <c r="U275" s="82"/>
      <c r="V275" s="82"/>
      <c r="W275" s="82"/>
      <c r="X275" s="82"/>
      <c r="Y275" s="82"/>
      <c r="Z275" s="82"/>
    </row>
    <row r="276" spans="1:26" ht="15.75" customHeight="1" x14ac:dyDescent="0.35">
      <c r="A276" s="82"/>
      <c r="B276" s="82"/>
      <c r="C276" s="82"/>
      <c r="D276" s="82"/>
      <c r="E276" s="82"/>
      <c r="F276" s="82"/>
      <c r="G276" s="82"/>
      <c r="H276" s="88"/>
      <c r="I276" s="82"/>
      <c r="J276" s="82"/>
      <c r="K276" s="135"/>
      <c r="L276" s="82"/>
      <c r="M276" s="82"/>
      <c r="N276" s="82"/>
      <c r="O276" s="82"/>
      <c r="P276" s="82"/>
      <c r="Q276" s="82"/>
      <c r="R276" s="82"/>
      <c r="S276" s="82"/>
      <c r="T276" s="82"/>
      <c r="U276" s="82"/>
      <c r="V276" s="82"/>
      <c r="W276" s="82"/>
      <c r="X276" s="82"/>
      <c r="Y276" s="82"/>
      <c r="Z276" s="82"/>
    </row>
    <row r="277" spans="1:26" ht="15.75" customHeight="1" x14ac:dyDescent="0.35">
      <c r="A277" s="82"/>
      <c r="B277" s="82"/>
      <c r="C277" s="82"/>
      <c r="D277" s="82"/>
      <c r="E277" s="82"/>
      <c r="F277" s="82"/>
      <c r="G277" s="82"/>
      <c r="H277" s="88"/>
      <c r="I277" s="82"/>
      <c r="J277" s="82"/>
      <c r="K277" s="135"/>
      <c r="L277" s="82"/>
      <c r="M277" s="82"/>
      <c r="N277" s="82"/>
      <c r="O277" s="82"/>
      <c r="P277" s="82"/>
      <c r="Q277" s="82"/>
      <c r="R277" s="82"/>
      <c r="S277" s="82"/>
      <c r="T277" s="82"/>
      <c r="U277" s="82"/>
      <c r="V277" s="82"/>
      <c r="W277" s="82"/>
      <c r="X277" s="82"/>
      <c r="Y277" s="82"/>
      <c r="Z277" s="82"/>
    </row>
    <row r="278" spans="1:26" ht="15.75" customHeight="1" x14ac:dyDescent="0.35">
      <c r="A278" s="82"/>
      <c r="B278" s="82"/>
      <c r="C278" s="82"/>
      <c r="D278" s="82"/>
      <c r="E278" s="82"/>
      <c r="F278" s="82"/>
      <c r="G278" s="82"/>
      <c r="H278" s="88"/>
      <c r="I278" s="82"/>
      <c r="J278" s="82"/>
      <c r="K278" s="135"/>
      <c r="L278" s="82"/>
      <c r="M278" s="82"/>
      <c r="N278" s="82"/>
      <c r="O278" s="82"/>
      <c r="P278" s="82"/>
      <c r="Q278" s="82"/>
      <c r="R278" s="82"/>
      <c r="S278" s="82"/>
      <c r="T278" s="82"/>
      <c r="U278" s="82"/>
      <c r="V278" s="82"/>
      <c r="W278" s="82"/>
      <c r="X278" s="82"/>
      <c r="Y278" s="82"/>
      <c r="Z278" s="82"/>
    </row>
    <row r="279" spans="1:26" ht="15.75" customHeight="1" x14ac:dyDescent="0.35">
      <c r="A279" s="82"/>
      <c r="B279" s="82"/>
      <c r="C279" s="82"/>
      <c r="D279" s="82"/>
      <c r="E279" s="82"/>
      <c r="F279" s="82"/>
      <c r="G279" s="82"/>
      <c r="H279" s="88"/>
      <c r="I279" s="82"/>
      <c r="J279" s="82"/>
      <c r="K279" s="135"/>
      <c r="L279" s="82"/>
      <c r="M279" s="82"/>
      <c r="N279" s="82"/>
      <c r="O279" s="82"/>
      <c r="P279" s="82"/>
      <c r="Q279" s="82"/>
      <c r="R279" s="82"/>
      <c r="S279" s="82"/>
      <c r="T279" s="82"/>
      <c r="U279" s="82"/>
      <c r="V279" s="82"/>
      <c r="W279" s="82"/>
      <c r="X279" s="82"/>
      <c r="Y279" s="82"/>
      <c r="Z279" s="82"/>
    </row>
    <row r="280" spans="1:26" ht="15.75" customHeight="1" x14ac:dyDescent="0.35">
      <c r="A280" s="82"/>
      <c r="B280" s="82"/>
      <c r="C280" s="82"/>
      <c r="D280" s="82"/>
      <c r="E280" s="82"/>
      <c r="F280" s="82"/>
      <c r="G280" s="82"/>
      <c r="H280" s="88"/>
      <c r="I280" s="82"/>
      <c r="J280" s="82"/>
      <c r="K280" s="135"/>
      <c r="L280" s="82"/>
      <c r="M280" s="82"/>
      <c r="N280" s="82"/>
      <c r="O280" s="82"/>
      <c r="P280" s="82"/>
      <c r="Q280" s="82"/>
      <c r="R280" s="82"/>
      <c r="S280" s="82"/>
      <c r="T280" s="82"/>
      <c r="U280" s="82"/>
      <c r="V280" s="82"/>
      <c r="W280" s="82"/>
      <c r="X280" s="82"/>
      <c r="Y280" s="82"/>
      <c r="Z280" s="82"/>
    </row>
    <row r="281" spans="1:26" ht="15.75" customHeight="1" x14ac:dyDescent="0.35">
      <c r="A281" s="82"/>
      <c r="B281" s="82"/>
      <c r="C281" s="82"/>
      <c r="D281" s="82"/>
      <c r="E281" s="82"/>
      <c r="F281" s="82"/>
      <c r="G281" s="82"/>
      <c r="H281" s="88"/>
      <c r="I281" s="82"/>
      <c r="J281" s="82"/>
      <c r="K281" s="135"/>
      <c r="L281" s="82"/>
      <c r="M281" s="82"/>
      <c r="N281" s="82"/>
      <c r="O281" s="82"/>
      <c r="P281" s="82"/>
      <c r="Q281" s="82"/>
      <c r="R281" s="82"/>
      <c r="S281" s="82"/>
      <c r="T281" s="82"/>
      <c r="U281" s="82"/>
      <c r="V281" s="82"/>
      <c r="W281" s="82"/>
      <c r="X281" s="82"/>
      <c r="Y281" s="82"/>
      <c r="Z281" s="82"/>
    </row>
    <row r="282" spans="1:26" ht="15.75" customHeight="1" x14ac:dyDescent="0.35">
      <c r="A282" s="82"/>
      <c r="B282" s="82"/>
      <c r="C282" s="82"/>
      <c r="D282" s="82"/>
      <c r="E282" s="82"/>
      <c r="F282" s="82"/>
      <c r="G282" s="82"/>
      <c r="H282" s="88"/>
      <c r="I282" s="82"/>
      <c r="J282" s="82"/>
      <c r="K282" s="135"/>
      <c r="L282" s="82"/>
      <c r="M282" s="82"/>
      <c r="N282" s="82"/>
      <c r="O282" s="82"/>
      <c r="P282" s="82"/>
      <c r="Q282" s="82"/>
      <c r="R282" s="82"/>
      <c r="S282" s="82"/>
      <c r="T282" s="82"/>
      <c r="U282" s="82"/>
      <c r="V282" s="82"/>
      <c r="W282" s="82"/>
      <c r="X282" s="82"/>
      <c r="Y282" s="82"/>
      <c r="Z282" s="82"/>
    </row>
    <row r="283" spans="1:26" ht="15.75" customHeight="1" x14ac:dyDescent="0.35">
      <c r="A283" s="82"/>
      <c r="B283" s="82"/>
      <c r="C283" s="82"/>
      <c r="D283" s="82"/>
      <c r="E283" s="82"/>
      <c r="F283" s="82"/>
      <c r="G283" s="82"/>
      <c r="H283" s="88"/>
      <c r="I283" s="82"/>
      <c r="J283" s="82"/>
      <c r="K283" s="135"/>
      <c r="L283" s="82"/>
      <c r="M283" s="82"/>
      <c r="N283" s="82"/>
      <c r="O283" s="82"/>
      <c r="P283" s="82"/>
      <c r="Q283" s="82"/>
      <c r="R283" s="82"/>
      <c r="S283" s="82"/>
      <c r="T283" s="82"/>
      <c r="U283" s="82"/>
      <c r="V283" s="82"/>
      <c r="W283" s="82"/>
      <c r="X283" s="82"/>
      <c r="Y283" s="82"/>
      <c r="Z283" s="82"/>
    </row>
    <row r="284" spans="1:26" ht="15.75" customHeight="1" x14ac:dyDescent="0.35">
      <c r="A284" s="82"/>
      <c r="B284" s="82"/>
      <c r="C284" s="82"/>
      <c r="D284" s="82"/>
      <c r="E284" s="82"/>
      <c r="F284" s="82"/>
      <c r="G284" s="82"/>
      <c r="H284" s="88"/>
      <c r="I284" s="82"/>
      <c r="J284" s="82"/>
      <c r="K284" s="135"/>
      <c r="L284" s="82"/>
      <c r="M284" s="82"/>
      <c r="N284" s="82"/>
      <c r="O284" s="82"/>
      <c r="P284" s="82"/>
      <c r="Q284" s="82"/>
      <c r="R284" s="82"/>
      <c r="S284" s="82"/>
      <c r="T284" s="82"/>
      <c r="U284" s="82"/>
      <c r="V284" s="82"/>
      <c r="W284" s="82"/>
      <c r="X284" s="82"/>
      <c r="Y284" s="82"/>
      <c r="Z284" s="82"/>
    </row>
    <row r="285" spans="1:26" ht="15.75" customHeight="1" x14ac:dyDescent="0.35">
      <c r="A285" s="82"/>
      <c r="B285" s="82"/>
      <c r="C285" s="82"/>
      <c r="D285" s="82"/>
      <c r="E285" s="82"/>
      <c r="F285" s="82"/>
      <c r="G285" s="82"/>
      <c r="H285" s="88"/>
      <c r="I285" s="82"/>
      <c r="J285" s="82"/>
      <c r="K285" s="135"/>
      <c r="L285" s="82"/>
      <c r="M285" s="82"/>
      <c r="N285" s="82"/>
      <c r="O285" s="82"/>
      <c r="P285" s="82"/>
      <c r="Q285" s="82"/>
      <c r="R285" s="82"/>
      <c r="S285" s="82"/>
      <c r="T285" s="82"/>
      <c r="U285" s="82"/>
      <c r="V285" s="82"/>
      <c r="W285" s="82"/>
      <c r="X285" s="82"/>
      <c r="Y285" s="82"/>
      <c r="Z285" s="82"/>
    </row>
    <row r="286" spans="1:26" ht="15.75" customHeight="1" x14ac:dyDescent="0.35">
      <c r="A286" s="82"/>
      <c r="B286" s="82"/>
      <c r="C286" s="82"/>
      <c r="D286" s="82"/>
      <c r="E286" s="82"/>
      <c r="F286" s="82"/>
      <c r="G286" s="82"/>
      <c r="H286" s="88"/>
      <c r="I286" s="82"/>
      <c r="J286" s="82"/>
      <c r="K286" s="135"/>
      <c r="L286" s="82"/>
      <c r="M286" s="82"/>
      <c r="N286" s="82"/>
      <c r="O286" s="82"/>
      <c r="P286" s="82"/>
      <c r="Q286" s="82"/>
      <c r="R286" s="82"/>
      <c r="S286" s="82"/>
      <c r="T286" s="82"/>
      <c r="U286" s="82"/>
      <c r="V286" s="82"/>
      <c r="W286" s="82"/>
      <c r="X286" s="82"/>
      <c r="Y286" s="82"/>
      <c r="Z286" s="82"/>
    </row>
    <row r="287" spans="1:26" ht="15.75" customHeight="1" x14ac:dyDescent="0.35">
      <c r="A287" s="82"/>
      <c r="B287" s="82"/>
      <c r="C287" s="82"/>
      <c r="D287" s="82"/>
      <c r="E287" s="82"/>
      <c r="F287" s="82"/>
      <c r="G287" s="82"/>
      <c r="H287" s="88"/>
      <c r="I287" s="82"/>
      <c r="J287" s="82"/>
      <c r="K287" s="135"/>
      <c r="L287" s="82"/>
      <c r="M287" s="82"/>
      <c r="N287" s="82"/>
      <c r="O287" s="82"/>
      <c r="P287" s="82"/>
      <c r="Q287" s="82"/>
      <c r="R287" s="82"/>
      <c r="S287" s="82"/>
      <c r="T287" s="82"/>
      <c r="U287" s="82"/>
      <c r="V287" s="82"/>
      <c r="W287" s="82"/>
      <c r="X287" s="82"/>
      <c r="Y287" s="82"/>
      <c r="Z287" s="82"/>
    </row>
    <row r="288" spans="1:26" ht="15.75" customHeight="1" x14ac:dyDescent="0.35">
      <c r="A288" s="82"/>
      <c r="B288" s="82"/>
      <c r="C288" s="82"/>
      <c r="D288" s="82"/>
      <c r="E288" s="82"/>
      <c r="F288" s="82"/>
      <c r="G288" s="82"/>
      <c r="H288" s="88"/>
      <c r="I288" s="82"/>
      <c r="J288" s="82"/>
      <c r="K288" s="135"/>
      <c r="L288" s="82"/>
      <c r="M288" s="82"/>
      <c r="N288" s="82"/>
      <c r="O288" s="82"/>
      <c r="P288" s="82"/>
      <c r="Q288" s="82"/>
      <c r="R288" s="82"/>
      <c r="S288" s="82"/>
      <c r="T288" s="82"/>
      <c r="U288" s="82"/>
      <c r="V288" s="82"/>
      <c r="W288" s="82"/>
      <c r="X288" s="82"/>
      <c r="Y288" s="82"/>
      <c r="Z288" s="82"/>
    </row>
    <row r="289" spans="1:26" ht="15.75" customHeight="1" x14ac:dyDescent="0.35">
      <c r="A289" s="82"/>
      <c r="B289" s="82"/>
      <c r="C289" s="82"/>
      <c r="D289" s="82"/>
      <c r="E289" s="82"/>
      <c r="F289" s="82"/>
      <c r="G289" s="82"/>
      <c r="H289" s="88"/>
      <c r="I289" s="82"/>
      <c r="J289" s="82"/>
      <c r="K289" s="135"/>
      <c r="L289" s="82"/>
      <c r="M289" s="82"/>
      <c r="N289" s="82"/>
      <c r="O289" s="82"/>
      <c r="P289" s="82"/>
      <c r="Q289" s="82"/>
      <c r="R289" s="82"/>
      <c r="S289" s="82"/>
      <c r="T289" s="82"/>
      <c r="U289" s="82"/>
      <c r="V289" s="82"/>
      <c r="W289" s="82"/>
      <c r="X289" s="82"/>
      <c r="Y289" s="82"/>
      <c r="Z289" s="82"/>
    </row>
    <row r="290" spans="1:26" ht="15.75" customHeight="1" x14ac:dyDescent="0.35">
      <c r="A290" s="82"/>
      <c r="B290" s="82"/>
      <c r="C290" s="82"/>
      <c r="D290" s="82"/>
      <c r="E290" s="82"/>
      <c r="F290" s="82"/>
      <c r="G290" s="82"/>
      <c r="H290" s="88"/>
      <c r="I290" s="82"/>
      <c r="J290" s="82"/>
      <c r="K290" s="135"/>
      <c r="L290" s="82"/>
      <c r="M290" s="82"/>
      <c r="N290" s="82"/>
      <c r="O290" s="82"/>
      <c r="P290" s="82"/>
      <c r="Q290" s="82"/>
      <c r="R290" s="82"/>
      <c r="S290" s="82"/>
      <c r="T290" s="82"/>
      <c r="U290" s="82"/>
      <c r="V290" s="82"/>
      <c r="W290" s="82"/>
      <c r="X290" s="82"/>
      <c r="Y290" s="82"/>
      <c r="Z290" s="82"/>
    </row>
    <row r="291" spans="1:26" ht="15.75" customHeight="1" x14ac:dyDescent="0.35">
      <c r="A291" s="82"/>
      <c r="B291" s="82"/>
      <c r="C291" s="82"/>
      <c r="D291" s="82"/>
      <c r="E291" s="82"/>
      <c r="F291" s="82"/>
      <c r="G291" s="82"/>
      <c r="H291" s="88"/>
      <c r="I291" s="82"/>
      <c r="J291" s="82"/>
      <c r="K291" s="135"/>
      <c r="L291" s="82"/>
      <c r="M291" s="82"/>
      <c r="N291" s="82"/>
      <c r="O291" s="82"/>
      <c r="P291" s="82"/>
      <c r="Q291" s="82"/>
      <c r="R291" s="82"/>
      <c r="S291" s="82"/>
      <c r="T291" s="82"/>
      <c r="U291" s="82"/>
      <c r="V291" s="82"/>
      <c r="W291" s="82"/>
      <c r="X291" s="82"/>
      <c r="Y291" s="82"/>
      <c r="Z291" s="82"/>
    </row>
    <row r="292" spans="1:26" ht="15.75" customHeight="1" x14ac:dyDescent="0.35">
      <c r="A292" s="82"/>
      <c r="B292" s="82"/>
      <c r="C292" s="82"/>
      <c r="D292" s="82"/>
      <c r="E292" s="82"/>
      <c r="F292" s="82"/>
      <c r="G292" s="82"/>
      <c r="H292" s="88"/>
      <c r="I292" s="82"/>
      <c r="J292" s="82"/>
      <c r="K292" s="135"/>
      <c r="L292" s="82"/>
      <c r="M292" s="82"/>
      <c r="N292" s="82"/>
      <c r="O292" s="82"/>
      <c r="P292" s="82"/>
      <c r="Q292" s="82"/>
      <c r="R292" s="82"/>
      <c r="S292" s="82"/>
      <c r="T292" s="82"/>
      <c r="U292" s="82"/>
      <c r="V292" s="82"/>
      <c r="W292" s="82"/>
      <c r="X292" s="82"/>
      <c r="Y292" s="82"/>
      <c r="Z292" s="82"/>
    </row>
    <row r="293" spans="1:26" ht="15.75" customHeight="1" x14ac:dyDescent="0.35">
      <c r="A293" s="82"/>
      <c r="B293" s="82"/>
      <c r="C293" s="82"/>
      <c r="D293" s="82"/>
      <c r="E293" s="82"/>
      <c r="F293" s="82"/>
      <c r="G293" s="82"/>
      <c r="H293" s="88"/>
      <c r="I293" s="82"/>
      <c r="J293" s="82"/>
      <c r="K293" s="135"/>
      <c r="L293" s="82"/>
      <c r="M293" s="82"/>
      <c r="N293" s="82"/>
      <c r="O293" s="82"/>
      <c r="P293" s="82"/>
      <c r="Q293" s="82"/>
      <c r="R293" s="82"/>
      <c r="S293" s="82"/>
      <c r="T293" s="82"/>
      <c r="U293" s="82"/>
      <c r="V293" s="82"/>
      <c r="W293" s="82"/>
      <c r="X293" s="82"/>
      <c r="Y293" s="82"/>
      <c r="Z293" s="82"/>
    </row>
    <row r="294" spans="1:26" ht="15.75" customHeight="1" x14ac:dyDescent="0.35">
      <c r="A294" s="82"/>
      <c r="B294" s="82"/>
      <c r="C294" s="82"/>
      <c r="D294" s="82"/>
      <c r="E294" s="82"/>
      <c r="F294" s="82"/>
      <c r="G294" s="82"/>
      <c r="H294" s="88"/>
      <c r="I294" s="82"/>
      <c r="J294" s="82"/>
      <c r="K294" s="135"/>
      <c r="L294" s="82"/>
      <c r="M294" s="82"/>
      <c r="N294" s="82"/>
      <c r="O294" s="82"/>
      <c r="P294" s="82"/>
      <c r="Q294" s="82"/>
      <c r="R294" s="82"/>
      <c r="S294" s="82"/>
      <c r="T294" s="82"/>
      <c r="U294" s="82"/>
      <c r="V294" s="82"/>
      <c r="W294" s="82"/>
      <c r="X294" s="82"/>
      <c r="Y294" s="82"/>
      <c r="Z294" s="82"/>
    </row>
    <row r="295" spans="1:26" ht="15.75" customHeight="1" x14ac:dyDescent="0.35">
      <c r="A295" s="82"/>
      <c r="B295" s="82"/>
      <c r="C295" s="82"/>
      <c r="D295" s="82"/>
      <c r="E295" s="82"/>
      <c r="F295" s="82"/>
      <c r="G295" s="82"/>
      <c r="H295" s="88"/>
      <c r="I295" s="82"/>
      <c r="J295" s="82"/>
      <c r="K295" s="135"/>
      <c r="L295" s="82"/>
      <c r="M295" s="82"/>
      <c r="N295" s="82"/>
      <c r="O295" s="82"/>
      <c r="P295" s="82"/>
      <c r="Q295" s="82"/>
      <c r="R295" s="82"/>
      <c r="S295" s="82"/>
      <c r="T295" s="82"/>
      <c r="U295" s="82"/>
      <c r="V295" s="82"/>
      <c r="W295" s="82"/>
      <c r="X295" s="82"/>
      <c r="Y295" s="82"/>
      <c r="Z295" s="82"/>
    </row>
    <row r="296" spans="1:26" ht="15.75" customHeight="1" x14ac:dyDescent="0.35">
      <c r="A296" s="82"/>
      <c r="B296" s="82"/>
      <c r="C296" s="82"/>
      <c r="D296" s="82"/>
      <c r="E296" s="82"/>
      <c r="F296" s="82"/>
      <c r="G296" s="82"/>
      <c r="H296" s="88"/>
      <c r="I296" s="82"/>
      <c r="J296" s="82"/>
      <c r="K296" s="135"/>
      <c r="L296" s="82"/>
      <c r="M296" s="82"/>
      <c r="N296" s="82"/>
      <c r="O296" s="82"/>
      <c r="P296" s="82"/>
      <c r="Q296" s="82"/>
      <c r="R296" s="82"/>
      <c r="S296" s="82"/>
      <c r="T296" s="82"/>
      <c r="U296" s="82"/>
      <c r="V296" s="82"/>
      <c r="W296" s="82"/>
      <c r="X296" s="82"/>
      <c r="Y296" s="82"/>
      <c r="Z296" s="82"/>
    </row>
    <row r="297" spans="1:26" ht="15.75" customHeight="1" x14ac:dyDescent="0.35">
      <c r="A297" s="82"/>
      <c r="B297" s="82"/>
      <c r="C297" s="82"/>
      <c r="D297" s="82"/>
      <c r="E297" s="82"/>
      <c r="F297" s="82"/>
      <c r="G297" s="82"/>
      <c r="H297" s="88"/>
      <c r="I297" s="82"/>
      <c r="J297" s="82"/>
      <c r="K297" s="135"/>
      <c r="L297" s="82"/>
      <c r="M297" s="82"/>
      <c r="N297" s="82"/>
      <c r="O297" s="82"/>
      <c r="P297" s="82"/>
      <c r="Q297" s="82"/>
      <c r="R297" s="82"/>
      <c r="S297" s="82"/>
      <c r="T297" s="82"/>
      <c r="U297" s="82"/>
      <c r="V297" s="82"/>
      <c r="W297" s="82"/>
      <c r="X297" s="82"/>
      <c r="Y297" s="82"/>
      <c r="Z297" s="82"/>
    </row>
    <row r="298" spans="1:26" ht="15.75" customHeight="1" x14ac:dyDescent="0.35">
      <c r="A298" s="82"/>
      <c r="B298" s="82"/>
      <c r="C298" s="82"/>
      <c r="D298" s="82"/>
      <c r="E298" s="82"/>
      <c r="F298" s="82"/>
      <c r="G298" s="82"/>
      <c r="H298" s="88"/>
      <c r="I298" s="82"/>
      <c r="J298" s="82"/>
      <c r="K298" s="135"/>
      <c r="L298" s="82"/>
      <c r="M298" s="82"/>
      <c r="N298" s="82"/>
      <c r="O298" s="82"/>
      <c r="P298" s="82"/>
      <c r="Q298" s="82"/>
      <c r="R298" s="82"/>
      <c r="S298" s="82"/>
      <c r="T298" s="82"/>
      <c r="U298" s="82"/>
      <c r="V298" s="82"/>
      <c r="W298" s="82"/>
      <c r="X298" s="82"/>
      <c r="Y298" s="82"/>
      <c r="Z298" s="82"/>
    </row>
    <row r="299" spans="1:26" ht="15.75" customHeight="1" x14ac:dyDescent="0.35">
      <c r="A299" s="82"/>
      <c r="B299" s="82"/>
      <c r="C299" s="82"/>
      <c r="D299" s="82"/>
      <c r="E299" s="82"/>
      <c r="F299" s="82"/>
      <c r="G299" s="82"/>
      <c r="H299" s="88"/>
      <c r="I299" s="82"/>
      <c r="J299" s="82"/>
      <c r="K299" s="135"/>
      <c r="L299" s="82"/>
      <c r="M299" s="82"/>
      <c r="N299" s="82"/>
      <c r="O299" s="82"/>
      <c r="P299" s="82"/>
      <c r="Q299" s="82"/>
      <c r="R299" s="82"/>
      <c r="S299" s="82"/>
      <c r="T299" s="82"/>
      <c r="U299" s="82"/>
      <c r="V299" s="82"/>
      <c r="W299" s="82"/>
      <c r="X299" s="82"/>
      <c r="Y299" s="82"/>
      <c r="Z299" s="82"/>
    </row>
    <row r="300" spans="1:26" ht="15.75" customHeight="1" x14ac:dyDescent="0.35">
      <c r="A300" s="82"/>
      <c r="B300" s="82"/>
      <c r="C300" s="82"/>
      <c r="D300" s="82"/>
      <c r="E300" s="82"/>
      <c r="F300" s="82"/>
      <c r="G300" s="82"/>
      <c r="H300" s="88"/>
      <c r="I300" s="82"/>
      <c r="J300" s="82"/>
      <c r="K300" s="135"/>
      <c r="L300" s="82"/>
      <c r="M300" s="82"/>
      <c r="N300" s="82"/>
      <c r="O300" s="82"/>
      <c r="P300" s="82"/>
      <c r="Q300" s="82"/>
      <c r="R300" s="82"/>
      <c r="S300" s="82"/>
      <c r="T300" s="82"/>
      <c r="U300" s="82"/>
      <c r="V300" s="82"/>
      <c r="W300" s="82"/>
      <c r="X300" s="82"/>
      <c r="Y300" s="82"/>
      <c r="Z300" s="82"/>
    </row>
    <row r="301" spans="1:26" ht="15.75" customHeight="1" x14ac:dyDescent="0.35">
      <c r="A301" s="82"/>
      <c r="B301" s="82"/>
      <c r="C301" s="82"/>
      <c r="D301" s="82"/>
      <c r="E301" s="82"/>
      <c r="F301" s="82"/>
      <c r="G301" s="82"/>
      <c r="H301" s="88"/>
      <c r="I301" s="82"/>
      <c r="J301" s="82"/>
      <c r="K301" s="135"/>
      <c r="L301" s="82"/>
      <c r="M301" s="82"/>
      <c r="N301" s="82"/>
      <c r="O301" s="82"/>
      <c r="P301" s="82"/>
      <c r="Q301" s="82"/>
      <c r="R301" s="82"/>
      <c r="S301" s="82"/>
      <c r="T301" s="82"/>
      <c r="U301" s="82"/>
      <c r="V301" s="82"/>
      <c r="W301" s="82"/>
      <c r="X301" s="82"/>
      <c r="Y301" s="82"/>
      <c r="Z301" s="82"/>
    </row>
    <row r="302" spans="1:26" ht="15.75" customHeight="1" x14ac:dyDescent="0.35">
      <c r="A302" s="82"/>
      <c r="B302" s="82"/>
      <c r="C302" s="82"/>
      <c r="D302" s="82"/>
      <c r="E302" s="82"/>
      <c r="F302" s="82"/>
      <c r="G302" s="82"/>
      <c r="H302" s="88"/>
      <c r="I302" s="82"/>
      <c r="J302" s="82"/>
      <c r="K302" s="135"/>
      <c r="L302" s="82"/>
      <c r="M302" s="82"/>
      <c r="N302" s="82"/>
      <c r="O302" s="82"/>
      <c r="P302" s="82"/>
      <c r="Q302" s="82"/>
      <c r="R302" s="82"/>
      <c r="S302" s="82"/>
      <c r="T302" s="82"/>
      <c r="U302" s="82"/>
      <c r="V302" s="82"/>
      <c r="W302" s="82"/>
      <c r="X302" s="82"/>
      <c r="Y302" s="82"/>
      <c r="Z302" s="82"/>
    </row>
    <row r="303" spans="1:26" ht="15.75" customHeight="1" x14ac:dyDescent="0.35">
      <c r="A303" s="82"/>
      <c r="B303" s="82"/>
      <c r="C303" s="82"/>
      <c r="D303" s="82"/>
      <c r="E303" s="82"/>
      <c r="F303" s="82"/>
      <c r="G303" s="82"/>
      <c r="H303" s="88"/>
      <c r="I303" s="82"/>
      <c r="J303" s="82"/>
      <c r="K303" s="135"/>
      <c r="L303" s="82"/>
      <c r="M303" s="82"/>
      <c r="N303" s="82"/>
      <c r="O303" s="82"/>
      <c r="P303" s="82"/>
      <c r="Q303" s="82"/>
      <c r="R303" s="82"/>
      <c r="S303" s="82"/>
      <c r="T303" s="82"/>
      <c r="U303" s="82"/>
      <c r="V303" s="82"/>
      <c r="W303" s="82"/>
      <c r="X303" s="82"/>
      <c r="Y303" s="82"/>
      <c r="Z303" s="82"/>
    </row>
    <row r="304" spans="1:26" ht="15.75" customHeight="1" x14ac:dyDescent="0.35">
      <c r="A304" s="82"/>
      <c r="B304" s="82"/>
      <c r="C304" s="82"/>
      <c r="D304" s="82"/>
      <c r="E304" s="82"/>
      <c r="F304" s="82"/>
      <c r="G304" s="82"/>
      <c r="H304" s="88"/>
      <c r="I304" s="82"/>
      <c r="J304" s="82"/>
      <c r="K304" s="135"/>
      <c r="L304" s="82"/>
      <c r="M304" s="82"/>
      <c r="N304" s="82"/>
      <c r="O304" s="82"/>
      <c r="P304" s="82"/>
      <c r="Q304" s="82"/>
      <c r="R304" s="82"/>
      <c r="S304" s="82"/>
      <c r="T304" s="82"/>
      <c r="U304" s="82"/>
      <c r="V304" s="82"/>
      <c r="W304" s="82"/>
      <c r="X304" s="82"/>
      <c r="Y304" s="82"/>
      <c r="Z304" s="82"/>
    </row>
    <row r="305" spans="1:26" ht="15.75" customHeight="1" x14ac:dyDescent="0.35">
      <c r="A305" s="82"/>
      <c r="B305" s="82"/>
      <c r="C305" s="82"/>
      <c r="D305" s="82"/>
      <c r="E305" s="82"/>
      <c r="F305" s="82"/>
      <c r="G305" s="82"/>
      <c r="H305" s="88"/>
      <c r="I305" s="82"/>
      <c r="J305" s="82"/>
      <c r="K305" s="135"/>
      <c r="L305" s="82"/>
      <c r="M305" s="82"/>
      <c r="N305" s="82"/>
      <c r="O305" s="82"/>
      <c r="P305" s="82"/>
      <c r="Q305" s="82"/>
      <c r="R305" s="82"/>
      <c r="S305" s="82"/>
      <c r="T305" s="82"/>
      <c r="U305" s="82"/>
      <c r="V305" s="82"/>
      <c r="W305" s="82"/>
      <c r="X305" s="82"/>
      <c r="Y305" s="82"/>
      <c r="Z305" s="82"/>
    </row>
    <row r="306" spans="1:26" ht="15.75" customHeight="1" x14ac:dyDescent="0.35">
      <c r="A306" s="82"/>
      <c r="B306" s="82"/>
      <c r="C306" s="82"/>
      <c r="D306" s="82"/>
      <c r="E306" s="82"/>
      <c r="F306" s="82"/>
      <c r="G306" s="82"/>
      <c r="H306" s="88"/>
      <c r="I306" s="82"/>
      <c r="J306" s="82"/>
      <c r="K306" s="135"/>
      <c r="L306" s="82"/>
      <c r="M306" s="82"/>
      <c r="N306" s="82"/>
      <c r="O306" s="82"/>
      <c r="P306" s="82"/>
      <c r="Q306" s="82"/>
      <c r="R306" s="82"/>
      <c r="S306" s="82"/>
      <c r="T306" s="82"/>
      <c r="U306" s="82"/>
      <c r="V306" s="82"/>
      <c r="W306" s="82"/>
      <c r="X306" s="82"/>
      <c r="Y306" s="82"/>
      <c r="Z306" s="82"/>
    </row>
    <row r="307" spans="1:26" ht="15.75" customHeight="1" x14ac:dyDescent="0.35">
      <c r="A307" s="82"/>
      <c r="B307" s="82"/>
      <c r="C307" s="82"/>
      <c r="D307" s="82"/>
      <c r="E307" s="82"/>
      <c r="F307" s="82"/>
      <c r="G307" s="82"/>
      <c r="H307" s="88"/>
      <c r="I307" s="82"/>
      <c r="J307" s="82"/>
      <c r="K307" s="135"/>
      <c r="L307" s="82"/>
      <c r="M307" s="82"/>
      <c r="N307" s="82"/>
      <c r="O307" s="82"/>
      <c r="P307" s="82"/>
      <c r="Q307" s="82"/>
      <c r="R307" s="82"/>
      <c r="S307" s="82"/>
      <c r="T307" s="82"/>
      <c r="U307" s="82"/>
      <c r="V307" s="82"/>
      <c r="W307" s="82"/>
      <c r="X307" s="82"/>
      <c r="Y307" s="82"/>
      <c r="Z307" s="82"/>
    </row>
    <row r="308" spans="1:26" ht="15.75" customHeight="1" x14ac:dyDescent="0.35">
      <c r="A308" s="82"/>
      <c r="B308" s="82"/>
      <c r="C308" s="82"/>
      <c r="D308" s="82"/>
      <c r="E308" s="82"/>
      <c r="F308" s="82"/>
      <c r="G308" s="82"/>
      <c r="H308" s="88"/>
      <c r="I308" s="82"/>
      <c r="J308" s="82"/>
      <c r="K308" s="135"/>
      <c r="L308" s="82"/>
      <c r="M308" s="82"/>
      <c r="N308" s="82"/>
      <c r="O308" s="82"/>
      <c r="P308" s="82"/>
      <c r="Q308" s="82"/>
      <c r="R308" s="82"/>
      <c r="S308" s="82"/>
      <c r="T308" s="82"/>
      <c r="U308" s="82"/>
      <c r="V308" s="82"/>
      <c r="W308" s="82"/>
      <c r="X308" s="82"/>
      <c r="Y308" s="82"/>
      <c r="Z308" s="82"/>
    </row>
    <row r="309" spans="1:26" ht="15.75" customHeight="1" x14ac:dyDescent="0.35">
      <c r="A309" s="82"/>
      <c r="B309" s="82"/>
      <c r="C309" s="82"/>
      <c r="D309" s="82"/>
      <c r="E309" s="82"/>
      <c r="F309" s="82"/>
      <c r="G309" s="82"/>
      <c r="H309" s="88"/>
      <c r="I309" s="82"/>
      <c r="J309" s="82"/>
      <c r="K309" s="135"/>
      <c r="L309" s="82"/>
      <c r="M309" s="82"/>
      <c r="N309" s="82"/>
      <c r="O309" s="82"/>
      <c r="P309" s="82"/>
      <c r="Q309" s="82"/>
      <c r="R309" s="82"/>
      <c r="S309" s="82"/>
      <c r="T309" s="82"/>
      <c r="U309" s="82"/>
      <c r="V309" s="82"/>
      <c r="W309" s="82"/>
      <c r="X309" s="82"/>
      <c r="Y309" s="82"/>
      <c r="Z309" s="82"/>
    </row>
    <row r="310" spans="1:26" ht="15.75" customHeight="1" x14ac:dyDescent="0.35">
      <c r="A310" s="82"/>
      <c r="B310" s="82"/>
      <c r="C310" s="82"/>
      <c r="D310" s="82"/>
      <c r="E310" s="82"/>
      <c r="F310" s="82"/>
      <c r="G310" s="82"/>
      <c r="H310" s="88"/>
      <c r="I310" s="82"/>
      <c r="J310" s="82"/>
      <c r="K310" s="135"/>
      <c r="L310" s="82"/>
      <c r="M310" s="82"/>
      <c r="N310" s="82"/>
      <c r="O310" s="82"/>
      <c r="P310" s="82"/>
      <c r="Q310" s="82"/>
      <c r="R310" s="82"/>
      <c r="S310" s="82"/>
      <c r="T310" s="82"/>
      <c r="U310" s="82"/>
      <c r="V310" s="82"/>
      <c r="W310" s="82"/>
      <c r="X310" s="82"/>
      <c r="Y310" s="82"/>
      <c r="Z310" s="82"/>
    </row>
    <row r="311" spans="1:26" ht="15.75" customHeight="1" x14ac:dyDescent="0.35">
      <c r="A311" s="82"/>
      <c r="B311" s="82"/>
      <c r="C311" s="82"/>
      <c r="D311" s="82"/>
      <c r="E311" s="82"/>
      <c r="F311" s="82"/>
      <c r="G311" s="82"/>
      <c r="H311" s="88"/>
      <c r="I311" s="82"/>
      <c r="J311" s="82"/>
      <c r="K311" s="135"/>
      <c r="L311" s="82"/>
      <c r="M311" s="82"/>
      <c r="N311" s="82"/>
      <c r="O311" s="82"/>
      <c r="P311" s="82"/>
      <c r="Q311" s="82"/>
      <c r="R311" s="82"/>
      <c r="S311" s="82"/>
      <c r="T311" s="82"/>
      <c r="U311" s="82"/>
      <c r="V311" s="82"/>
      <c r="W311" s="82"/>
      <c r="X311" s="82"/>
      <c r="Y311" s="82"/>
      <c r="Z311" s="82"/>
    </row>
    <row r="312" spans="1:26" ht="15.75" customHeight="1" x14ac:dyDescent="0.35">
      <c r="A312" s="82"/>
      <c r="B312" s="82"/>
      <c r="C312" s="82"/>
      <c r="D312" s="82"/>
      <c r="E312" s="82"/>
      <c r="F312" s="82"/>
      <c r="G312" s="82"/>
      <c r="H312" s="88"/>
      <c r="I312" s="82"/>
      <c r="J312" s="82"/>
      <c r="K312" s="135"/>
      <c r="L312" s="82"/>
      <c r="M312" s="82"/>
      <c r="N312" s="82"/>
      <c r="O312" s="82"/>
      <c r="P312" s="82"/>
      <c r="Q312" s="82"/>
      <c r="R312" s="82"/>
      <c r="S312" s="82"/>
      <c r="T312" s="82"/>
      <c r="U312" s="82"/>
      <c r="V312" s="82"/>
      <c r="W312" s="82"/>
      <c r="X312" s="82"/>
      <c r="Y312" s="82"/>
      <c r="Z312" s="82"/>
    </row>
    <row r="313" spans="1:26" ht="15.75" customHeight="1" x14ac:dyDescent="0.35">
      <c r="A313" s="82"/>
      <c r="B313" s="82"/>
      <c r="C313" s="82"/>
      <c r="D313" s="82"/>
      <c r="E313" s="82"/>
      <c r="F313" s="82"/>
      <c r="G313" s="82"/>
      <c r="H313" s="88"/>
      <c r="I313" s="82"/>
      <c r="J313" s="82"/>
      <c r="K313" s="135"/>
      <c r="L313" s="82"/>
      <c r="M313" s="82"/>
      <c r="N313" s="82"/>
      <c r="O313" s="82"/>
      <c r="P313" s="82"/>
      <c r="Q313" s="82"/>
      <c r="R313" s="82"/>
      <c r="S313" s="82"/>
      <c r="T313" s="82"/>
      <c r="U313" s="82"/>
      <c r="V313" s="82"/>
      <c r="W313" s="82"/>
      <c r="X313" s="82"/>
      <c r="Y313" s="82"/>
      <c r="Z313" s="82"/>
    </row>
    <row r="314" spans="1:26" ht="15.75" customHeight="1" x14ac:dyDescent="0.35">
      <c r="A314" s="82"/>
      <c r="B314" s="82"/>
      <c r="C314" s="82"/>
      <c r="D314" s="82"/>
      <c r="E314" s="82"/>
      <c r="F314" s="82"/>
      <c r="G314" s="82"/>
      <c r="H314" s="88"/>
      <c r="I314" s="82"/>
      <c r="J314" s="82"/>
      <c r="K314" s="135"/>
      <c r="L314" s="82"/>
      <c r="M314" s="82"/>
      <c r="N314" s="82"/>
      <c r="O314" s="82"/>
      <c r="P314" s="82"/>
      <c r="Q314" s="82"/>
      <c r="R314" s="82"/>
      <c r="S314" s="82"/>
      <c r="T314" s="82"/>
      <c r="U314" s="82"/>
      <c r="V314" s="82"/>
      <c r="W314" s="82"/>
      <c r="X314" s="82"/>
      <c r="Y314" s="82"/>
      <c r="Z314" s="82"/>
    </row>
    <row r="315" spans="1:26" ht="15.75" customHeight="1" x14ac:dyDescent="0.35">
      <c r="A315" s="82"/>
      <c r="B315" s="82"/>
      <c r="C315" s="82"/>
      <c r="D315" s="82"/>
      <c r="E315" s="82"/>
      <c r="F315" s="82"/>
      <c r="G315" s="82"/>
      <c r="H315" s="88"/>
      <c r="I315" s="82"/>
      <c r="J315" s="82"/>
      <c r="K315" s="135"/>
      <c r="L315" s="82"/>
      <c r="M315" s="82"/>
      <c r="N315" s="82"/>
      <c r="O315" s="82"/>
      <c r="P315" s="82"/>
      <c r="Q315" s="82"/>
      <c r="R315" s="82"/>
      <c r="S315" s="82"/>
      <c r="T315" s="82"/>
      <c r="U315" s="82"/>
      <c r="V315" s="82"/>
      <c r="W315" s="82"/>
      <c r="X315" s="82"/>
      <c r="Y315" s="82"/>
      <c r="Z315" s="82"/>
    </row>
    <row r="316" spans="1:26" ht="15.75" customHeight="1" x14ac:dyDescent="0.35">
      <c r="A316" s="82"/>
      <c r="B316" s="82"/>
      <c r="C316" s="82"/>
      <c r="D316" s="82"/>
      <c r="E316" s="82"/>
      <c r="F316" s="82"/>
      <c r="G316" s="82"/>
      <c r="H316" s="88"/>
      <c r="I316" s="82"/>
      <c r="J316" s="82"/>
      <c r="K316" s="135"/>
      <c r="L316" s="82"/>
      <c r="M316" s="82"/>
      <c r="N316" s="82"/>
      <c r="O316" s="82"/>
      <c r="P316" s="82"/>
      <c r="Q316" s="82"/>
      <c r="R316" s="82"/>
      <c r="S316" s="82"/>
      <c r="T316" s="82"/>
      <c r="U316" s="82"/>
      <c r="V316" s="82"/>
      <c r="W316" s="82"/>
      <c r="X316" s="82"/>
      <c r="Y316" s="82"/>
      <c r="Z316" s="82"/>
    </row>
    <row r="317" spans="1:26" ht="15.75" customHeight="1" x14ac:dyDescent="0.35">
      <c r="A317" s="82"/>
      <c r="B317" s="82"/>
      <c r="C317" s="82"/>
      <c r="D317" s="82"/>
      <c r="E317" s="82"/>
      <c r="F317" s="82"/>
      <c r="G317" s="82"/>
      <c r="H317" s="88"/>
      <c r="I317" s="82"/>
      <c r="J317" s="82"/>
      <c r="K317" s="135"/>
      <c r="L317" s="82"/>
      <c r="M317" s="82"/>
      <c r="N317" s="82"/>
      <c r="O317" s="82"/>
      <c r="P317" s="82"/>
      <c r="Q317" s="82"/>
      <c r="R317" s="82"/>
      <c r="S317" s="82"/>
      <c r="T317" s="82"/>
      <c r="U317" s="82"/>
      <c r="V317" s="82"/>
      <c r="W317" s="82"/>
      <c r="X317" s="82"/>
      <c r="Y317" s="82"/>
      <c r="Z317" s="82"/>
    </row>
    <row r="318" spans="1:26" ht="15.75" customHeight="1" x14ac:dyDescent="0.35">
      <c r="A318" s="82"/>
      <c r="B318" s="82"/>
      <c r="C318" s="82"/>
      <c r="D318" s="82"/>
      <c r="E318" s="82"/>
      <c r="F318" s="82"/>
      <c r="G318" s="82"/>
      <c r="H318" s="88"/>
      <c r="I318" s="82"/>
      <c r="J318" s="82"/>
      <c r="K318" s="135"/>
      <c r="L318" s="82"/>
      <c r="M318" s="82"/>
      <c r="N318" s="82"/>
      <c r="O318" s="82"/>
      <c r="P318" s="82"/>
      <c r="Q318" s="82"/>
      <c r="R318" s="82"/>
      <c r="S318" s="82"/>
      <c r="T318" s="82"/>
      <c r="U318" s="82"/>
      <c r="V318" s="82"/>
      <c r="W318" s="82"/>
      <c r="X318" s="82"/>
      <c r="Y318" s="82"/>
      <c r="Z318" s="82"/>
    </row>
    <row r="319" spans="1:26" ht="15.75" customHeight="1" x14ac:dyDescent="0.35">
      <c r="A319" s="82"/>
      <c r="B319" s="82"/>
      <c r="C319" s="82"/>
      <c r="D319" s="82"/>
      <c r="E319" s="82"/>
      <c r="F319" s="82"/>
      <c r="G319" s="82"/>
      <c r="H319" s="88"/>
      <c r="I319" s="82"/>
      <c r="J319" s="82"/>
      <c r="K319" s="135"/>
      <c r="L319" s="82"/>
      <c r="M319" s="82"/>
      <c r="N319" s="82"/>
      <c r="O319" s="82"/>
      <c r="P319" s="82"/>
      <c r="Q319" s="82"/>
      <c r="R319" s="82"/>
      <c r="S319" s="82"/>
      <c r="T319" s="82"/>
      <c r="U319" s="82"/>
      <c r="V319" s="82"/>
      <c r="W319" s="82"/>
      <c r="X319" s="82"/>
      <c r="Y319" s="82"/>
      <c r="Z319" s="82"/>
    </row>
    <row r="320" spans="1:26" ht="15.75" customHeight="1" x14ac:dyDescent="0.35">
      <c r="A320" s="82"/>
      <c r="B320" s="82"/>
      <c r="C320" s="82"/>
      <c r="D320" s="82"/>
      <c r="E320" s="82"/>
      <c r="F320" s="82"/>
      <c r="G320" s="82"/>
      <c r="H320" s="88"/>
      <c r="I320" s="82"/>
      <c r="J320" s="82"/>
      <c r="K320" s="135"/>
      <c r="L320" s="82"/>
      <c r="M320" s="82"/>
      <c r="N320" s="82"/>
      <c r="O320" s="82"/>
      <c r="P320" s="82"/>
      <c r="Q320" s="82"/>
      <c r="R320" s="82"/>
      <c r="S320" s="82"/>
      <c r="T320" s="82"/>
      <c r="U320" s="82"/>
      <c r="V320" s="82"/>
      <c r="W320" s="82"/>
      <c r="X320" s="82"/>
      <c r="Y320" s="82"/>
      <c r="Z320" s="82"/>
    </row>
    <row r="321" spans="1:26" ht="15.75" customHeight="1" x14ac:dyDescent="0.35">
      <c r="A321" s="82"/>
      <c r="B321" s="82"/>
      <c r="C321" s="82"/>
      <c r="D321" s="82"/>
      <c r="E321" s="82"/>
      <c r="F321" s="82"/>
      <c r="G321" s="82"/>
      <c r="H321" s="88"/>
      <c r="I321" s="82"/>
      <c r="J321" s="82"/>
      <c r="K321" s="135"/>
      <c r="L321" s="82"/>
      <c r="M321" s="82"/>
      <c r="N321" s="82"/>
      <c r="O321" s="82"/>
      <c r="P321" s="82"/>
      <c r="Q321" s="82"/>
      <c r="R321" s="82"/>
      <c r="S321" s="82"/>
      <c r="T321" s="82"/>
      <c r="U321" s="82"/>
      <c r="V321" s="82"/>
      <c r="W321" s="82"/>
      <c r="X321" s="82"/>
      <c r="Y321" s="82"/>
      <c r="Z321" s="82"/>
    </row>
    <row r="322" spans="1:26" ht="15.75" customHeight="1" x14ac:dyDescent="0.35">
      <c r="A322" s="82"/>
      <c r="B322" s="82"/>
      <c r="C322" s="82"/>
      <c r="D322" s="82"/>
      <c r="E322" s="82"/>
      <c r="F322" s="82"/>
      <c r="G322" s="82"/>
      <c r="H322" s="88"/>
      <c r="I322" s="82"/>
      <c r="J322" s="82"/>
      <c r="K322" s="135"/>
      <c r="L322" s="82"/>
      <c r="M322" s="82"/>
      <c r="N322" s="82"/>
      <c r="O322" s="82"/>
      <c r="P322" s="82"/>
      <c r="Q322" s="82"/>
      <c r="R322" s="82"/>
      <c r="S322" s="82"/>
      <c r="T322" s="82"/>
      <c r="U322" s="82"/>
      <c r="V322" s="82"/>
      <c r="W322" s="82"/>
      <c r="X322" s="82"/>
      <c r="Y322" s="82"/>
      <c r="Z322" s="82"/>
    </row>
    <row r="323" spans="1:26" ht="15.75" customHeight="1" x14ac:dyDescent="0.35">
      <c r="A323" s="82"/>
      <c r="B323" s="82"/>
      <c r="C323" s="82"/>
      <c r="D323" s="82"/>
      <c r="E323" s="82"/>
      <c r="F323" s="82"/>
      <c r="G323" s="82"/>
      <c r="H323" s="88"/>
      <c r="I323" s="82"/>
      <c r="J323" s="82"/>
      <c r="K323" s="135"/>
      <c r="L323" s="82"/>
      <c r="M323" s="82"/>
      <c r="N323" s="82"/>
      <c r="O323" s="82"/>
      <c r="P323" s="82"/>
      <c r="Q323" s="82"/>
      <c r="R323" s="82"/>
      <c r="S323" s="82"/>
      <c r="T323" s="82"/>
      <c r="U323" s="82"/>
      <c r="V323" s="82"/>
      <c r="W323" s="82"/>
      <c r="X323" s="82"/>
      <c r="Y323" s="82"/>
      <c r="Z323" s="82"/>
    </row>
    <row r="324" spans="1:26" ht="15.75" customHeight="1" x14ac:dyDescent="0.35">
      <c r="A324" s="82"/>
      <c r="B324" s="82"/>
      <c r="C324" s="82"/>
      <c r="D324" s="82"/>
      <c r="E324" s="82"/>
      <c r="F324" s="82"/>
      <c r="G324" s="82"/>
      <c r="H324" s="88"/>
      <c r="I324" s="82"/>
      <c r="J324" s="82"/>
      <c r="K324" s="135"/>
      <c r="L324" s="82"/>
      <c r="M324" s="82"/>
      <c r="N324" s="82"/>
      <c r="O324" s="82"/>
      <c r="P324" s="82"/>
      <c r="Q324" s="82"/>
      <c r="R324" s="82"/>
      <c r="S324" s="82"/>
      <c r="T324" s="82"/>
      <c r="U324" s="82"/>
      <c r="V324" s="82"/>
      <c r="W324" s="82"/>
      <c r="X324" s="82"/>
      <c r="Y324" s="82"/>
      <c r="Z324" s="82"/>
    </row>
    <row r="325" spans="1:26" ht="15.75" customHeight="1" x14ac:dyDescent="0.35">
      <c r="A325" s="82"/>
      <c r="B325" s="82"/>
      <c r="C325" s="82"/>
      <c r="D325" s="82"/>
      <c r="E325" s="82"/>
      <c r="F325" s="82"/>
      <c r="G325" s="82"/>
      <c r="H325" s="88"/>
      <c r="I325" s="82"/>
      <c r="J325" s="82"/>
      <c r="K325" s="135"/>
      <c r="L325" s="82"/>
      <c r="M325" s="82"/>
      <c r="N325" s="82"/>
      <c r="O325" s="82"/>
      <c r="P325" s="82"/>
      <c r="Q325" s="82"/>
      <c r="R325" s="82"/>
      <c r="S325" s="82"/>
      <c r="T325" s="82"/>
      <c r="U325" s="82"/>
      <c r="V325" s="82"/>
      <c r="W325" s="82"/>
      <c r="X325" s="82"/>
      <c r="Y325" s="82"/>
      <c r="Z325" s="82"/>
    </row>
    <row r="326" spans="1:26" ht="15.75" customHeight="1" x14ac:dyDescent="0.35">
      <c r="A326" s="82"/>
      <c r="B326" s="82"/>
      <c r="C326" s="82"/>
      <c r="D326" s="82"/>
      <c r="E326" s="82"/>
      <c r="F326" s="82"/>
      <c r="G326" s="82"/>
      <c r="H326" s="88"/>
      <c r="I326" s="82"/>
      <c r="J326" s="82"/>
      <c r="K326" s="135"/>
      <c r="L326" s="82"/>
      <c r="M326" s="82"/>
      <c r="N326" s="82"/>
      <c r="O326" s="82"/>
      <c r="P326" s="82"/>
      <c r="Q326" s="82"/>
      <c r="R326" s="82"/>
      <c r="S326" s="82"/>
      <c r="T326" s="82"/>
      <c r="U326" s="82"/>
      <c r="V326" s="82"/>
      <c r="W326" s="82"/>
      <c r="X326" s="82"/>
      <c r="Y326" s="82"/>
      <c r="Z326" s="82"/>
    </row>
    <row r="327" spans="1:26" ht="15.75" customHeight="1" x14ac:dyDescent="0.35">
      <c r="A327" s="82"/>
      <c r="B327" s="82"/>
      <c r="C327" s="82"/>
      <c r="D327" s="82"/>
      <c r="E327" s="82"/>
      <c r="F327" s="82"/>
      <c r="G327" s="82"/>
      <c r="H327" s="88"/>
      <c r="I327" s="82"/>
      <c r="J327" s="82"/>
      <c r="K327" s="135"/>
      <c r="L327" s="82"/>
      <c r="M327" s="82"/>
      <c r="N327" s="82"/>
      <c r="O327" s="82"/>
      <c r="P327" s="82"/>
      <c r="Q327" s="82"/>
      <c r="R327" s="82"/>
      <c r="S327" s="82"/>
      <c r="T327" s="82"/>
      <c r="U327" s="82"/>
      <c r="V327" s="82"/>
      <c r="W327" s="82"/>
      <c r="X327" s="82"/>
      <c r="Y327" s="82"/>
      <c r="Z327" s="82"/>
    </row>
    <row r="328" spans="1:26" ht="15.75" customHeight="1" x14ac:dyDescent="0.35">
      <c r="A328" s="82"/>
      <c r="B328" s="82"/>
      <c r="C328" s="82"/>
      <c r="D328" s="82"/>
      <c r="E328" s="82"/>
      <c r="F328" s="82"/>
      <c r="G328" s="82"/>
      <c r="H328" s="88"/>
      <c r="I328" s="82"/>
      <c r="J328" s="82"/>
      <c r="K328" s="135"/>
      <c r="L328" s="82"/>
      <c r="M328" s="82"/>
      <c r="N328" s="82"/>
      <c r="O328" s="82"/>
      <c r="P328" s="82"/>
      <c r="Q328" s="82"/>
      <c r="R328" s="82"/>
      <c r="S328" s="82"/>
      <c r="T328" s="82"/>
      <c r="U328" s="82"/>
      <c r="V328" s="82"/>
      <c r="W328" s="82"/>
      <c r="X328" s="82"/>
      <c r="Y328" s="82"/>
      <c r="Z328" s="82"/>
    </row>
    <row r="329" spans="1:26" ht="15.75" customHeight="1" x14ac:dyDescent="0.35">
      <c r="A329" s="82"/>
      <c r="B329" s="82"/>
      <c r="C329" s="82"/>
      <c r="D329" s="82"/>
      <c r="E329" s="82"/>
      <c r="F329" s="82"/>
      <c r="G329" s="82"/>
      <c r="H329" s="88"/>
      <c r="I329" s="82"/>
      <c r="J329" s="82"/>
      <c r="K329" s="135"/>
      <c r="L329" s="82"/>
      <c r="M329" s="82"/>
      <c r="N329" s="82"/>
      <c r="O329" s="82"/>
      <c r="P329" s="82"/>
      <c r="Q329" s="82"/>
      <c r="R329" s="82"/>
      <c r="S329" s="82"/>
      <c r="T329" s="82"/>
      <c r="U329" s="82"/>
      <c r="V329" s="82"/>
      <c r="W329" s="82"/>
      <c r="X329" s="82"/>
      <c r="Y329" s="82"/>
      <c r="Z329" s="82"/>
    </row>
    <row r="330" spans="1:26" ht="15.75" customHeight="1" x14ac:dyDescent="0.35">
      <c r="A330" s="82"/>
      <c r="B330" s="82"/>
      <c r="C330" s="82"/>
      <c r="D330" s="82"/>
      <c r="E330" s="82"/>
      <c r="F330" s="82"/>
      <c r="G330" s="82"/>
      <c r="H330" s="88"/>
      <c r="I330" s="82"/>
      <c r="J330" s="82"/>
      <c r="K330" s="135"/>
      <c r="L330" s="82"/>
      <c r="M330" s="82"/>
      <c r="N330" s="82"/>
      <c r="O330" s="82"/>
      <c r="P330" s="82"/>
      <c r="Q330" s="82"/>
      <c r="R330" s="82"/>
      <c r="S330" s="82"/>
      <c r="T330" s="82"/>
      <c r="U330" s="82"/>
      <c r="V330" s="82"/>
      <c r="W330" s="82"/>
      <c r="X330" s="82"/>
      <c r="Y330" s="82"/>
      <c r="Z330" s="82"/>
    </row>
    <row r="331" spans="1:26" ht="15.75" customHeight="1" x14ac:dyDescent="0.35">
      <c r="A331" s="82"/>
      <c r="B331" s="82"/>
      <c r="C331" s="82"/>
      <c r="D331" s="82"/>
      <c r="E331" s="82"/>
      <c r="F331" s="82"/>
      <c r="G331" s="82"/>
      <c r="H331" s="88"/>
      <c r="I331" s="82"/>
      <c r="J331" s="82"/>
      <c r="K331" s="135"/>
      <c r="L331" s="82"/>
      <c r="M331" s="82"/>
      <c r="N331" s="82"/>
      <c r="O331" s="82"/>
      <c r="P331" s="82"/>
      <c r="Q331" s="82"/>
      <c r="R331" s="82"/>
      <c r="S331" s="82"/>
      <c r="T331" s="82"/>
      <c r="U331" s="82"/>
      <c r="V331" s="82"/>
      <c r="W331" s="82"/>
      <c r="X331" s="82"/>
      <c r="Y331" s="82"/>
      <c r="Z331" s="82"/>
    </row>
    <row r="332" spans="1:26" ht="15.75" customHeight="1" x14ac:dyDescent="0.35">
      <c r="A332" s="82"/>
      <c r="B332" s="82"/>
      <c r="C332" s="82"/>
      <c r="D332" s="82"/>
      <c r="E332" s="82"/>
      <c r="F332" s="82"/>
      <c r="G332" s="82"/>
      <c r="H332" s="88"/>
      <c r="I332" s="82"/>
      <c r="J332" s="82"/>
      <c r="K332" s="135"/>
      <c r="L332" s="82"/>
      <c r="M332" s="82"/>
      <c r="N332" s="82"/>
      <c r="O332" s="82"/>
      <c r="P332" s="82"/>
      <c r="Q332" s="82"/>
      <c r="R332" s="82"/>
      <c r="S332" s="82"/>
      <c r="T332" s="82"/>
      <c r="U332" s="82"/>
      <c r="V332" s="82"/>
      <c r="W332" s="82"/>
      <c r="X332" s="82"/>
      <c r="Y332" s="82"/>
      <c r="Z332" s="82"/>
    </row>
    <row r="333" spans="1:26" ht="15.75" customHeight="1" x14ac:dyDescent="0.35">
      <c r="A333" s="82"/>
      <c r="B333" s="82"/>
      <c r="C333" s="82"/>
      <c r="D333" s="82"/>
      <c r="E333" s="82"/>
      <c r="F333" s="82"/>
      <c r="G333" s="82"/>
      <c r="H333" s="88"/>
      <c r="I333" s="82"/>
      <c r="J333" s="82"/>
      <c r="K333" s="135"/>
      <c r="L333" s="82"/>
      <c r="M333" s="82"/>
      <c r="N333" s="82"/>
      <c r="O333" s="82"/>
      <c r="P333" s="82"/>
      <c r="Q333" s="82"/>
      <c r="R333" s="82"/>
      <c r="S333" s="82"/>
      <c r="T333" s="82"/>
      <c r="U333" s="82"/>
      <c r="V333" s="82"/>
      <c r="W333" s="82"/>
      <c r="X333" s="82"/>
      <c r="Y333" s="82"/>
      <c r="Z333" s="82"/>
    </row>
    <row r="334" spans="1:26" ht="15.75" customHeight="1" x14ac:dyDescent="0.35">
      <c r="A334" s="82"/>
      <c r="B334" s="82"/>
      <c r="C334" s="82"/>
      <c r="D334" s="82"/>
      <c r="E334" s="82"/>
      <c r="F334" s="82"/>
      <c r="G334" s="82"/>
      <c r="H334" s="88"/>
      <c r="I334" s="82"/>
      <c r="J334" s="82"/>
      <c r="K334" s="135"/>
      <c r="L334" s="82"/>
      <c r="M334" s="82"/>
      <c r="N334" s="82"/>
      <c r="O334" s="82"/>
      <c r="P334" s="82"/>
      <c r="Q334" s="82"/>
      <c r="R334" s="82"/>
      <c r="S334" s="82"/>
      <c r="T334" s="82"/>
      <c r="U334" s="82"/>
      <c r="V334" s="82"/>
      <c r="W334" s="82"/>
      <c r="X334" s="82"/>
      <c r="Y334" s="82"/>
      <c r="Z334" s="82"/>
    </row>
    <row r="335" spans="1:26" ht="15.75" customHeight="1" x14ac:dyDescent="0.35">
      <c r="A335" s="82"/>
      <c r="B335" s="82"/>
      <c r="C335" s="82"/>
      <c r="D335" s="82"/>
      <c r="E335" s="82"/>
      <c r="F335" s="82"/>
      <c r="G335" s="82"/>
      <c r="H335" s="88"/>
      <c r="I335" s="82"/>
      <c r="J335" s="82"/>
      <c r="K335" s="135"/>
      <c r="L335" s="82"/>
      <c r="M335" s="82"/>
      <c r="N335" s="82"/>
      <c r="O335" s="82"/>
      <c r="P335" s="82"/>
      <c r="Q335" s="82"/>
      <c r="R335" s="82"/>
      <c r="S335" s="82"/>
      <c r="T335" s="82"/>
      <c r="U335" s="82"/>
      <c r="V335" s="82"/>
      <c r="W335" s="82"/>
      <c r="X335" s="82"/>
      <c r="Y335" s="82"/>
      <c r="Z335" s="82"/>
    </row>
    <row r="336" spans="1:26" ht="15.75" customHeight="1" x14ac:dyDescent="0.35">
      <c r="A336" s="82"/>
      <c r="B336" s="82"/>
      <c r="C336" s="82"/>
      <c r="D336" s="82"/>
      <c r="E336" s="82"/>
      <c r="F336" s="82"/>
      <c r="G336" s="82"/>
      <c r="H336" s="88"/>
      <c r="I336" s="82"/>
      <c r="J336" s="82"/>
      <c r="K336" s="135"/>
      <c r="L336" s="82"/>
      <c r="M336" s="82"/>
      <c r="N336" s="82"/>
      <c r="O336" s="82"/>
      <c r="P336" s="82"/>
      <c r="Q336" s="82"/>
      <c r="R336" s="82"/>
      <c r="S336" s="82"/>
      <c r="T336" s="82"/>
      <c r="U336" s="82"/>
      <c r="V336" s="82"/>
      <c r="W336" s="82"/>
      <c r="X336" s="82"/>
      <c r="Y336" s="82"/>
      <c r="Z336" s="82"/>
    </row>
    <row r="337" spans="1:26" ht="15.75" customHeight="1" x14ac:dyDescent="0.35">
      <c r="A337" s="82"/>
      <c r="B337" s="82"/>
      <c r="C337" s="82"/>
      <c r="D337" s="82"/>
      <c r="E337" s="82"/>
      <c r="F337" s="82"/>
      <c r="G337" s="82"/>
      <c r="H337" s="88"/>
      <c r="I337" s="82"/>
      <c r="J337" s="82"/>
      <c r="K337" s="135"/>
      <c r="L337" s="82"/>
      <c r="M337" s="82"/>
      <c r="N337" s="82"/>
      <c r="O337" s="82"/>
      <c r="P337" s="82"/>
      <c r="Q337" s="82"/>
      <c r="R337" s="82"/>
      <c r="S337" s="82"/>
      <c r="T337" s="82"/>
      <c r="U337" s="82"/>
      <c r="V337" s="82"/>
      <c r="W337" s="82"/>
      <c r="X337" s="82"/>
      <c r="Y337" s="82"/>
      <c r="Z337" s="82"/>
    </row>
    <row r="338" spans="1:26" ht="15.75" customHeight="1" x14ac:dyDescent="0.35">
      <c r="A338" s="82"/>
      <c r="B338" s="82"/>
      <c r="C338" s="82"/>
      <c r="D338" s="82"/>
      <c r="E338" s="82"/>
      <c r="F338" s="82"/>
      <c r="G338" s="82"/>
      <c r="H338" s="88"/>
      <c r="I338" s="82"/>
      <c r="J338" s="82"/>
      <c r="K338" s="135"/>
      <c r="L338" s="82"/>
      <c r="M338" s="82"/>
      <c r="N338" s="82"/>
      <c r="O338" s="82"/>
      <c r="P338" s="82"/>
      <c r="Q338" s="82"/>
      <c r="R338" s="82"/>
      <c r="S338" s="82"/>
      <c r="T338" s="82"/>
      <c r="U338" s="82"/>
      <c r="V338" s="82"/>
      <c r="W338" s="82"/>
      <c r="X338" s="82"/>
      <c r="Y338" s="82"/>
      <c r="Z338" s="82"/>
    </row>
    <row r="339" spans="1:26" ht="15.75" customHeight="1" x14ac:dyDescent="0.35">
      <c r="A339" s="82"/>
      <c r="B339" s="82"/>
      <c r="C339" s="82"/>
      <c r="D339" s="82"/>
      <c r="E339" s="82"/>
      <c r="F339" s="82"/>
      <c r="G339" s="82"/>
      <c r="H339" s="88"/>
      <c r="I339" s="82"/>
      <c r="J339" s="82"/>
      <c r="K339" s="135"/>
      <c r="L339" s="82"/>
      <c r="M339" s="82"/>
      <c r="N339" s="82"/>
      <c r="O339" s="82"/>
      <c r="P339" s="82"/>
      <c r="Q339" s="82"/>
      <c r="R339" s="82"/>
      <c r="S339" s="82"/>
      <c r="T339" s="82"/>
      <c r="U339" s="82"/>
      <c r="V339" s="82"/>
      <c r="W339" s="82"/>
      <c r="X339" s="82"/>
      <c r="Y339" s="82"/>
      <c r="Z339" s="82"/>
    </row>
    <row r="340" spans="1:26" ht="15.75" customHeight="1" x14ac:dyDescent="0.35">
      <c r="A340" s="82"/>
      <c r="B340" s="82"/>
      <c r="C340" s="82"/>
      <c r="D340" s="82"/>
      <c r="E340" s="82"/>
      <c r="F340" s="82"/>
      <c r="G340" s="82"/>
      <c r="H340" s="88"/>
      <c r="I340" s="82"/>
      <c r="J340" s="82"/>
      <c r="K340" s="135"/>
      <c r="L340" s="82"/>
      <c r="M340" s="82"/>
      <c r="N340" s="82"/>
      <c r="O340" s="82"/>
      <c r="P340" s="82"/>
      <c r="Q340" s="82"/>
      <c r="R340" s="82"/>
      <c r="S340" s="82"/>
      <c r="T340" s="82"/>
      <c r="U340" s="82"/>
      <c r="V340" s="82"/>
      <c r="W340" s="82"/>
      <c r="X340" s="82"/>
      <c r="Y340" s="82"/>
      <c r="Z340" s="82"/>
    </row>
    <row r="341" spans="1:26" ht="15.75" customHeight="1" x14ac:dyDescent="0.35">
      <c r="A341" s="82"/>
      <c r="B341" s="82"/>
      <c r="C341" s="82"/>
      <c r="D341" s="82"/>
      <c r="E341" s="82"/>
      <c r="F341" s="82"/>
      <c r="G341" s="82"/>
      <c r="H341" s="88"/>
      <c r="I341" s="82"/>
      <c r="J341" s="82"/>
      <c r="K341" s="135"/>
      <c r="L341" s="82"/>
      <c r="M341" s="82"/>
      <c r="N341" s="82"/>
      <c r="O341" s="82"/>
      <c r="P341" s="82"/>
      <c r="Q341" s="82"/>
      <c r="R341" s="82"/>
      <c r="S341" s="82"/>
      <c r="T341" s="82"/>
      <c r="U341" s="82"/>
      <c r="V341" s="82"/>
      <c r="W341" s="82"/>
      <c r="X341" s="82"/>
      <c r="Y341" s="82"/>
      <c r="Z341" s="82"/>
    </row>
    <row r="342" spans="1:26" ht="15.75" customHeight="1" x14ac:dyDescent="0.35">
      <c r="A342" s="82"/>
      <c r="B342" s="82"/>
      <c r="C342" s="82"/>
      <c r="D342" s="82"/>
      <c r="E342" s="82"/>
      <c r="F342" s="82"/>
      <c r="G342" s="82"/>
      <c r="H342" s="88"/>
      <c r="I342" s="82"/>
      <c r="J342" s="82"/>
      <c r="K342" s="135"/>
      <c r="L342" s="82"/>
      <c r="M342" s="82"/>
      <c r="N342" s="82"/>
      <c r="O342" s="82"/>
      <c r="P342" s="82"/>
      <c r="Q342" s="82"/>
      <c r="R342" s="82"/>
      <c r="S342" s="82"/>
      <c r="T342" s="82"/>
      <c r="U342" s="82"/>
      <c r="V342" s="82"/>
      <c r="W342" s="82"/>
      <c r="X342" s="82"/>
      <c r="Y342" s="82"/>
      <c r="Z342" s="82"/>
    </row>
    <row r="343" spans="1:26" ht="15.75" customHeight="1" x14ac:dyDescent="0.35">
      <c r="A343" s="82"/>
      <c r="B343" s="82"/>
      <c r="C343" s="82"/>
      <c r="D343" s="82"/>
      <c r="E343" s="82"/>
      <c r="F343" s="82"/>
      <c r="G343" s="82"/>
      <c r="H343" s="88"/>
      <c r="I343" s="82"/>
      <c r="J343" s="82"/>
      <c r="K343" s="135"/>
      <c r="L343" s="82"/>
      <c r="M343" s="82"/>
      <c r="N343" s="82"/>
      <c r="O343" s="82"/>
      <c r="P343" s="82"/>
      <c r="Q343" s="82"/>
      <c r="R343" s="82"/>
      <c r="S343" s="82"/>
      <c r="T343" s="82"/>
      <c r="U343" s="82"/>
      <c r="V343" s="82"/>
      <c r="W343" s="82"/>
      <c r="X343" s="82"/>
      <c r="Y343" s="82"/>
      <c r="Z343" s="82"/>
    </row>
    <row r="344" spans="1:26" ht="15.75" customHeight="1" x14ac:dyDescent="0.35">
      <c r="A344" s="82"/>
      <c r="B344" s="82"/>
      <c r="C344" s="82"/>
      <c r="D344" s="82"/>
      <c r="E344" s="82"/>
      <c r="F344" s="82"/>
      <c r="G344" s="82"/>
      <c r="H344" s="88"/>
      <c r="I344" s="82"/>
      <c r="J344" s="82"/>
      <c r="K344" s="135"/>
      <c r="L344" s="82"/>
      <c r="M344" s="82"/>
      <c r="N344" s="82"/>
      <c r="O344" s="82"/>
      <c r="P344" s="82"/>
      <c r="Q344" s="82"/>
      <c r="R344" s="82"/>
      <c r="S344" s="82"/>
      <c r="T344" s="82"/>
      <c r="U344" s="82"/>
      <c r="V344" s="82"/>
      <c r="W344" s="82"/>
      <c r="X344" s="82"/>
      <c r="Y344" s="82"/>
      <c r="Z344" s="82"/>
    </row>
    <row r="345" spans="1:26" ht="15.75" customHeight="1" x14ac:dyDescent="0.35">
      <c r="A345" s="82"/>
      <c r="B345" s="82"/>
      <c r="C345" s="82"/>
      <c r="D345" s="82"/>
      <c r="E345" s="82"/>
      <c r="F345" s="82"/>
      <c r="G345" s="82"/>
      <c r="H345" s="88"/>
      <c r="I345" s="82"/>
      <c r="J345" s="82"/>
      <c r="K345" s="135"/>
      <c r="L345" s="82"/>
      <c r="M345" s="82"/>
      <c r="N345" s="82"/>
      <c r="O345" s="82"/>
      <c r="P345" s="82"/>
      <c r="Q345" s="82"/>
      <c r="R345" s="82"/>
      <c r="S345" s="82"/>
      <c r="T345" s="82"/>
      <c r="U345" s="82"/>
      <c r="V345" s="82"/>
      <c r="W345" s="82"/>
      <c r="X345" s="82"/>
      <c r="Y345" s="82"/>
      <c r="Z345" s="82"/>
    </row>
    <row r="346" spans="1:26" ht="15.75" customHeight="1" x14ac:dyDescent="0.35">
      <c r="A346" s="82"/>
      <c r="B346" s="82"/>
      <c r="C346" s="82"/>
      <c r="D346" s="82"/>
      <c r="E346" s="82"/>
      <c r="F346" s="82"/>
      <c r="G346" s="82"/>
      <c r="H346" s="88"/>
      <c r="I346" s="82"/>
      <c r="J346" s="82"/>
      <c r="K346" s="135"/>
      <c r="L346" s="82"/>
      <c r="M346" s="82"/>
      <c r="N346" s="82"/>
      <c r="O346" s="82"/>
      <c r="P346" s="82"/>
      <c r="Q346" s="82"/>
      <c r="R346" s="82"/>
      <c r="S346" s="82"/>
      <c r="T346" s="82"/>
      <c r="U346" s="82"/>
      <c r="V346" s="82"/>
      <c r="W346" s="82"/>
      <c r="X346" s="82"/>
      <c r="Y346" s="82"/>
      <c r="Z346" s="82"/>
    </row>
    <row r="347" spans="1:26" ht="15.75" customHeight="1" x14ac:dyDescent="0.35">
      <c r="A347" s="82"/>
      <c r="B347" s="82"/>
      <c r="C347" s="82"/>
      <c r="D347" s="82"/>
      <c r="E347" s="82"/>
      <c r="F347" s="82"/>
      <c r="G347" s="82"/>
      <c r="H347" s="88"/>
      <c r="I347" s="82"/>
      <c r="J347" s="82"/>
      <c r="K347" s="135"/>
      <c r="L347" s="82"/>
      <c r="M347" s="82"/>
      <c r="N347" s="82"/>
      <c r="O347" s="82"/>
      <c r="P347" s="82"/>
      <c r="Q347" s="82"/>
      <c r="R347" s="82"/>
      <c r="S347" s="82"/>
      <c r="T347" s="82"/>
      <c r="U347" s="82"/>
      <c r="V347" s="82"/>
      <c r="W347" s="82"/>
      <c r="X347" s="82"/>
      <c r="Y347" s="82"/>
      <c r="Z347" s="82"/>
    </row>
    <row r="348" spans="1:26" ht="15.75" customHeight="1" x14ac:dyDescent="0.35">
      <c r="A348" s="82"/>
      <c r="B348" s="82"/>
      <c r="C348" s="82"/>
      <c r="D348" s="82"/>
      <c r="E348" s="82"/>
      <c r="F348" s="82"/>
      <c r="G348" s="82"/>
      <c r="H348" s="88"/>
      <c r="I348" s="82"/>
      <c r="J348" s="82"/>
      <c r="K348" s="135"/>
      <c r="L348" s="82"/>
      <c r="M348" s="82"/>
      <c r="N348" s="82"/>
      <c r="O348" s="82"/>
      <c r="P348" s="82"/>
      <c r="Q348" s="82"/>
      <c r="R348" s="82"/>
      <c r="S348" s="82"/>
      <c r="T348" s="82"/>
      <c r="U348" s="82"/>
      <c r="V348" s="82"/>
      <c r="W348" s="82"/>
      <c r="X348" s="82"/>
      <c r="Y348" s="82"/>
      <c r="Z348" s="82"/>
    </row>
    <row r="349" spans="1:26" ht="15.75" customHeight="1" x14ac:dyDescent="0.35">
      <c r="A349" s="82"/>
      <c r="B349" s="82"/>
      <c r="C349" s="82"/>
      <c r="D349" s="82"/>
      <c r="E349" s="82"/>
      <c r="F349" s="82"/>
      <c r="G349" s="82"/>
      <c r="H349" s="88"/>
      <c r="I349" s="82"/>
      <c r="J349" s="82"/>
      <c r="K349" s="135"/>
      <c r="L349" s="82"/>
      <c r="M349" s="82"/>
      <c r="N349" s="82"/>
      <c r="O349" s="82"/>
      <c r="P349" s="82"/>
      <c r="Q349" s="82"/>
      <c r="R349" s="82"/>
      <c r="S349" s="82"/>
      <c r="T349" s="82"/>
      <c r="U349" s="82"/>
      <c r="V349" s="82"/>
      <c r="W349" s="82"/>
      <c r="X349" s="82"/>
      <c r="Y349" s="82"/>
      <c r="Z349" s="82"/>
    </row>
    <row r="350" spans="1:26" ht="15.75" customHeight="1" x14ac:dyDescent="0.35">
      <c r="A350" s="82"/>
      <c r="B350" s="82"/>
      <c r="C350" s="82"/>
      <c r="D350" s="82"/>
      <c r="E350" s="82"/>
      <c r="F350" s="82"/>
      <c r="G350" s="82"/>
      <c r="H350" s="88"/>
      <c r="I350" s="82"/>
      <c r="J350" s="82"/>
      <c r="K350" s="135"/>
      <c r="L350" s="82"/>
      <c r="M350" s="82"/>
      <c r="N350" s="82"/>
      <c r="O350" s="82"/>
      <c r="P350" s="82"/>
      <c r="Q350" s="82"/>
      <c r="R350" s="82"/>
      <c r="S350" s="82"/>
      <c r="T350" s="82"/>
      <c r="U350" s="82"/>
      <c r="V350" s="82"/>
      <c r="W350" s="82"/>
      <c r="X350" s="82"/>
      <c r="Y350" s="82"/>
      <c r="Z350" s="82"/>
    </row>
    <row r="351" spans="1:26" ht="15.75" customHeight="1" x14ac:dyDescent="0.35">
      <c r="A351" s="82"/>
      <c r="B351" s="82"/>
      <c r="C351" s="82"/>
      <c r="D351" s="82"/>
      <c r="E351" s="82"/>
      <c r="F351" s="82"/>
      <c r="G351" s="82"/>
      <c r="H351" s="88"/>
      <c r="I351" s="82"/>
      <c r="J351" s="82"/>
      <c r="K351" s="135"/>
      <c r="L351" s="82"/>
      <c r="M351" s="82"/>
      <c r="N351" s="82"/>
      <c r="O351" s="82"/>
      <c r="P351" s="82"/>
      <c r="Q351" s="82"/>
      <c r="R351" s="82"/>
      <c r="S351" s="82"/>
      <c r="T351" s="82"/>
      <c r="U351" s="82"/>
      <c r="V351" s="82"/>
      <c r="W351" s="82"/>
      <c r="X351" s="82"/>
      <c r="Y351" s="82"/>
      <c r="Z351" s="82"/>
    </row>
    <row r="352" spans="1:26" ht="15.75" customHeight="1" x14ac:dyDescent="0.35">
      <c r="A352" s="82"/>
      <c r="B352" s="82"/>
      <c r="C352" s="82"/>
      <c r="D352" s="82"/>
      <c r="E352" s="82"/>
      <c r="F352" s="82"/>
      <c r="G352" s="82"/>
      <c r="H352" s="88"/>
      <c r="I352" s="82"/>
      <c r="J352" s="82"/>
      <c r="K352" s="135"/>
      <c r="L352" s="82"/>
      <c r="M352" s="82"/>
      <c r="N352" s="82"/>
      <c r="O352" s="82"/>
      <c r="P352" s="82"/>
      <c r="Q352" s="82"/>
      <c r="R352" s="82"/>
      <c r="S352" s="82"/>
      <c r="T352" s="82"/>
      <c r="U352" s="82"/>
      <c r="V352" s="82"/>
      <c r="W352" s="82"/>
      <c r="X352" s="82"/>
      <c r="Y352" s="82"/>
      <c r="Z352" s="82"/>
    </row>
    <row r="353" spans="1:26" ht="15.75" customHeight="1" x14ac:dyDescent="0.35">
      <c r="A353" s="82"/>
      <c r="B353" s="82"/>
      <c r="C353" s="82"/>
      <c r="D353" s="82"/>
      <c r="E353" s="82"/>
      <c r="F353" s="82"/>
      <c r="G353" s="82"/>
      <c r="H353" s="88"/>
      <c r="I353" s="82"/>
      <c r="J353" s="82"/>
      <c r="K353" s="135"/>
      <c r="L353" s="82"/>
      <c r="M353" s="82"/>
      <c r="N353" s="82"/>
      <c r="O353" s="82"/>
      <c r="P353" s="82"/>
      <c r="Q353" s="82"/>
      <c r="R353" s="82"/>
      <c r="S353" s="82"/>
      <c r="T353" s="82"/>
      <c r="U353" s="82"/>
      <c r="V353" s="82"/>
      <c r="W353" s="82"/>
      <c r="X353" s="82"/>
      <c r="Y353" s="82"/>
      <c r="Z353" s="82"/>
    </row>
    <row r="354" spans="1:26" ht="15.75" customHeight="1" x14ac:dyDescent="0.35">
      <c r="A354" s="82"/>
      <c r="B354" s="82"/>
      <c r="C354" s="82"/>
      <c r="D354" s="82"/>
      <c r="E354" s="82"/>
      <c r="F354" s="82"/>
      <c r="G354" s="82"/>
      <c r="H354" s="88"/>
      <c r="I354" s="82"/>
      <c r="J354" s="82"/>
      <c r="K354" s="135"/>
      <c r="L354" s="82"/>
      <c r="M354" s="82"/>
      <c r="N354" s="82"/>
      <c r="O354" s="82"/>
      <c r="P354" s="82"/>
      <c r="Q354" s="82"/>
      <c r="R354" s="82"/>
      <c r="S354" s="82"/>
      <c r="T354" s="82"/>
      <c r="U354" s="82"/>
      <c r="V354" s="82"/>
      <c r="W354" s="82"/>
      <c r="X354" s="82"/>
      <c r="Y354" s="82"/>
      <c r="Z354" s="82"/>
    </row>
    <row r="355" spans="1:26" ht="15.75" customHeight="1" x14ac:dyDescent="0.35">
      <c r="A355" s="82"/>
      <c r="B355" s="82"/>
      <c r="C355" s="82"/>
      <c r="D355" s="82"/>
      <c r="E355" s="82"/>
      <c r="F355" s="82"/>
      <c r="G355" s="82"/>
      <c r="H355" s="88"/>
      <c r="I355" s="82"/>
      <c r="J355" s="82"/>
      <c r="K355" s="135"/>
      <c r="L355" s="82"/>
      <c r="M355" s="82"/>
      <c r="N355" s="82"/>
      <c r="O355" s="82"/>
      <c r="P355" s="82"/>
      <c r="Q355" s="82"/>
      <c r="R355" s="82"/>
      <c r="S355" s="82"/>
      <c r="T355" s="82"/>
      <c r="U355" s="82"/>
      <c r="V355" s="82"/>
      <c r="W355" s="82"/>
      <c r="X355" s="82"/>
      <c r="Y355" s="82"/>
      <c r="Z355" s="82"/>
    </row>
    <row r="356" spans="1:26" ht="15.75" customHeight="1" x14ac:dyDescent="0.35">
      <c r="A356" s="82"/>
      <c r="B356" s="82"/>
      <c r="C356" s="82"/>
      <c r="D356" s="82"/>
      <c r="E356" s="82"/>
      <c r="F356" s="82"/>
      <c r="G356" s="82"/>
      <c r="H356" s="88"/>
      <c r="I356" s="82"/>
      <c r="J356" s="82"/>
      <c r="K356" s="135"/>
      <c r="L356" s="82"/>
      <c r="M356" s="82"/>
      <c r="N356" s="82"/>
      <c r="O356" s="82"/>
      <c r="P356" s="82"/>
      <c r="Q356" s="82"/>
      <c r="R356" s="82"/>
      <c r="S356" s="82"/>
      <c r="T356" s="82"/>
      <c r="U356" s="82"/>
      <c r="V356" s="82"/>
      <c r="W356" s="82"/>
      <c r="X356" s="82"/>
      <c r="Y356" s="82"/>
      <c r="Z356" s="82"/>
    </row>
    <row r="357" spans="1:26" ht="15.75" customHeight="1" x14ac:dyDescent="0.35">
      <c r="A357" s="82"/>
      <c r="B357" s="82"/>
      <c r="C357" s="82"/>
      <c r="D357" s="82"/>
      <c r="E357" s="82"/>
      <c r="F357" s="82"/>
      <c r="G357" s="82"/>
      <c r="H357" s="88"/>
      <c r="I357" s="82"/>
      <c r="J357" s="82"/>
      <c r="K357" s="135"/>
      <c r="L357" s="82"/>
      <c r="M357" s="82"/>
      <c r="N357" s="82"/>
      <c r="O357" s="82"/>
      <c r="P357" s="82"/>
      <c r="Q357" s="82"/>
      <c r="R357" s="82"/>
      <c r="S357" s="82"/>
      <c r="T357" s="82"/>
      <c r="U357" s="82"/>
      <c r="V357" s="82"/>
      <c r="W357" s="82"/>
      <c r="X357" s="82"/>
      <c r="Y357" s="82"/>
      <c r="Z357" s="82"/>
    </row>
    <row r="358" spans="1:26" ht="15.75" customHeight="1" x14ac:dyDescent="0.35">
      <c r="A358" s="82"/>
      <c r="B358" s="82"/>
      <c r="C358" s="82"/>
      <c r="D358" s="82"/>
      <c r="E358" s="82"/>
      <c r="F358" s="82"/>
      <c r="G358" s="82"/>
      <c r="H358" s="88"/>
      <c r="I358" s="82"/>
      <c r="J358" s="82"/>
      <c r="K358" s="135"/>
      <c r="L358" s="82"/>
      <c r="M358" s="82"/>
      <c r="N358" s="82"/>
      <c r="O358" s="82"/>
      <c r="P358" s="82"/>
      <c r="Q358" s="82"/>
      <c r="R358" s="82"/>
      <c r="S358" s="82"/>
      <c r="T358" s="82"/>
      <c r="U358" s="82"/>
      <c r="V358" s="82"/>
      <c r="W358" s="82"/>
      <c r="X358" s="82"/>
      <c r="Y358" s="82"/>
      <c r="Z358" s="82"/>
    </row>
    <row r="359" spans="1:26" ht="15.75" customHeight="1" x14ac:dyDescent="0.35">
      <c r="A359" s="82"/>
      <c r="B359" s="82"/>
      <c r="C359" s="82"/>
      <c r="D359" s="82"/>
      <c r="E359" s="82"/>
      <c r="F359" s="82"/>
      <c r="G359" s="82"/>
      <c r="H359" s="88"/>
      <c r="I359" s="82"/>
      <c r="J359" s="82"/>
      <c r="K359" s="135"/>
      <c r="L359" s="82"/>
      <c r="M359" s="82"/>
      <c r="N359" s="82"/>
      <c r="O359" s="82"/>
      <c r="P359" s="82"/>
      <c r="Q359" s="82"/>
      <c r="R359" s="82"/>
      <c r="S359" s="82"/>
      <c r="T359" s="82"/>
      <c r="U359" s="82"/>
      <c r="V359" s="82"/>
      <c r="W359" s="82"/>
      <c r="X359" s="82"/>
      <c r="Y359" s="82"/>
      <c r="Z359" s="82"/>
    </row>
    <row r="360" spans="1:26" ht="15.75" customHeight="1" x14ac:dyDescent="0.35">
      <c r="A360" s="82"/>
      <c r="B360" s="82"/>
      <c r="C360" s="82"/>
      <c r="D360" s="82"/>
      <c r="E360" s="82"/>
      <c r="F360" s="82"/>
      <c r="G360" s="82"/>
      <c r="H360" s="88"/>
      <c r="I360" s="82"/>
      <c r="J360" s="82"/>
      <c r="K360" s="135"/>
      <c r="L360" s="82"/>
      <c r="M360" s="82"/>
      <c r="N360" s="82"/>
      <c r="O360" s="82"/>
      <c r="P360" s="82"/>
      <c r="Q360" s="82"/>
      <c r="R360" s="82"/>
      <c r="S360" s="82"/>
      <c r="T360" s="82"/>
      <c r="U360" s="82"/>
      <c r="V360" s="82"/>
      <c r="W360" s="82"/>
      <c r="X360" s="82"/>
      <c r="Y360" s="82"/>
      <c r="Z360" s="82"/>
    </row>
    <row r="361" spans="1:26" ht="15.75" customHeight="1" x14ac:dyDescent="0.35">
      <c r="A361" s="82"/>
      <c r="B361" s="82"/>
      <c r="C361" s="82"/>
      <c r="D361" s="82"/>
      <c r="E361" s="82"/>
      <c r="F361" s="82"/>
      <c r="G361" s="82"/>
      <c r="H361" s="88"/>
      <c r="I361" s="82"/>
      <c r="J361" s="82"/>
      <c r="K361" s="135"/>
      <c r="L361" s="82"/>
      <c r="M361" s="82"/>
      <c r="N361" s="82"/>
      <c r="O361" s="82"/>
      <c r="P361" s="82"/>
      <c r="Q361" s="82"/>
      <c r="R361" s="82"/>
      <c r="S361" s="82"/>
      <c r="T361" s="82"/>
      <c r="U361" s="82"/>
      <c r="V361" s="82"/>
      <c r="W361" s="82"/>
      <c r="X361" s="82"/>
      <c r="Y361" s="82"/>
      <c r="Z361" s="82"/>
    </row>
    <row r="362" spans="1:26" ht="15.75" customHeight="1" x14ac:dyDescent="0.35">
      <c r="A362" s="82"/>
      <c r="B362" s="82"/>
      <c r="C362" s="82"/>
      <c r="D362" s="82"/>
      <c r="E362" s="82"/>
      <c r="F362" s="82"/>
      <c r="G362" s="82"/>
      <c r="H362" s="88"/>
      <c r="I362" s="82"/>
      <c r="J362" s="82"/>
      <c r="K362" s="135"/>
      <c r="L362" s="82"/>
      <c r="M362" s="82"/>
      <c r="N362" s="82"/>
      <c r="O362" s="82"/>
      <c r="P362" s="82"/>
      <c r="Q362" s="82"/>
      <c r="R362" s="82"/>
      <c r="S362" s="82"/>
      <c r="T362" s="82"/>
      <c r="U362" s="82"/>
      <c r="V362" s="82"/>
      <c r="W362" s="82"/>
      <c r="X362" s="82"/>
      <c r="Y362" s="82"/>
      <c r="Z362" s="82"/>
    </row>
    <row r="363" spans="1:26" ht="15.75" customHeight="1" x14ac:dyDescent="0.35">
      <c r="A363" s="82"/>
      <c r="B363" s="82"/>
      <c r="C363" s="82"/>
      <c r="D363" s="82"/>
      <c r="E363" s="82"/>
      <c r="F363" s="82"/>
      <c r="G363" s="82"/>
      <c r="H363" s="88"/>
      <c r="I363" s="82"/>
      <c r="J363" s="82"/>
      <c r="K363" s="135"/>
      <c r="L363" s="82"/>
      <c r="M363" s="82"/>
      <c r="N363" s="82"/>
      <c r="O363" s="82"/>
      <c r="P363" s="82"/>
      <c r="Q363" s="82"/>
      <c r="R363" s="82"/>
      <c r="S363" s="82"/>
      <c r="T363" s="82"/>
      <c r="U363" s="82"/>
      <c r="V363" s="82"/>
      <c r="W363" s="82"/>
      <c r="X363" s="82"/>
      <c r="Y363" s="82"/>
      <c r="Z363" s="82"/>
    </row>
    <row r="364" spans="1:26" ht="15.75" customHeight="1" x14ac:dyDescent="0.35">
      <c r="A364" s="82"/>
      <c r="B364" s="82"/>
      <c r="C364" s="82"/>
      <c r="D364" s="82"/>
      <c r="E364" s="82"/>
      <c r="F364" s="82"/>
      <c r="G364" s="82"/>
      <c r="H364" s="88"/>
      <c r="I364" s="82"/>
      <c r="J364" s="82"/>
      <c r="K364" s="135"/>
      <c r="L364" s="82"/>
      <c r="M364" s="82"/>
      <c r="N364" s="82"/>
      <c r="O364" s="82"/>
      <c r="P364" s="82"/>
      <c r="Q364" s="82"/>
      <c r="R364" s="82"/>
      <c r="S364" s="82"/>
      <c r="T364" s="82"/>
      <c r="U364" s="82"/>
      <c r="V364" s="82"/>
      <c r="W364" s="82"/>
      <c r="X364" s="82"/>
      <c r="Y364" s="82"/>
      <c r="Z364" s="82"/>
    </row>
    <row r="365" spans="1:26" ht="15.75" customHeight="1" x14ac:dyDescent="0.35">
      <c r="A365" s="82"/>
      <c r="B365" s="82"/>
      <c r="C365" s="82"/>
      <c r="D365" s="82"/>
      <c r="E365" s="82"/>
      <c r="F365" s="82"/>
      <c r="G365" s="82"/>
      <c r="H365" s="88"/>
      <c r="I365" s="82"/>
      <c r="J365" s="82"/>
      <c r="K365" s="135"/>
      <c r="L365" s="82"/>
      <c r="M365" s="82"/>
      <c r="N365" s="82"/>
      <c r="O365" s="82"/>
      <c r="P365" s="82"/>
      <c r="Q365" s="82"/>
      <c r="R365" s="82"/>
      <c r="S365" s="82"/>
      <c r="T365" s="82"/>
      <c r="U365" s="82"/>
      <c r="V365" s="82"/>
      <c r="W365" s="82"/>
      <c r="X365" s="82"/>
      <c r="Y365" s="82"/>
      <c r="Z365" s="82"/>
    </row>
    <row r="366" spans="1:26" ht="15.75" customHeight="1" x14ac:dyDescent="0.35">
      <c r="A366" s="82"/>
      <c r="B366" s="82"/>
      <c r="C366" s="82"/>
      <c r="D366" s="82"/>
      <c r="E366" s="82"/>
      <c r="F366" s="82"/>
      <c r="G366" s="82"/>
      <c r="H366" s="88"/>
      <c r="I366" s="82"/>
      <c r="J366" s="82"/>
      <c r="K366" s="135"/>
      <c r="L366" s="82"/>
      <c r="M366" s="82"/>
      <c r="N366" s="82"/>
      <c r="O366" s="82"/>
      <c r="P366" s="82"/>
      <c r="Q366" s="82"/>
      <c r="R366" s="82"/>
      <c r="S366" s="82"/>
      <c r="T366" s="82"/>
      <c r="U366" s="82"/>
      <c r="V366" s="82"/>
      <c r="W366" s="82"/>
      <c r="X366" s="82"/>
      <c r="Y366" s="82"/>
      <c r="Z366" s="82"/>
    </row>
    <row r="367" spans="1:26" ht="15.75" customHeight="1" x14ac:dyDescent="0.35">
      <c r="A367" s="82"/>
      <c r="B367" s="82"/>
      <c r="C367" s="82"/>
      <c r="D367" s="82"/>
      <c r="E367" s="82"/>
      <c r="F367" s="82"/>
      <c r="G367" s="82"/>
      <c r="H367" s="88"/>
      <c r="I367" s="82"/>
      <c r="J367" s="82"/>
      <c r="K367" s="135"/>
      <c r="L367" s="82"/>
      <c r="M367" s="82"/>
      <c r="N367" s="82"/>
      <c r="O367" s="82"/>
      <c r="P367" s="82"/>
      <c r="Q367" s="82"/>
      <c r="R367" s="82"/>
      <c r="S367" s="82"/>
      <c r="T367" s="82"/>
      <c r="U367" s="82"/>
      <c r="V367" s="82"/>
      <c r="W367" s="82"/>
      <c r="X367" s="82"/>
      <c r="Y367" s="82"/>
      <c r="Z367" s="82"/>
    </row>
    <row r="368" spans="1:26" ht="15.75" customHeight="1" x14ac:dyDescent="0.35">
      <c r="A368" s="82"/>
      <c r="B368" s="82"/>
      <c r="C368" s="82"/>
      <c r="D368" s="82"/>
      <c r="E368" s="82"/>
      <c r="F368" s="82"/>
      <c r="G368" s="82"/>
      <c r="H368" s="88"/>
      <c r="I368" s="82"/>
      <c r="J368" s="82"/>
      <c r="K368" s="135"/>
      <c r="L368" s="82"/>
      <c r="M368" s="82"/>
      <c r="N368" s="82"/>
      <c r="O368" s="82"/>
      <c r="P368" s="82"/>
      <c r="Q368" s="82"/>
      <c r="R368" s="82"/>
      <c r="S368" s="82"/>
      <c r="T368" s="82"/>
      <c r="U368" s="82"/>
      <c r="V368" s="82"/>
      <c r="W368" s="82"/>
      <c r="X368" s="82"/>
      <c r="Y368" s="82"/>
      <c r="Z368" s="82"/>
    </row>
    <row r="369" spans="1:26" ht="15.75" customHeight="1" x14ac:dyDescent="0.35">
      <c r="A369" s="82"/>
      <c r="B369" s="82"/>
      <c r="C369" s="82"/>
      <c r="D369" s="82"/>
      <c r="E369" s="82"/>
      <c r="F369" s="82"/>
      <c r="G369" s="82"/>
      <c r="H369" s="88"/>
      <c r="I369" s="82"/>
      <c r="J369" s="82"/>
      <c r="K369" s="135"/>
      <c r="L369" s="82"/>
      <c r="M369" s="82"/>
      <c r="N369" s="82"/>
      <c r="O369" s="82"/>
      <c r="P369" s="82"/>
      <c r="Q369" s="82"/>
      <c r="R369" s="82"/>
      <c r="S369" s="82"/>
      <c r="T369" s="82"/>
      <c r="U369" s="82"/>
      <c r="V369" s="82"/>
      <c r="W369" s="82"/>
      <c r="X369" s="82"/>
      <c r="Y369" s="82"/>
      <c r="Z369" s="82"/>
    </row>
    <row r="370" spans="1:26" ht="15.75" customHeight="1" x14ac:dyDescent="0.35">
      <c r="A370" s="82"/>
      <c r="B370" s="82"/>
      <c r="C370" s="82"/>
      <c r="D370" s="82"/>
      <c r="E370" s="82"/>
      <c r="F370" s="82"/>
      <c r="G370" s="82"/>
      <c r="H370" s="88"/>
      <c r="I370" s="82"/>
      <c r="J370" s="82"/>
      <c r="K370" s="135"/>
      <c r="L370" s="82"/>
      <c r="M370" s="82"/>
      <c r="N370" s="82"/>
      <c r="O370" s="82"/>
      <c r="P370" s="82"/>
      <c r="Q370" s="82"/>
      <c r="R370" s="82"/>
      <c r="S370" s="82"/>
      <c r="T370" s="82"/>
      <c r="U370" s="82"/>
      <c r="V370" s="82"/>
      <c r="W370" s="82"/>
      <c r="X370" s="82"/>
      <c r="Y370" s="82"/>
      <c r="Z370" s="82"/>
    </row>
    <row r="371" spans="1:26" ht="15.75" customHeight="1" x14ac:dyDescent="0.35">
      <c r="A371" s="82"/>
      <c r="B371" s="82"/>
      <c r="C371" s="82"/>
      <c r="D371" s="82"/>
      <c r="E371" s="82"/>
      <c r="F371" s="82"/>
      <c r="G371" s="82"/>
      <c r="H371" s="88"/>
      <c r="I371" s="82"/>
      <c r="J371" s="82"/>
      <c r="K371" s="135"/>
      <c r="L371" s="82"/>
      <c r="M371" s="82"/>
      <c r="N371" s="82"/>
      <c r="O371" s="82"/>
      <c r="P371" s="82"/>
      <c r="Q371" s="82"/>
      <c r="R371" s="82"/>
      <c r="S371" s="82"/>
      <c r="T371" s="82"/>
      <c r="U371" s="82"/>
      <c r="V371" s="82"/>
      <c r="W371" s="82"/>
      <c r="X371" s="82"/>
      <c r="Y371" s="82"/>
      <c r="Z371" s="82"/>
    </row>
    <row r="372" spans="1:26" ht="15.75" customHeight="1" x14ac:dyDescent="0.35">
      <c r="A372" s="82"/>
      <c r="B372" s="82"/>
      <c r="C372" s="82"/>
      <c r="D372" s="82"/>
      <c r="E372" s="82"/>
      <c r="F372" s="82"/>
      <c r="G372" s="82"/>
      <c r="H372" s="88"/>
      <c r="I372" s="82"/>
      <c r="J372" s="82"/>
      <c r="K372" s="135"/>
      <c r="L372" s="82"/>
      <c r="M372" s="82"/>
      <c r="N372" s="82"/>
      <c r="O372" s="82"/>
      <c r="P372" s="82"/>
      <c r="Q372" s="82"/>
      <c r="R372" s="82"/>
      <c r="S372" s="82"/>
      <c r="T372" s="82"/>
      <c r="U372" s="82"/>
      <c r="V372" s="82"/>
      <c r="W372" s="82"/>
      <c r="X372" s="82"/>
      <c r="Y372" s="82"/>
      <c r="Z372" s="82"/>
    </row>
    <row r="373" spans="1:26" ht="15.75" customHeight="1" x14ac:dyDescent="0.35">
      <c r="A373" s="82"/>
      <c r="B373" s="82"/>
      <c r="C373" s="82"/>
      <c r="D373" s="82"/>
      <c r="E373" s="82"/>
      <c r="F373" s="82"/>
      <c r="G373" s="82"/>
      <c r="H373" s="88"/>
      <c r="I373" s="82"/>
      <c r="J373" s="82"/>
      <c r="K373" s="135"/>
      <c r="L373" s="82"/>
      <c r="M373" s="82"/>
      <c r="N373" s="82"/>
      <c r="O373" s="82"/>
      <c r="P373" s="82"/>
      <c r="Q373" s="82"/>
      <c r="R373" s="82"/>
      <c r="S373" s="82"/>
      <c r="T373" s="82"/>
      <c r="U373" s="82"/>
      <c r="V373" s="82"/>
      <c r="W373" s="82"/>
      <c r="X373" s="82"/>
      <c r="Y373" s="82"/>
      <c r="Z373" s="82"/>
    </row>
    <row r="374" spans="1:26" ht="15.75" customHeight="1" x14ac:dyDescent="0.35">
      <c r="A374" s="82"/>
      <c r="B374" s="82"/>
      <c r="C374" s="82"/>
      <c r="D374" s="82"/>
      <c r="E374" s="82"/>
      <c r="F374" s="82"/>
      <c r="G374" s="82"/>
      <c r="H374" s="88"/>
      <c r="I374" s="82"/>
      <c r="J374" s="82"/>
      <c r="K374" s="135"/>
      <c r="L374" s="82"/>
      <c r="M374" s="82"/>
      <c r="N374" s="82"/>
      <c r="O374" s="82"/>
      <c r="P374" s="82"/>
      <c r="Q374" s="82"/>
      <c r="R374" s="82"/>
      <c r="S374" s="82"/>
      <c r="T374" s="82"/>
      <c r="U374" s="82"/>
      <c r="V374" s="82"/>
      <c r="W374" s="82"/>
      <c r="X374" s="82"/>
      <c r="Y374" s="82"/>
      <c r="Z374" s="82"/>
    </row>
    <row r="375" spans="1:26" ht="15.75" customHeight="1" x14ac:dyDescent="0.35">
      <c r="A375" s="82"/>
      <c r="B375" s="82"/>
      <c r="C375" s="82"/>
      <c r="D375" s="82"/>
      <c r="E375" s="82"/>
      <c r="F375" s="82"/>
      <c r="G375" s="82"/>
      <c r="H375" s="88"/>
      <c r="I375" s="82"/>
      <c r="J375" s="82"/>
      <c r="K375" s="135"/>
      <c r="L375" s="82"/>
      <c r="M375" s="82"/>
      <c r="N375" s="82"/>
      <c r="O375" s="82"/>
      <c r="P375" s="82"/>
      <c r="Q375" s="82"/>
      <c r="R375" s="82"/>
      <c r="S375" s="82"/>
      <c r="T375" s="82"/>
      <c r="U375" s="82"/>
      <c r="V375" s="82"/>
      <c r="W375" s="82"/>
      <c r="X375" s="82"/>
      <c r="Y375" s="82"/>
      <c r="Z375" s="82"/>
    </row>
    <row r="376" spans="1:26" ht="15.75" customHeight="1" x14ac:dyDescent="0.35">
      <c r="A376" s="82"/>
      <c r="B376" s="82"/>
      <c r="C376" s="82"/>
      <c r="D376" s="82"/>
      <c r="E376" s="82"/>
      <c r="F376" s="82"/>
      <c r="G376" s="82"/>
      <c r="H376" s="88"/>
      <c r="I376" s="82"/>
      <c r="J376" s="82"/>
      <c r="K376" s="135"/>
      <c r="L376" s="82"/>
      <c r="M376" s="82"/>
      <c r="N376" s="82"/>
      <c r="O376" s="82"/>
      <c r="P376" s="82"/>
      <c r="Q376" s="82"/>
      <c r="R376" s="82"/>
      <c r="S376" s="82"/>
      <c r="T376" s="82"/>
      <c r="U376" s="82"/>
      <c r="V376" s="82"/>
      <c r="W376" s="82"/>
      <c r="X376" s="82"/>
      <c r="Y376" s="82"/>
      <c r="Z376" s="82"/>
    </row>
    <row r="377" spans="1:26" ht="15.75" customHeight="1" x14ac:dyDescent="0.35">
      <c r="A377" s="82"/>
      <c r="B377" s="82"/>
      <c r="C377" s="82"/>
      <c r="D377" s="82"/>
      <c r="E377" s="82"/>
      <c r="F377" s="82"/>
      <c r="G377" s="82"/>
      <c r="H377" s="88"/>
      <c r="I377" s="82"/>
      <c r="J377" s="82"/>
      <c r="K377" s="135"/>
      <c r="L377" s="82"/>
      <c r="M377" s="82"/>
      <c r="N377" s="82"/>
      <c r="O377" s="82"/>
      <c r="P377" s="82"/>
      <c r="Q377" s="82"/>
      <c r="R377" s="82"/>
      <c r="S377" s="82"/>
      <c r="T377" s="82"/>
      <c r="U377" s="82"/>
      <c r="V377" s="82"/>
      <c r="W377" s="82"/>
      <c r="X377" s="82"/>
      <c r="Y377" s="82"/>
      <c r="Z377" s="82"/>
    </row>
    <row r="378" spans="1:26" ht="15.75" customHeight="1" x14ac:dyDescent="0.35">
      <c r="A378" s="82"/>
      <c r="B378" s="82"/>
      <c r="C378" s="82"/>
      <c r="D378" s="82"/>
      <c r="E378" s="82"/>
      <c r="F378" s="82"/>
      <c r="G378" s="82"/>
      <c r="H378" s="88"/>
      <c r="I378" s="82"/>
      <c r="J378" s="82"/>
      <c r="K378" s="135"/>
      <c r="L378" s="82"/>
      <c r="M378" s="82"/>
      <c r="N378" s="82"/>
      <c r="O378" s="82"/>
      <c r="P378" s="82"/>
      <c r="Q378" s="82"/>
      <c r="R378" s="82"/>
      <c r="S378" s="82"/>
      <c r="T378" s="82"/>
      <c r="U378" s="82"/>
      <c r="V378" s="82"/>
      <c r="W378" s="82"/>
      <c r="X378" s="82"/>
      <c r="Y378" s="82"/>
      <c r="Z378" s="82"/>
    </row>
    <row r="379" spans="1:26" ht="15.75" customHeight="1" x14ac:dyDescent="0.35">
      <c r="A379" s="82"/>
      <c r="B379" s="82"/>
      <c r="C379" s="82"/>
      <c r="D379" s="82"/>
      <c r="E379" s="82"/>
      <c r="F379" s="82"/>
      <c r="G379" s="82"/>
      <c r="H379" s="88"/>
      <c r="I379" s="82"/>
      <c r="J379" s="82"/>
      <c r="K379" s="135"/>
      <c r="L379" s="82"/>
      <c r="M379" s="82"/>
      <c r="N379" s="82"/>
      <c r="O379" s="82"/>
      <c r="P379" s="82"/>
      <c r="Q379" s="82"/>
      <c r="R379" s="82"/>
      <c r="S379" s="82"/>
      <c r="T379" s="82"/>
      <c r="U379" s="82"/>
      <c r="V379" s="82"/>
      <c r="W379" s="82"/>
      <c r="X379" s="82"/>
      <c r="Y379" s="82"/>
      <c r="Z379" s="82"/>
    </row>
    <row r="380" spans="1:26" ht="15.75" customHeight="1" x14ac:dyDescent="0.35">
      <c r="A380" s="82"/>
      <c r="B380" s="82"/>
      <c r="C380" s="82"/>
      <c r="D380" s="82"/>
      <c r="E380" s="82"/>
      <c r="F380" s="82"/>
      <c r="G380" s="82"/>
      <c r="H380" s="88"/>
      <c r="I380" s="82"/>
      <c r="J380" s="82"/>
      <c r="K380" s="135"/>
      <c r="L380" s="82"/>
      <c r="M380" s="82"/>
      <c r="N380" s="82"/>
      <c r="O380" s="82"/>
      <c r="P380" s="82"/>
      <c r="Q380" s="82"/>
      <c r="R380" s="82"/>
      <c r="S380" s="82"/>
      <c r="T380" s="82"/>
      <c r="U380" s="82"/>
      <c r="V380" s="82"/>
      <c r="W380" s="82"/>
      <c r="X380" s="82"/>
      <c r="Y380" s="82"/>
      <c r="Z380" s="82"/>
    </row>
    <row r="381" spans="1:26" ht="15.75" customHeight="1" x14ac:dyDescent="0.35">
      <c r="A381" s="82"/>
      <c r="B381" s="82"/>
      <c r="C381" s="82"/>
      <c r="D381" s="82"/>
      <c r="E381" s="82"/>
      <c r="F381" s="82"/>
      <c r="G381" s="82"/>
      <c r="H381" s="88"/>
      <c r="I381" s="82"/>
      <c r="J381" s="82"/>
      <c r="K381" s="135"/>
      <c r="L381" s="82"/>
      <c r="M381" s="82"/>
      <c r="N381" s="82"/>
      <c r="O381" s="82"/>
      <c r="P381" s="82"/>
      <c r="Q381" s="82"/>
      <c r="R381" s="82"/>
      <c r="S381" s="82"/>
      <c r="T381" s="82"/>
      <c r="U381" s="82"/>
      <c r="V381" s="82"/>
      <c r="W381" s="82"/>
      <c r="X381" s="82"/>
      <c r="Y381" s="82"/>
      <c r="Z381" s="82"/>
    </row>
    <row r="382" spans="1:26" ht="15.75" customHeight="1" x14ac:dyDescent="0.35">
      <c r="A382" s="82"/>
      <c r="B382" s="82"/>
      <c r="C382" s="82"/>
      <c r="D382" s="82"/>
      <c r="E382" s="82"/>
      <c r="F382" s="82"/>
      <c r="G382" s="82"/>
      <c r="H382" s="88"/>
      <c r="I382" s="82"/>
      <c r="J382" s="82"/>
      <c r="K382" s="135"/>
      <c r="L382" s="82"/>
      <c r="M382" s="82"/>
      <c r="N382" s="82"/>
      <c r="O382" s="82"/>
      <c r="P382" s="82"/>
      <c r="Q382" s="82"/>
      <c r="R382" s="82"/>
      <c r="S382" s="82"/>
      <c r="T382" s="82"/>
      <c r="U382" s="82"/>
      <c r="V382" s="82"/>
      <c r="W382" s="82"/>
      <c r="X382" s="82"/>
      <c r="Y382" s="82"/>
      <c r="Z382" s="82"/>
    </row>
    <row r="383" spans="1:26" ht="15.75" customHeight="1" x14ac:dyDescent="0.35">
      <c r="A383" s="82"/>
      <c r="B383" s="82"/>
      <c r="C383" s="82"/>
      <c r="D383" s="82"/>
      <c r="E383" s="82"/>
      <c r="F383" s="82"/>
      <c r="G383" s="82"/>
      <c r="H383" s="88"/>
      <c r="I383" s="82"/>
      <c r="J383" s="82"/>
      <c r="K383" s="135"/>
      <c r="L383" s="82"/>
      <c r="M383" s="82"/>
      <c r="N383" s="82"/>
      <c r="O383" s="82"/>
      <c r="P383" s="82"/>
      <c r="Q383" s="82"/>
      <c r="R383" s="82"/>
      <c r="S383" s="82"/>
      <c r="T383" s="82"/>
      <c r="U383" s="82"/>
      <c r="V383" s="82"/>
      <c r="W383" s="82"/>
      <c r="X383" s="82"/>
      <c r="Y383" s="82"/>
      <c r="Z383" s="82"/>
    </row>
    <row r="384" spans="1:26" ht="15.75" customHeight="1" x14ac:dyDescent="0.35">
      <c r="A384" s="82"/>
      <c r="B384" s="82"/>
      <c r="C384" s="82"/>
      <c r="D384" s="82"/>
      <c r="E384" s="82"/>
      <c r="F384" s="82"/>
      <c r="G384" s="82"/>
      <c r="H384" s="88"/>
      <c r="I384" s="82"/>
      <c r="J384" s="82"/>
      <c r="K384" s="135"/>
      <c r="L384" s="82"/>
      <c r="M384" s="82"/>
      <c r="N384" s="82"/>
      <c r="O384" s="82"/>
      <c r="P384" s="82"/>
      <c r="Q384" s="82"/>
      <c r="R384" s="82"/>
      <c r="S384" s="82"/>
      <c r="T384" s="82"/>
      <c r="U384" s="82"/>
      <c r="V384" s="82"/>
      <c r="W384" s="82"/>
      <c r="X384" s="82"/>
      <c r="Y384" s="82"/>
      <c r="Z384" s="82"/>
    </row>
    <row r="385" spans="1:26" ht="15.75" customHeight="1" x14ac:dyDescent="0.35">
      <c r="A385" s="82"/>
      <c r="B385" s="82"/>
      <c r="C385" s="82"/>
      <c r="D385" s="82"/>
      <c r="E385" s="82"/>
      <c r="F385" s="82"/>
      <c r="G385" s="82"/>
      <c r="H385" s="88"/>
      <c r="I385" s="82"/>
      <c r="J385" s="82"/>
      <c r="K385" s="135"/>
      <c r="L385" s="82"/>
      <c r="M385" s="82"/>
      <c r="N385" s="82"/>
      <c r="O385" s="82"/>
      <c r="P385" s="82"/>
      <c r="Q385" s="82"/>
      <c r="R385" s="82"/>
      <c r="S385" s="82"/>
      <c r="T385" s="82"/>
      <c r="U385" s="82"/>
      <c r="V385" s="82"/>
      <c r="W385" s="82"/>
      <c r="X385" s="82"/>
      <c r="Y385" s="82"/>
      <c r="Z385" s="82"/>
    </row>
    <row r="386" spans="1:26" ht="15.75" customHeight="1" x14ac:dyDescent="0.35">
      <c r="A386" s="82"/>
      <c r="B386" s="82"/>
      <c r="C386" s="82"/>
      <c r="D386" s="82"/>
      <c r="E386" s="82"/>
      <c r="F386" s="82"/>
      <c r="G386" s="82"/>
      <c r="H386" s="88"/>
      <c r="I386" s="82"/>
      <c r="J386" s="82"/>
      <c r="K386" s="135"/>
      <c r="L386" s="82"/>
      <c r="M386" s="82"/>
      <c r="N386" s="82"/>
      <c r="O386" s="82"/>
      <c r="P386" s="82"/>
      <c r="Q386" s="82"/>
      <c r="R386" s="82"/>
      <c r="S386" s="82"/>
      <c r="T386" s="82"/>
      <c r="U386" s="82"/>
      <c r="V386" s="82"/>
      <c r="W386" s="82"/>
      <c r="X386" s="82"/>
      <c r="Y386" s="82"/>
      <c r="Z386" s="82"/>
    </row>
    <row r="387" spans="1:26" ht="15.75" customHeight="1" x14ac:dyDescent="0.35">
      <c r="A387" s="82"/>
      <c r="B387" s="82"/>
      <c r="C387" s="82"/>
      <c r="D387" s="82"/>
      <c r="E387" s="82"/>
      <c r="F387" s="82"/>
      <c r="G387" s="82"/>
      <c r="H387" s="88"/>
      <c r="I387" s="82"/>
      <c r="J387" s="82"/>
      <c r="K387" s="135"/>
      <c r="L387" s="82"/>
      <c r="M387" s="82"/>
      <c r="N387" s="82"/>
      <c r="O387" s="82"/>
      <c r="P387" s="82"/>
      <c r="Q387" s="82"/>
      <c r="R387" s="82"/>
      <c r="S387" s="82"/>
      <c r="T387" s="82"/>
      <c r="U387" s="82"/>
      <c r="V387" s="82"/>
      <c r="W387" s="82"/>
      <c r="X387" s="82"/>
      <c r="Y387" s="82"/>
      <c r="Z387" s="82"/>
    </row>
    <row r="388" spans="1:26" ht="15.75" customHeight="1" x14ac:dyDescent="0.35">
      <c r="A388" s="82"/>
      <c r="B388" s="82"/>
      <c r="C388" s="82"/>
      <c r="D388" s="82"/>
      <c r="E388" s="82"/>
      <c r="F388" s="82"/>
      <c r="G388" s="82"/>
      <c r="H388" s="88"/>
      <c r="I388" s="82"/>
      <c r="J388" s="82"/>
      <c r="K388" s="135"/>
      <c r="L388" s="82"/>
      <c r="M388" s="82"/>
      <c r="N388" s="82"/>
      <c r="O388" s="82"/>
      <c r="P388" s="82"/>
      <c r="Q388" s="82"/>
      <c r="R388" s="82"/>
      <c r="S388" s="82"/>
      <c r="T388" s="82"/>
      <c r="U388" s="82"/>
      <c r="V388" s="82"/>
      <c r="W388" s="82"/>
      <c r="X388" s="82"/>
      <c r="Y388" s="82"/>
      <c r="Z388" s="82"/>
    </row>
    <row r="389" spans="1:26" ht="15.75" customHeight="1" x14ac:dyDescent="0.35">
      <c r="A389" s="82"/>
      <c r="B389" s="82"/>
      <c r="C389" s="82"/>
      <c r="D389" s="82"/>
      <c r="E389" s="82"/>
      <c r="F389" s="82"/>
      <c r="G389" s="82"/>
      <c r="H389" s="88"/>
      <c r="I389" s="82"/>
      <c r="J389" s="82"/>
      <c r="K389" s="135"/>
      <c r="L389" s="82"/>
      <c r="M389" s="82"/>
      <c r="N389" s="82"/>
      <c r="O389" s="82"/>
      <c r="P389" s="82"/>
      <c r="Q389" s="82"/>
      <c r="R389" s="82"/>
      <c r="S389" s="82"/>
      <c r="T389" s="82"/>
      <c r="U389" s="82"/>
      <c r="V389" s="82"/>
      <c r="W389" s="82"/>
      <c r="X389" s="82"/>
      <c r="Y389" s="82"/>
      <c r="Z389" s="82"/>
    </row>
    <row r="390" spans="1:26" ht="15.75" customHeight="1" x14ac:dyDescent="0.35">
      <c r="A390" s="82"/>
      <c r="B390" s="82"/>
      <c r="C390" s="82"/>
      <c r="D390" s="82"/>
      <c r="E390" s="82"/>
      <c r="F390" s="82"/>
      <c r="G390" s="82"/>
      <c r="H390" s="88"/>
      <c r="I390" s="82"/>
      <c r="J390" s="82"/>
      <c r="K390" s="135"/>
      <c r="L390" s="82"/>
      <c r="M390" s="82"/>
      <c r="N390" s="82"/>
      <c r="O390" s="82"/>
      <c r="P390" s="82"/>
      <c r="Q390" s="82"/>
      <c r="R390" s="82"/>
      <c r="S390" s="82"/>
      <c r="T390" s="82"/>
      <c r="U390" s="82"/>
      <c r="V390" s="82"/>
      <c r="W390" s="82"/>
      <c r="X390" s="82"/>
      <c r="Y390" s="82"/>
      <c r="Z390" s="82"/>
    </row>
    <row r="391" spans="1:26" ht="15.75" customHeight="1" x14ac:dyDescent="0.35">
      <c r="A391" s="82"/>
      <c r="B391" s="82"/>
      <c r="C391" s="82"/>
      <c r="D391" s="82"/>
      <c r="E391" s="82"/>
      <c r="F391" s="82"/>
      <c r="G391" s="82"/>
      <c r="H391" s="88"/>
      <c r="I391" s="82"/>
      <c r="J391" s="82"/>
      <c r="K391" s="135"/>
      <c r="L391" s="82"/>
      <c r="M391" s="82"/>
      <c r="N391" s="82"/>
      <c r="O391" s="82"/>
      <c r="P391" s="82"/>
      <c r="Q391" s="82"/>
      <c r="R391" s="82"/>
      <c r="S391" s="82"/>
      <c r="T391" s="82"/>
      <c r="U391" s="82"/>
      <c r="V391" s="82"/>
      <c r="W391" s="82"/>
      <c r="X391" s="82"/>
      <c r="Y391" s="82"/>
      <c r="Z391" s="82"/>
    </row>
    <row r="392" spans="1:26" ht="15.75" customHeight="1" x14ac:dyDescent="0.35">
      <c r="A392" s="82"/>
      <c r="B392" s="82"/>
      <c r="C392" s="82"/>
      <c r="D392" s="82"/>
      <c r="E392" s="82"/>
      <c r="F392" s="82"/>
      <c r="G392" s="82"/>
      <c r="H392" s="88"/>
      <c r="I392" s="82"/>
      <c r="J392" s="82"/>
      <c r="K392" s="135"/>
      <c r="L392" s="82"/>
      <c r="M392" s="82"/>
      <c r="N392" s="82"/>
      <c r="O392" s="82"/>
      <c r="P392" s="82"/>
      <c r="Q392" s="82"/>
      <c r="R392" s="82"/>
      <c r="S392" s="82"/>
      <c r="T392" s="82"/>
      <c r="U392" s="82"/>
      <c r="V392" s="82"/>
      <c r="W392" s="82"/>
      <c r="X392" s="82"/>
      <c r="Y392" s="82"/>
      <c r="Z392" s="82"/>
    </row>
    <row r="393" spans="1:26" ht="15.75" customHeight="1" x14ac:dyDescent="0.35">
      <c r="A393" s="82"/>
      <c r="B393" s="82"/>
      <c r="C393" s="82"/>
      <c r="D393" s="82"/>
      <c r="E393" s="82"/>
      <c r="F393" s="82"/>
      <c r="G393" s="82"/>
      <c r="H393" s="88"/>
      <c r="I393" s="82"/>
      <c r="J393" s="82"/>
      <c r="K393" s="135"/>
      <c r="L393" s="82"/>
      <c r="M393" s="82"/>
      <c r="N393" s="82"/>
      <c r="O393" s="82"/>
      <c r="P393" s="82"/>
      <c r="Q393" s="82"/>
      <c r="R393" s="82"/>
      <c r="S393" s="82"/>
      <c r="T393" s="82"/>
      <c r="U393" s="82"/>
      <c r="V393" s="82"/>
      <c r="W393" s="82"/>
      <c r="X393" s="82"/>
      <c r="Y393" s="82"/>
      <c r="Z393" s="82"/>
    </row>
    <row r="394" spans="1:26" ht="15.75" customHeight="1" x14ac:dyDescent="0.35">
      <c r="A394" s="82"/>
      <c r="B394" s="82"/>
      <c r="C394" s="82"/>
      <c r="D394" s="82"/>
      <c r="E394" s="82"/>
      <c r="F394" s="82"/>
      <c r="G394" s="82"/>
      <c r="H394" s="88"/>
      <c r="I394" s="82"/>
      <c r="J394" s="82"/>
      <c r="K394" s="135"/>
      <c r="L394" s="82"/>
      <c r="M394" s="82"/>
      <c r="N394" s="82"/>
      <c r="O394" s="82"/>
      <c r="P394" s="82"/>
      <c r="Q394" s="82"/>
      <c r="R394" s="82"/>
      <c r="S394" s="82"/>
      <c r="T394" s="82"/>
      <c r="U394" s="82"/>
      <c r="V394" s="82"/>
      <c r="W394" s="82"/>
      <c r="X394" s="82"/>
      <c r="Y394" s="82"/>
      <c r="Z394" s="82"/>
    </row>
    <row r="395" spans="1:26" ht="15.75" customHeight="1" x14ac:dyDescent="0.35">
      <c r="A395" s="82"/>
      <c r="B395" s="82"/>
      <c r="C395" s="82"/>
      <c r="D395" s="82"/>
      <c r="E395" s="82"/>
      <c r="F395" s="82"/>
      <c r="G395" s="82"/>
      <c r="H395" s="88"/>
      <c r="I395" s="82"/>
      <c r="J395" s="82"/>
      <c r="K395" s="135"/>
      <c r="L395" s="82"/>
      <c r="M395" s="82"/>
      <c r="N395" s="82"/>
      <c r="O395" s="82"/>
      <c r="P395" s="82"/>
      <c r="Q395" s="82"/>
      <c r="R395" s="82"/>
      <c r="S395" s="82"/>
      <c r="T395" s="82"/>
      <c r="U395" s="82"/>
      <c r="V395" s="82"/>
      <c r="W395" s="82"/>
      <c r="X395" s="82"/>
      <c r="Y395" s="82"/>
      <c r="Z395" s="82"/>
    </row>
    <row r="396" spans="1:26" ht="15.75" customHeight="1" x14ac:dyDescent="0.35">
      <c r="A396" s="82"/>
      <c r="B396" s="82"/>
      <c r="C396" s="82"/>
      <c r="D396" s="82"/>
      <c r="E396" s="82"/>
      <c r="F396" s="82"/>
      <c r="G396" s="82"/>
      <c r="H396" s="88"/>
      <c r="I396" s="82"/>
      <c r="J396" s="82"/>
      <c r="K396" s="135"/>
      <c r="L396" s="82"/>
      <c r="M396" s="82"/>
      <c r="N396" s="82"/>
      <c r="O396" s="82"/>
      <c r="P396" s="82"/>
      <c r="Q396" s="82"/>
      <c r="R396" s="82"/>
      <c r="S396" s="82"/>
      <c r="T396" s="82"/>
      <c r="U396" s="82"/>
      <c r="V396" s="82"/>
      <c r="W396" s="82"/>
      <c r="X396" s="82"/>
      <c r="Y396" s="82"/>
      <c r="Z396" s="82"/>
    </row>
    <row r="397" spans="1:26" ht="15.75" customHeight="1" x14ac:dyDescent="0.35">
      <c r="A397" s="82"/>
      <c r="B397" s="82"/>
      <c r="C397" s="82"/>
      <c r="D397" s="82"/>
      <c r="E397" s="82"/>
      <c r="F397" s="82"/>
      <c r="G397" s="82"/>
      <c r="H397" s="88"/>
      <c r="I397" s="82"/>
      <c r="J397" s="82"/>
      <c r="K397" s="135"/>
      <c r="L397" s="82"/>
      <c r="M397" s="82"/>
      <c r="N397" s="82"/>
      <c r="O397" s="82"/>
      <c r="P397" s="82"/>
      <c r="Q397" s="82"/>
      <c r="R397" s="82"/>
      <c r="S397" s="82"/>
      <c r="T397" s="82"/>
      <c r="U397" s="82"/>
      <c r="V397" s="82"/>
      <c r="W397" s="82"/>
      <c r="X397" s="82"/>
      <c r="Y397" s="82"/>
      <c r="Z397" s="82"/>
    </row>
    <row r="398" spans="1:26" ht="15.75" customHeight="1" x14ac:dyDescent="0.35">
      <c r="A398" s="82"/>
      <c r="B398" s="82"/>
      <c r="C398" s="82"/>
      <c r="D398" s="82"/>
      <c r="E398" s="82"/>
      <c r="F398" s="82"/>
      <c r="G398" s="82"/>
      <c r="H398" s="88"/>
      <c r="I398" s="82"/>
      <c r="J398" s="82"/>
      <c r="K398" s="135"/>
      <c r="L398" s="82"/>
      <c r="M398" s="82"/>
      <c r="N398" s="82"/>
      <c r="O398" s="82"/>
      <c r="P398" s="82"/>
      <c r="Q398" s="82"/>
      <c r="R398" s="82"/>
      <c r="S398" s="82"/>
      <c r="T398" s="82"/>
      <c r="U398" s="82"/>
      <c r="V398" s="82"/>
      <c r="W398" s="82"/>
      <c r="X398" s="82"/>
      <c r="Y398" s="82"/>
      <c r="Z398" s="82"/>
    </row>
    <row r="399" spans="1:26" ht="15.75" customHeight="1" x14ac:dyDescent="0.35">
      <c r="A399" s="82"/>
      <c r="B399" s="82"/>
      <c r="C399" s="82"/>
      <c r="D399" s="82"/>
      <c r="E399" s="82"/>
      <c r="F399" s="82"/>
      <c r="G399" s="82"/>
      <c r="H399" s="88"/>
      <c r="I399" s="82"/>
      <c r="J399" s="82"/>
      <c r="K399" s="135"/>
      <c r="L399" s="82"/>
      <c r="M399" s="82"/>
      <c r="N399" s="82"/>
      <c r="O399" s="82"/>
      <c r="P399" s="82"/>
      <c r="Q399" s="82"/>
      <c r="R399" s="82"/>
      <c r="S399" s="82"/>
      <c r="T399" s="82"/>
      <c r="U399" s="82"/>
      <c r="V399" s="82"/>
      <c r="W399" s="82"/>
      <c r="X399" s="82"/>
      <c r="Y399" s="82"/>
      <c r="Z399" s="82"/>
    </row>
    <row r="400" spans="1:26" ht="15.75" customHeight="1" x14ac:dyDescent="0.35">
      <c r="A400" s="82"/>
      <c r="B400" s="82"/>
      <c r="C400" s="82"/>
      <c r="D400" s="82"/>
      <c r="E400" s="82"/>
      <c r="F400" s="82"/>
      <c r="G400" s="82"/>
      <c r="H400" s="88"/>
      <c r="I400" s="82"/>
      <c r="J400" s="82"/>
      <c r="K400" s="135"/>
      <c r="L400" s="82"/>
      <c r="M400" s="82"/>
      <c r="N400" s="82"/>
      <c r="O400" s="82"/>
      <c r="P400" s="82"/>
      <c r="Q400" s="82"/>
      <c r="R400" s="82"/>
      <c r="S400" s="82"/>
      <c r="T400" s="82"/>
      <c r="U400" s="82"/>
      <c r="V400" s="82"/>
      <c r="W400" s="82"/>
      <c r="X400" s="82"/>
      <c r="Y400" s="82"/>
      <c r="Z400" s="82"/>
    </row>
    <row r="401" spans="1:26" ht="15.75" customHeight="1" x14ac:dyDescent="0.35">
      <c r="A401" s="82"/>
      <c r="B401" s="82"/>
      <c r="C401" s="82"/>
      <c r="D401" s="82"/>
      <c r="E401" s="82"/>
      <c r="F401" s="82"/>
      <c r="G401" s="82"/>
      <c r="H401" s="88"/>
      <c r="I401" s="82"/>
      <c r="J401" s="82"/>
      <c r="K401" s="135"/>
      <c r="L401" s="82"/>
      <c r="M401" s="82"/>
      <c r="N401" s="82"/>
      <c r="O401" s="82"/>
      <c r="P401" s="82"/>
      <c r="Q401" s="82"/>
      <c r="R401" s="82"/>
      <c r="S401" s="82"/>
      <c r="T401" s="82"/>
      <c r="U401" s="82"/>
      <c r="V401" s="82"/>
      <c r="W401" s="82"/>
      <c r="X401" s="82"/>
      <c r="Y401" s="82"/>
      <c r="Z401" s="82"/>
    </row>
    <row r="402" spans="1:26" ht="15.75" customHeight="1" x14ac:dyDescent="0.35">
      <c r="A402" s="82"/>
      <c r="B402" s="82"/>
      <c r="C402" s="82"/>
      <c r="D402" s="82"/>
      <c r="E402" s="82"/>
      <c r="F402" s="82"/>
      <c r="G402" s="82"/>
      <c r="H402" s="88"/>
      <c r="I402" s="82"/>
      <c r="J402" s="82"/>
      <c r="K402" s="135"/>
      <c r="L402" s="82"/>
      <c r="M402" s="82"/>
      <c r="N402" s="82"/>
      <c r="O402" s="82"/>
      <c r="P402" s="82"/>
      <c r="Q402" s="82"/>
      <c r="R402" s="82"/>
      <c r="S402" s="82"/>
      <c r="T402" s="82"/>
      <c r="U402" s="82"/>
      <c r="V402" s="82"/>
      <c r="W402" s="82"/>
      <c r="X402" s="82"/>
      <c r="Y402" s="82"/>
      <c r="Z402" s="82"/>
    </row>
    <row r="403" spans="1:26" ht="15.75" customHeight="1" x14ac:dyDescent="0.35">
      <c r="A403" s="82"/>
      <c r="B403" s="82"/>
      <c r="C403" s="82"/>
      <c r="D403" s="82"/>
      <c r="E403" s="82"/>
      <c r="F403" s="82"/>
      <c r="G403" s="82"/>
      <c r="H403" s="88"/>
      <c r="I403" s="82"/>
      <c r="J403" s="82"/>
      <c r="K403" s="135"/>
      <c r="L403" s="82"/>
      <c r="M403" s="82"/>
      <c r="N403" s="82"/>
      <c r="O403" s="82"/>
      <c r="P403" s="82"/>
      <c r="Q403" s="82"/>
      <c r="R403" s="82"/>
      <c r="S403" s="82"/>
      <c r="T403" s="82"/>
      <c r="U403" s="82"/>
      <c r="V403" s="82"/>
      <c r="W403" s="82"/>
      <c r="X403" s="82"/>
      <c r="Y403" s="82"/>
      <c r="Z403" s="82"/>
    </row>
    <row r="404" spans="1:26" ht="15.75" customHeight="1" x14ac:dyDescent="0.35">
      <c r="A404" s="82"/>
      <c r="B404" s="82"/>
      <c r="C404" s="82"/>
      <c r="D404" s="82"/>
      <c r="E404" s="82"/>
      <c r="F404" s="82"/>
      <c r="G404" s="82"/>
      <c r="H404" s="88"/>
      <c r="I404" s="82"/>
      <c r="J404" s="82"/>
      <c r="K404" s="135"/>
      <c r="L404" s="82"/>
      <c r="M404" s="82"/>
      <c r="N404" s="82"/>
      <c r="O404" s="82"/>
      <c r="P404" s="82"/>
      <c r="Q404" s="82"/>
      <c r="R404" s="82"/>
      <c r="S404" s="82"/>
      <c r="T404" s="82"/>
      <c r="U404" s="82"/>
      <c r="V404" s="82"/>
      <c r="W404" s="82"/>
      <c r="X404" s="82"/>
      <c r="Y404" s="82"/>
      <c r="Z404" s="82"/>
    </row>
    <row r="405" spans="1:26" ht="15.75" customHeight="1" x14ac:dyDescent="0.35">
      <c r="A405" s="82"/>
      <c r="B405" s="82"/>
      <c r="C405" s="82"/>
      <c r="D405" s="82"/>
      <c r="E405" s="82"/>
      <c r="F405" s="82"/>
      <c r="G405" s="82"/>
      <c r="H405" s="88"/>
      <c r="I405" s="82"/>
      <c r="J405" s="82"/>
      <c r="K405" s="135"/>
      <c r="L405" s="82"/>
      <c r="M405" s="82"/>
      <c r="N405" s="82"/>
      <c r="O405" s="82"/>
      <c r="P405" s="82"/>
      <c r="Q405" s="82"/>
      <c r="R405" s="82"/>
      <c r="S405" s="82"/>
      <c r="T405" s="82"/>
      <c r="U405" s="82"/>
      <c r="V405" s="82"/>
      <c r="W405" s="82"/>
      <c r="X405" s="82"/>
      <c r="Y405" s="82"/>
      <c r="Z405" s="82"/>
    </row>
    <row r="406" spans="1:26" ht="15.75" customHeight="1" x14ac:dyDescent="0.35">
      <c r="A406" s="82"/>
      <c r="B406" s="82"/>
      <c r="C406" s="82"/>
      <c r="D406" s="82"/>
      <c r="E406" s="82"/>
      <c r="F406" s="82"/>
      <c r="G406" s="82"/>
      <c r="H406" s="88"/>
      <c r="I406" s="82"/>
      <c r="J406" s="82"/>
      <c r="K406" s="135"/>
      <c r="L406" s="82"/>
      <c r="M406" s="82"/>
      <c r="N406" s="82"/>
      <c r="O406" s="82"/>
      <c r="P406" s="82"/>
      <c r="Q406" s="82"/>
      <c r="R406" s="82"/>
      <c r="S406" s="82"/>
      <c r="T406" s="82"/>
      <c r="U406" s="82"/>
      <c r="V406" s="82"/>
      <c r="W406" s="82"/>
      <c r="X406" s="82"/>
      <c r="Y406" s="82"/>
      <c r="Z406" s="82"/>
    </row>
    <row r="407" spans="1:26" ht="15.75" customHeight="1" x14ac:dyDescent="0.35">
      <c r="A407" s="82"/>
      <c r="B407" s="82"/>
      <c r="C407" s="82"/>
      <c r="D407" s="82"/>
      <c r="E407" s="82"/>
      <c r="F407" s="82"/>
      <c r="G407" s="82"/>
      <c r="H407" s="88"/>
      <c r="I407" s="82"/>
      <c r="J407" s="82"/>
      <c r="K407" s="135"/>
      <c r="L407" s="82"/>
      <c r="M407" s="82"/>
      <c r="N407" s="82"/>
      <c r="O407" s="82"/>
      <c r="P407" s="82"/>
      <c r="Q407" s="82"/>
      <c r="R407" s="82"/>
      <c r="S407" s="82"/>
      <c r="T407" s="82"/>
      <c r="U407" s="82"/>
      <c r="V407" s="82"/>
      <c r="W407" s="82"/>
      <c r="X407" s="82"/>
      <c r="Y407" s="82"/>
      <c r="Z407" s="82"/>
    </row>
    <row r="408" spans="1:26" ht="15.75" customHeight="1" x14ac:dyDescent="0.35">
      <c r="A408" s="82"/>
      <c r="B408" s="82"/>
      <c r="C408" s="82"/>
      <c r="D408" s="82"/>
      <c r="E408" s="82"/>
      <c r="F408" s="82"/>
      <c r="G408" s="82"/>
      <c r="H408" s="88"/>
      <c r="I408" s="82"/>
      <c r="J408" s="82"/>
      <c r="K408" s="135"/>
      <c r="L408" s="82"/>
      <c r="M408" s="82"/>
      <c r="N408" s="82"/>
      <c r="O408" s="82"/>
      <c r="P408" s="82"/>
      <c r="Q408" s="82"/>
      <c r="R408" s="82"/>
      <c r="S408" s="82"/>
      <c r="T408" s="82"/>
      <c r="U408" s="82"/>
      <c r="V408" s="82"/>
      <c r="W408" s="82"/>
      <c r="X408" s="82"/>
      <c r="Y408" s="82"/>
      <c r="Z408" s="82"/>
    </row>
    <row r="409" spans="1:26" ht="15.75" customHeight="1" x14ac:dyDescent="0.35">
      <c r="A409" s="82"/>
      <c r="B409" s="82"/>
      <c r="C409" s="82"/>
      <c r="D409" s="82"/>
      <c r="E409" s="82"/>
      <c r="F409" s="82"/>
      <c r="G409" s="82"/>
      <c r="H409" s="88"/>
      <c r="I409" s="82"/>
      <c r="J409" s="82"/>
      <c r="K409" s="135"/>
      <c r="L409" s="82"/>
      <c r="M409" s="82"/>
      <c r="N409" s="82"/>
      <c r="O409" s="82"/>
      <c r="P409" s="82"/>
      <c r="Q409" s="82"/>
      <c r="R409" s="82"/>
      <c r="S409" s="82"/>
      <c r="T409" s="82"/>
      <c r="U409" s="82"/>
      <c r="V409" s="82"/>
      <c r="W409" s="82"/>
      <c r="X409" s="82"/>
      <c r="Y409" s="82"/>
      <c r="Z409" s="82"/>
    </row>
    <row r="410" spans="1:26" ht="15.75" customHeight="1" x14ac:dyDescent="0.35">
      <c r="A410" s="82"/>
      <c r="B410" s="82"/>
      <c r="C410" s="82"/>
      <c r="D410" s="82"/>
      <c r="E410" s="82"/>
      <c r="F410" s="82"/>
      <c r="G410" s="82"/>
      <c r="H410" s="88"/>
      <c r="I410" s="82"/>
      <c r="J410" s="82"/>
      <c r="K410" s="135"/>
      <c r="L410" s="82"/>
      <c r="M410" s="82"/>
      <c r="N410" s="82"/>
      <c r="O410" s="82"/>
      <c r="P410" s="82"/>
      <c r="Q410" s="82"/>
      <c r="R410" s="82"/>
      <c r="S410" s="82"/>
      <c r="T410" s="82"/>
      <c r="U410" s="82"/>
      <c r="V410" s="82"/>
      <c r="W410" s="82"/>
      <c r="X410" s="82"/>
      <c r="Y410" s="82"/>
      <c r="Z410" s="82"/>
    </row>
    <row r="411" spans="1:26" ht="15.75" customHeight="1" x14ac:dyDescent="0.35">
      <c r="A411" s="82"/>
      <c r="B411" s="82"/>
      <c r="C411" s="82"/>
      <c r="D411" s="82"/>
      <c r="E411" s="82"/>
      <c r="F411" s="82"/>
      <c r="G411" s="82"/>
      <c r="H411" s="88"/>
      <c r="I411" s="82"/>
      <c r="J411" s="82"/>
      <c r="K411" s="135"/>
      <c r="L411" s="82"/>
      <c r="M411" s="82"/>
      <c r="N411" s="82"/>
      <c r="O411" s="82"/>
      <c r="P411" s="82"/>
      <c r="Q411" s="82"/>
      <c r="R411" s="82"/>
      <c r="S411" s="82"/>
      <c r="T411" s="82"/>
      <c r="U411" s="82"/>
      <c r="V411" s="82"/>
      <c r="W411" s="82"/>
      <c r="X411" s="82"/>
      <c r="Y411" s="82"/>
      <c r="Z411" s="82"/>
    </row>
    <row r="412" spans="1:26" ht="15.75" customHeight="1" x14ac:dyDescent="0.35">
      <c r="A412" s="82"/>
      <c r="B412" s="82"/>
      <c r="C412" s="82"/>
      <c r="D412" s="82"/>
      <c r="E412" s="82"/>
      <c r="F412" s="82"/>
      <c r="G412" s="82"/>
      <c r="H412" s="88"/>
      <c r="I412" s="82"/>
      <c r="J412" s="82"/>
      <c r="K412" s="135"/>
      <c r="L412" s="82"/>
      <c r="M412" s="82"/>
      <c r="N412" s="82"/>
      <c r="O412" s="82"/>
      <c r="P412" s="82"/>
      <c r="Q412" s="82"/>
      <c r="R412" s="82"/>
      <c r="S412" s="82"/>
      <c r="T412" s="82"/>
      <c r="U412" s="82"/>
      <c r="V412" s="82"/>
      <c r="W412" s="82"/>
      <c r="X412" s="82"/>
      <c r="Y412" s="82"/>
      <c r="Z412" s="82"/>
    </row>
    <row r="413" spans="1:26" ht="15.75" customHeight="1" x14ac:dyDescent="0.35">
      <c r="A413" s="82"/>
      <c r="B413" s="82"/>
      <c r="C413" s="82"/>
      <c r="D413" s="82"/>
      <c r="E413" s="82"/>
      <c r="F413" s="82"/>
      <c r="G413" s="82"/>
      <c r="H413" s="88"/>
      <c r="I413" s="82"/>
      <c r="J413" s="82"/>
      <c r="K413" s="135"/>
      <c r="L413" s="82"/>
      <c r="M413" s="82"/>
      <c r="N413" s="82"/>
      <c r="O413" s="82"/>
      <c r="P413" s="82"/>
      <c r="Q413" s="82"/>
      <c r="R413" s="82"/>
      <c r="S413" s="82"/>
      <c r="T413" s="82"/>
      <c r="U413" s="82"/>
      <c r="V413" s="82"/>
      <c r="W413" s="82"/>
      <c r="X413" s="82"/>
      <c r="Y413" s="82"/>
      <c r="Z413" s="82"/>
    </row>
    <row r="414" spans="1:26" ht="15.75" customHeight="1" x14ac:dyDescent="0.35">
      <c r="A414" s="82"/>
      <c r="B414" s="82"/>
      <c r="C414" s="82"/>
      <c r="D414" s="82"/>
      <c r="E414" s="82"/>
      <c r="F414" s="82"/>
      <c r="G414" s="82"/>
      <c r="H414" s="88"/>
      <c r="I414" s="82"/>
      <c r="J414" s="82"/>
      <c r="K414" s="135"/>
      <c r="L414" s="82"/>
      <c r="M414" s="82"/>
      <c r="N414" s="82"/>
      <c r="O414" s="82"/>
      <c r="P414" s="82"/>
      <c r="Q414" s="82"/>
      <c r="R414" s="82"/>
      <c r="S414" s="82"/>
      <c r="T414" s="82"/>
      <c r="U414" s="82"/>
      <c r="V414" s="82"/>
      <c r="W414" s="82"/>
      <c r="X414" s="82"/>
      <c r="Y414" s="82"/>
      <c r="Z414" s="82"/>
    </row>
    <row r="415" spans="1:26" ht="15.75" customHeight="1" x14ac:dyDescent="0.35">
      <c r="A415" s="82"/>
      <c r="B415" s="82"/>
      <c r="C415" s="82"/>
      <c r="D415" s="82"/>
      <c r="E415" s="82"/>
      <c r="F415" s="82"/>
      <c r="G415" s="82"/>
      <c r="H415" s="88"/>
      <c r="I415" s="82"/>
      <c r="J415" s="82"/>
      <c r="K415" s="135"/>
      <c r="L415" s="82"/>
      <c r="M415" s="82"/>
      <c r="N415" s="82"/>
      <c r="O415" s="82"/>
      <c r="P415" s="82"/>
      <c r="Q415" s="82"/>
      <c r="R415" s="82"/>
      <c r="S415" s="82"/>
      <c r="T415" s="82"/>
      <c r="U415" s="82"/>
      <c r="V415" s="82"/>
      <c r="W415" s="82"/>
      <c r="X415" s="82"/>
      <c r="Y415" s="82"/>
      <c r="Z415" s="82"/>
    </row>
    <row r="416" spans="1:26" ht="15.75" customHeight="1" x14ac:dyDescent="0.35">
      <c r="A416" s="82"/>
      <c r="B416" s="82"/>
      <c r="C416" s="82"/>
      <c r="D416" s="82"/>
      <c r="E416" s="82"/>
      <c r="F416" s="82"/>
      <c r="G416" s="82"/>
      <c r="H416" s="88"/>
      <c r="I416" s="82"/>
      <c r="J416" s="82"/>
      <c r="K416" s="135"/>
      <c r="L416" s="82"/>
      <c r="M416" s="82"/>
      <c r="N416" s="82"/>
      <c r="O416" s="82"/>
      <c r="P416" s="82"/>
      <c r="Q416" s="82"/>
      <c r="R416" s="82"/>
      <c r="S416" s="82"/>
      <c r="T416" s="82"/>
      <c r="U416" s="82"/>
      <c r="V416" s="82"/>
      <c r="W416" s="82"/>
      <c r="X416" s="82"/>
      <c r="Y416" s="82"/>
      <c r="Z416" s="82"/>
    </row>
    <row r="417" spans="1:26" ht="15.75" customHeight="1" x14ac:dyDescent="0.35">
      <c r="A417" s="82"/>
      <c r="B417" s="82"/>
      <c r="C417" s="82"/>
      <c r="D417" s="82"/>
      <c r="E417" s="82"/>
      <c r="F417" s="82"/>
      <c r="G417" s="82"/>
      <c r="H417" s="88"/>
      <c r="I417" s="82"/>
      <c r="J417" s="82"/>
      <c r="K417" s="135"/>
      <c r="L417" s="82"/>
      <c r="M417" s="82"/>
      <c r="N417" s="82"/>
      <c r="O417" s="82"/>
      <c r="P417" s="82"/>
      <c r="Q417" s="82"/>
      <c r="R417" s="82"/>
      <c r="S417" s="82"/>
      <c r="T417" s="82"/>
      <c r="U417" s="82"/>
      <c r="V417" s="82"/>
      <c r="W417" s="82"/>
      <c r="X417" s="82"/>
      <c r="Y417" s="82"/>
      <c r="Z417" s="82"/>
    </row>
    <row r="418" spans="1:26" ht="15.75" customHeight="1" x14ac:dyDescent="0.35">
      <c r="A418" s="82"/>
      <c r="B418" s="82"/>
      <c r="C418" s="82"/>
      <c r="D418" s="82"/>
      <c r="E418" s="82"/>
      <c r="F418" s="82"/>
      <c r="G418" s="82"/>
      <c r="H418" s="88"/>
      <c r="I418" s="82"/>
      <c r="J418" s="82"/>
      <c r="K418" s="135"/>
      <c r="L418" s="82"/>
      <c r="M418" s="82"/>
      <c r="N418" s="82"/>
      <c r="O418" s="82"/>
      <c r="P418" s="82"/>
      <c r="Q418" s="82"/>
      <c r="R418" s="82"/>
      <c r="S418" s="82"/>
      <c r="T418" s="82"/>
      <c r="U418" s="82"/>
      <c r="V418" s="82"/>
      <c r="W418" s="82"/>
      <c r="X418" s="82"/>
      <c r="Y418" s="82"/>
      <c r="Z418" s="82"/>
    </row>
    <row r="419" spans="1:26" ht="15.75" customHeight="1" x14ac:dyDescent="0.35">
      <c r="A419" s="82"/>
      <c r="B419" s="82"/>
      <c r="C419" s="82"/>
      <c r="D419" s="82"/>
      <c r="E419" s="82"/>
      <c r="F419" s="82"/>
      <c r="G419" s="82"/>
      <c r="H419" s="88"/>
      <c r="I419" s="82"/>
      <c r="J419" s="82"/>
      <c r="K419" s="135"/>
      <c r="L419" s="82"/>
      <c r="M419" s="82"/>
      <c r="N419" s="82"/>
      <c r="O419" s="82"/>
      <c r="P419" s="82"/>
      <c r="Q419" s="82"/>
      <c r="R419" s="82"/>
      <c r="S419" s="82"/>
      <c r="T419" s="82"/>
      <c r="U419" s="82"/>
      <c r="V419" s="82"/>
      <c r="W419" s="82"/>
      <c r="X419" s="82"/>
      <c r="Y419" s="82"/>
      <c r="Z419" s="82"/>
    </row>
    <row r="420" spans="1:26" ht="15.75" customHeight="1" x14ac:dyDescent="0.35">
      <c r="A420" s="82"/>
      <c r="B420" s="82"/>
      <c r="C420" s="82"/>
      <c r="D420" s="82"/>
      <c r="E420" s="82"/>
      <c r="F420" s="82"/>
      <c r="G420" s="82"/>
      <c r="H420" s="88"/>
      <c r="I420" s="82"/>
      <c r="J420" s="82"/>
      <c r="K420" s="135"/>
      <c r="L420" s="82"/>
      <c r="M420" s="82"/>
      <c r="N420" s="82"/>
      <c r="O420" s="82"/>
      <c r="P420" s="82"/>
      <c r="Q420" s="82"/>
      <c r="R420" s="82"/>
      <c r="S420" s="82"/>
      <c r="T420" s="82"/>
      <c r="U420" s="82"/>
      <c r="V420" s="82"/>
      <c r="W420" s="82"/>
      <c r="X420" s="82"/>
      <c r="Y420" s="82"/>
      <c r="Z420" s="82"/>
    </row>
    <row r="421" spans="1:26" ht="15.75" customHeight="1" x14ac:dyDescent="0.35">
      <c r="A421" s="82"/>
      <c r="B421" s="82"/>
      <c r="C421" s="82"/>
      <c r="D421" s="82"/>
      <c r="E421" s="82"/>
      <c r="F421" s="82"/>
      <c r="G421" s="82"/>
      <c r="H421" s="88"/>
      <c r="I421" s="82"/>
      <c r="J421" s="82"/>
      <c r="K421" s="135"/>
      <c r="L421" s="82"/>
      <c r="M421" s="82"/>
      <c r="N421" s="82"/>
      <c r="O421" s="82"/>
      <c r="P421" s="82"/>
      <c r="Q421" s="82"/>
      <c r="R421" s="82"/>
      <c r="S421" s="82"/>
      <c r="T421" s="82"/>
      <c r="U421" s="82"/>
      <c r="V421" s="82"/>
      <c r="W421" s="82"/>
      <c r="X421" s="82"/>
      <c r="Y421" s="82"/>
      <c r="Z421" s="82"/>
    </row>
    <row r="422" spans="1:26" ht="15.75" customHeight="1" x14ac:dyDescent="0.35">
      <c r="A422" s="82"/>
      <c r="B422" s="82"/>
      <c r="C422" s="82"/>
      <c r="D422" s="82"/>
      <c r="E422" s="82"/>
      <c r="F422" s="82"/>
      <c r="G422" s="82"/>
      <c r="H422" s="88"/>
      <c r="I422" s="82"/>
      <c r="J422" s="82"/>
      <c r="K422" s="135"/>
      <c r="L422" s="82"/>
      <c r="M422" s="82"/>
      <c r="N422" s="82"/>
      <c r="O422" s="82"/>
      <c r="P422" s="82"/>
      <c r="Q422" s="82"/>
      <c r="R422" s="82"/>
      <c r="S422" s="82"/>
      <c r="T422" s="82"/>
      <c r="U422" s="82"/>
      <c r="V422" s="82"/>
      <c r="W422" s="82"/>
      <c r="X422" s="82"/>
      <c r="Y422" s="82"/>
      <c r="Z422" s="82"/>
    </row>
    <row r="423" spans="1:26" ht="15.75" customHeight="1" x14ac:dyDescent="0.35">
      <c r="A423" s="82"/>
      <c r="B423" s="82"/>
      <c r="C423" s="82"/>
      <c r="D423" s="82"/>
      <c r="E423" s="82"/>
      <c r="F423" s="82"/>
      <c r="G423" s="82"/>
      <c r="H423" s="88"/>
      <c r="I423" s="82"/>
      <c r="J423" s="82"/>
      <c r="K423" s="135"/>
      <c r="L423" s="82"/>
      <c r="M423" s="82"/>
      <c r="N423" s="82"/>
      <c r="O423" s="82"/>
      <c r="P423" s="82"/>
      <c r="Q423" s="82"/>
      <c r="R423" s="82"/>
      <c r="S423" s="82"/>
      <c r="T423" s="82"/>
      <c r="U423" s="82"/>
      <c r="V423" s="82"/>
      <c r="W423" s="82"/>
      <c r="X423" s="82"/>
      <c r="Y423" s="82"/>
      <c r="Z423" s="82"/>
    </row>
    <row r="424" spans="1:26" ht="15.75" customHeight="1" x14ac:dyDescent="0.35">
      <c r="A424" s="82"/>
      <c r="B424" s="82"/>
      <c r="C424" s="82"/>
      <c r="D424" s="82"/>
      <c r="E424" s="82"/>
      <c r="F424" s="82"/>
      <c r="G424" s="82"/>
      <c r="H424" s="88"/>
      <c r="I424" s="82"/>
      <c r="J424" s="82"/>
      <c r="K424" s="135"/>
      <c r="L424" s="82"/>
      <c r="M424" s="82"/>
      <c r="N424" s="82"/>
      <c r="O424" s="82"/>
      <c r="P424" s="82"/>
      <c r="Q424" s="82"/>
      <c r="R424" s="82"/>
      <c r="S424" s="82"/>
      <c r="T424" s="82"/>
      <c r="U424" s="82"/>
      <c r="V424" s="82"/>
      <c r="W424" s="82"/>
      <c r="X424" s="82"/>
      <c r="Y424" s="82"/>
      <c r="Z424" s="82"/>
    </row>
    <row r="425" spans="1:26" ht="15.75" customHeight="1" x14ac:dyDescent="0.35">
      <c r="A425" s="82"/>
      <c r="B425" s="82"/>
      <c r="C425" s="82"/>
      <c r="D425" s="82"/>
      <c r="E425" s="82"/>
      <c r="F425" s="82"/>
      <c r="G425" s="82"/>
      <c r="H425" s="88"/>
      <c r="I425" s="82"/>
      <c r="J425" s="82"/>
      <c r="K425" s="135"/>
      <c r="L425" s="82"/>
      <c r="M425" s="82"/>
      <c r="N425" s="82"/>
      <c r="O425" s="82"/>
      <c r="P425" s="82"/>
      <c r="Q425" s="82"/>
      <c r="R425" s="82"/>
      <c r="S425" s="82"/>
      <c r="T425" s="82"/>
      <c r="U425" s="82"/>
      <c r="V425" s="82"/>
      <c r="W425" s="82"/>
      <c r="X425" s="82"/>
      <c r="Y425" s="82"/>
      <c r="Z425" s="82"/>
    </row>
    <row r="426" spans="1:26" ht="15.75" customHeight="1" x14ac:dyDescent="0.35">
      <c r="A426" s="82"/>
      <c r="B426" s="82"/>
      <c r="C426" s="82"/>
      <c r="D426" s="82"/>
      <c r="E426" s="82"/>
      <c r="F426" s="82"/>
      <c r="G426" s="82"/>
      <c r="H426" s="88"/>
      <c r="I426" s="82"/>
      <c r="J426" s="82"/>
      <c r="K426" s="135"/>
      <c r="L426" s="82"/>
      <c r="M426" s="82"/>
      <c r="N426" s="82"/>
      <c r="O426" s="82"/>
      <c r="P426" s="82"/>
      <c r="Q426" s="82"/>
      <c r="R426" s="82"/>
      <c r="S426" s="82"/>
      <c r="T426" s="82"/>
      <c r="U426" s="82"/>
      <c r="V426" s="82"/>
      <c r="W426" s="82"/>
      <c r="X426" s="82"/>
      <c r="Y426" s="82"/>
      <c r="Z426" s="82"/>
    </row>
    <row r="427" spans="1:26" ht="15.75" customHeight="1" x14ac:dyDescent="0.35">
      <c r="A427" s="82"/>
      <c r="B427" s="82"/>
      <c r="C427" s="82"/>
      <c r="D427" s="82"/>
      <c r="E427" s="82"/>
      <c r="F427" s="82"/>
      <c r="G427" s="82"/>
      <c r="H427" s="88"/>
      <c r="I427" s="82"/>
      <c r="J427" s="82"/>
      <c r="K427" s="135"/>
      <c r="L427" s="82"/>
      <c r="M427" s="82"/>
      <c r="N427" s="82"/>
      <c r="O427" s="82"/>
      <c r="P427" s="82"/>
      <c r="Q427" s="82"/>
      <c r="R427" s="82"/>
      <c r="S427" s="82"/>
      <c r="T427" s="82"/>
      <c r="U427" s="82"/>
      <c r="V427" s="82"/>
      <c r="W427" s="82"/>
      <c r="X427" s="82"/>
      <c r="Y427" s="82"/>
      <c r="Z427" s="82"/>
    </row>
    <row r="428" spans="1:26" ht="15.75" customHeight="1" x14ac:dyDescent="0.35">
      <c r="A428" s="82"/>
      <c r="B428" s="82"/>
      <c r="C428" s="82"/>
      <c r="D428" s="82"/>
      <c r="E428" s="82"/>
      <c r="F428" s="82"/>
      <c r="G428" s="82"/>
      <c r="H428" s="88"/>
      <c r="I428" s="82"/>
      <c r="J428" s="82"/>
      <c r="K428" s="135"/>
      <c r="L428" s="82"/>
      <c r="M428" s="82"/>
      <c r="N428" s="82"/>
      <c r="O428" s="82"/>
      <c r="P428" s="82"/>
      <c r="Q428" s="82"/>
      <c r="R428" s="82"/>
      <c r="S428" s="82"/>
      <c r="T428" s="82"/>
      <c r="U428" s="82"/>
      <c r="V428" s="82"/>
      <c r="W428" s="82"/>
      <c r="X428" s="82"/>
      <c r="Y428" s="82"/>
      <c r="Z428" s="82"/>
    </row>
    <row r="429" spans="1:26" ht="15.75" customHeight="1" x14ac:dyDescent="0.35">
      <c r="A429" s="82"/>
      <c r="B429" s="82"/>
      <c r="C429" s="82"/>
      <c r="D429" s="82"/>
      <c r="E429" s="82"/>
      <c r="F429" s="82"/>
      <c r="G429" s="82"/>
      <c r="H429" s="88"/>
      <c r="I429" s="82"/>
      <c r="J429" s="82"/>
      <c r="K429" s="135"/>
      <c r="L429" s="82"/>
      <c r="M429" s="82"/>
      <c r="N429" s="82"/>
      <c r="O429" s="82"/>
      <c r="P429" s="82"/>
      <c r="Q429" s="82"/>
      <c r="R429" s="82"/>
      <c r="S429" s="82"/>
      <c r="T429" s="82"/>
      <c r="U429" s="82"/>
      <c r="V429" s="82"/>
      <c r="W429" s="82"/>
      <c r="X429" s="82"/>
      <c r="Y429" s="82"/>
      <c r="Z429" s="82"/>
    </row>
    <row r="430" spans="1:26" ht="15.75" customHeight="1" x14ac:dyDescent="0.35">
      <c r="A430" s="82"/>
      <c r="B430" s="82"/>
      <c r="C430" s="82"/>
      <c r="D430" s="82"/>
      <c r="E430" s="82"/>
      <c r="F430" s="82"/>
      <c r="G430" s="82"/>
      <c r="H430" s="88"/>
      <c r="I430" s="82"/>
      <c r="J430" s="82"/>
      <c r="K430" s="135"/>
      <c r="L430" s="82"/>
      <c r="M430" s="82"/>
      <c r="N430" s="82"/>
      <c r="O430" s="82"/>
      <c r="P430" s="82"/>
      <c r="Q430" s="82"/>
      <c r="R430" s="82"/>
      <c r="S430" s="82"/>
      <c r="T430" s="82"/>
      <c r="U430" s="82"/>
      <c r="V430" s="82"/>
      <c r="W430" s="82"/>
      <c r="X430" s="82"/>
      <c r="Y430" s="82"/>
      <c r="Z430" s="82"/>
    </row>
    <row r="431" spans="1:26" ht="15.75" customHeight="1" x14ac:dyDescent="0.35">
      <c r="A431" s="82"/>
      <c r="B431" s="82"/>
      <c r="C431" s="82"/>
      <c r="D431" s="82"/>
      <c r="E431" s="82"/>
      <c r="F431" s="82"/>
      <c r="G431" s="82"/>
      <c r="H431" s="88"/>
      <c r="I431" s="82"/>
      <c r="J431" s="82"/>
      <c r="K431" s="135"/>
      <c r="L431" s="82"/>
      <c r="M431" s="82"/>
      <c r="N431" s="82"/>
      <c r="O431" s="82"/>
      <c r="P431" s="82"/>
      <c r="Q431" s="82"/>
      <c r="R431" s="82"/>
      <c r="S431" s="82"/>
      <c r="T431" s="82"/>
      <c r="U431" s="82"/>
      <c r="V431" s="82"/>
      <c r="W431" s="82"/>
      <c r="X431" s="82"/>
      <c r="Y431" s="82"/>
      <c r="Z431" s="82"/>
    </row>
    <row r="432" spans="1:26" ht="15.75" customHeight="1" x14ac:dyDescent="0.35">
      <c r="A432" s="82"/>
      <c r="B432" s="82"/>
      <c r="C432" s="82"/>
      <c r="D432" s="82"/>
      <c r="E432" s="82"/>
      <c r="F432" s="82"/>
      <c r="G432" s="82"/>
      <c r="H432" s="88"/>
      <c r="I432" s="82"/>
      <c r="J432" s="82"/>
      <c r="K432" s="135"/>
      <c r="L432" s="82"/>
      <c r="M432" s="82"/>
      <c r="N432" s="82"/>
      <c r="O432" s="82"/>
      <c r="P432" s="82"/>
      <c r="Q432" s="82"/>
      <c r="R432" s="82"/>
      <c r="S432" s="82"/>
      <c r="T432" s="82"/>
      <c r="U432" s="82"/>
      <c r="V432" s="82"/>
      <c r="W432" s="82"/>
      <c r="X432" s="82"/>
      <c r="Y432" s="82"/>
      <c r="Z432" s="82"/>
    </row>
    <row r="433" spans="1:26" ht="15.75" customHeight="1" x14ac:dyDescent="0.35">
      <c r="A433" s="82"/>
      <c r="B433" s="82"/>
      <c r="C433" s="82"/>
      <c r="D433" s="82"/>
      <c r="E433" s="82"/>
      <c r="F433" s="82"/>
      <c r="G433" s="82"/>
      <c r="H433" s="88"/>
      <c r="I433" s="82"/>
      <c r="J433" s="82"/>
      <c r="K433" s="135"/>
      <c r="L433" s="82"/>
      <c r="M433" s="82"/>
      <c r="N433" s="82"/>
      <c r="O433" s="82"/>
      <c r="P433" s="82"/>
      <c r="Q433" s="82"/>
      <c r="R433" s="82"/>
      <c r="S433" s="82"/>
      <c r="T433" s="82"/>
      <c r="U433" s="82"/>
      <c r="V433" s="82"/>
      <c r="W433" s="82"/>
      <c r="X433" s="82"/>
      <c r="Y433" s="82"/>
      <c r="Z433" s="82"/>
    </row>
    <row r="434" spans="1:26" ht="15.75" customHeight="1" x14ac:dyDescent="0.35">
      <c r="A434" s="82"/>
      <c r="B434" s="82"/>
      <c r="C434" s="82"/>
      <c r="D434" s="82"/>
      <c r="E434" s="82"/>
      <c r="F434" s="82"/>
      <c r="G434" s="82"/>
      <c r="H434" s="88"/>
      <c r="I434" s="82"/>
      <c r="J434" s="82"/>
      <c r="K434" s="135"/>
      <c r="L434" s="82"/>
      <c r="M434" s="82"/>
      <c r="N434" s="82"/>
      <c r="O434" s="82"/>
      <c r="P434" s="82"/>
      <c r="Q434" s="82"/>
      <c r="R434" s="82"/>
      <c r="S434" s="82"/>
      <c r="T434" s="82"/>
      <c r="U434" s="82"/>
      <c r="V434" s="82"/>
      <c r="W434" s="82"/>
      <c r="X434" s="82"/>
      <c r="Y434" s="82"/>
      <c r="Z434" s="82"/>
    </row>
    <row r="435" spans="1:26" ht="15.75" customHeight="1" x14ac:dyDescent="0.35">
      <c r="A435" s="82"/>
      <c r="B435" s="82"/>
      <c r="C435" s="82"/>
      <c r="D435" s="82"/>
      <c r="E435" s="82"/>
      <c r="F435" s="82"/>
      <c r="G435" s="82"/>
      <c r="H435" s="88"/>
      <c r="I435" s="82"/>
      <c r="J435" s="82"/>
      <c r="K435" s="135"/>
      <c r="L435" s="82"/>
      <c r="M435" s="82"/>
      <c r="N435" s="82"/>
      <c r="O435" s="82"/>
      <c r="P435" s="82"/>
      <c r="Q435" s="82"/>
      <c r="R435" s="82"/>
      <c r="S435" s="82"/>
      <c r="T435" s="82"/>
      <c r="U435" s="82"/>
      <c r="V435" s="82"/>
      <c r="W435" s="82"/>
      <c r="X435" s="82"/>
      <c r="Y435" s="82"/>
      <c r="Z435" s="82"/>
    </row>
    <row r="436" spans="1:26" ht="15.75" customHeight="1" x14ac:dyDescent="0.35">
      <c r="A436" s="82"/>
      <c r="B436" s="82"/>
      <c r="C436" s="82"/>
      <c r="D436" s="82"/>
      <c r="E436" s="82"/>
      <c r="F436" s="82"/>
      <c r="G436" s="82"/>
      <c r="H436" s="88"/>
      <c r="I436" s="82"/>
      <c r="J436" s="82"/>
      <c r="K436" s="135"/>
      <c r="L436" s="82"/>
      <c r="M436" s="82"/>
      <c r="N436" s="82"/>
      <c r="O436" s="82"/>
      <c r="P436" s="82"/>
      <c r="Q436" s="82"/>
      <c r="R436" s="82"/>
      <c r="S436" s="82"/>
      <c r="T436" s="82"/>
      <c r="U436" s="82"/>
      <c r="V436" s="82"/>
      <c r="W436" s="82"/>
      <c r="X436" s="82"/>
      <c r="Y436" s="82"/>
      <c r="Z436" s="82"/>
    </row>
    <row r="437" spans="1:26" ht="15.75" customHeight="1" x14ac:dyDescent="0.35">
      <c r="A437" s="82"/>
      <c r="B437" s="82"/>
      <c r="C437" s="82"/>
      <c r="D437" s="82"/>
      <c r="E437" s="82"/>
      <c r="F437" s="82"/>
      <c r="G437" s="82"/>
      <c r="H437" s="88"/>
      <c r="I437" s="82"/>
      <c r="J437" s="82"/>
      <c r="K437" s="135"/>
      <c r="L437" s="82"/>
      <c r="M437" s="82"/>
      <c r="N437" s="82"/>
      <c r="O437" s="82"/>
      <c r="P437" s="82"/>
      <c r="Q437" s="82"/>
      <c r="R437" s="82"/>
      <c r="S437" s="82"/>
      <c r="T437" s="82"/>
      <c r="U437" s="82"/>
      <c r="V437" s="82"/>
      <c r="W437" s="82"/>
      <c r="X437" s="82"/>
      <c r="Y437" s="82"/>
      <c r="Z437" s="82"/>
    </row>
    <row r="438" spans="1:26" ht="15.75" customHeight="1" x14ac:dyDescent="0.35">
      <c r="A438" s="82"/>
      <c r="B438" s="82"/>
      <c r="C438" s="82"/>
      <c r="D438" s="82"/>
      <c r="E438" s="82"/>
      <c r="F438" s="82"/>
      <c r="G438" s="82"/>
      <c r="H438" s="88"/>
      <c r="I438" s="82"/>
      <c r="J438" s="82"/>
      <c r="K438" s="135"/>
      <c r="L438" s="82"/>
      <c r="M438" s="82"/>
      <c r="N438" s="82"/>
      <c r="O438" s="82"/>
      <c r="P438" s="82"/>
      <c r="Q438" s="82"/>
      <c r="R438" s="82"/>
      <c r="S438" s="82"/>
      <c r="T438" s="82"/>
      <c r="U438" s="82"/>
      <c r="V438" s="82"/>
      <c r="W438" s="82"/>
      <c r="X438" s="82"/>
      <c r="Y438" s="82"/>
      <c r="Z438" s="82"/>
    </row>
    <row r="439" spans="1:26" ht="15.75" customHeight="1" x14ac:dyDescent="0.35">
      <c r="A439" s="82"/>
      <c r="B439" s="82"/>
      <c r="C439" s="82"/>
      <c r="D439" s="82"/>
      <c r="E439" s="82"/>
      <c r="F439" s="82"/>
      <c r="G439" s="82"/>
      <c r="H439" s="88"/>
      <c r="I439" s="82"/>
      <c r="J439" s="82"/>
      <c r="K439" s="135"/>
      <c r="L439" s="82"/>
      <c r="M439" s="82"/>
      <c r="N439" s="82"/>
      <c r="O439" s="82"/>
      <c r="P439" s="82"/>
      <c r="Q439" s="82"/>
      <c r="R439" s="82"/>
      <c r="S439" s="82"/>
      <c r="T439" s="82"/>
      <c r="U439" s="82"/>
      <c r="V439" s="82"/>
      <c r="W439" s="82"/>
      <c r="X439" s="82"/>
      <c r="Y439" s="82"/>
      <c r="Z439" s="82"/>
    </row>
    <row r="440" spans="1:26" ht="15.75" customHeight="1" x14ac:dyDescent="0.35">
      <c r="A440" s="82"/>
      <c r="B440" s="82"/>
      <c r="C440" s="82"/>
      <c r="D440" s="82"/>
      <c r="E440" s="82"/>
      <c r="F440" s="82"/>
      <c r="G440" s="82"/>
      <c r="H440" s="88"/>
      <c r="I440" s="82"/>
      <c r="J440" s="82"/>
      <c r="K440" s="135"/>
      <c r="L440" s="82"/>
      <c r="M440" s="82"/>
      <c r="N440" s="82"/>
      <c r="O440" s="82"/>
      <c r="P440" s="82"/>
      <c r="Q440" s="82"/>
      <c r="R440" s="82"/>
      <c r="S440" s="82"/>
      <c r="T440" s="82"/>
      <c r="U440" s="82"/>
      <c r="V440" s="82"/>
      <c r="W440" s="82"/>
      <c r="X440" s="82"/>
      <c r="Y440" s="82"/>
      <c r="Z440" s="82"/>
    </row>
    <row r="441" spans="1:26" ht="15.75" customHeight="1" x14ac:dyDescent="0.35">
      <c r="A441" s="82"/>
      <c r="B441" s="82"/>
      <c r="C441" s="82"/>
      <c r="D441" s="82"/>
      <c r="E441" s="82"/>
      <c r="F441" s="82"/>
      <c r="G441" s="82"/>
      <c r="H441" s="88"/>
      <c r="I441" s="82"/>
      <c r="J441" s="82"/>
      <c r="K441" s="135"/>
      <c r="L441" s="82"/>
      <c r="M441" s="82"/>
      <c r="N441" s="82"/>
      <c r="O441" s="82"/>
      <c r="P441" s="82"/>
      <c r="Q441" s="82"/>
      <c r="R441" s="82"/>
      <c r="S441" s="82"/>
      <c r="T441" s="82"/>
      <c r="U441" s="82"/>
      <c r="V441" s="82"/>
      <c r="W441" s="82"/>
      <c r="X441" s="82"/>
      <c r="Y441" s="82"/>
      <c r="Z441" s="82"/>
    </row>
    <row r="442" spans="1:26" ht="15.75" customHeight="1" x14ac:dyDescent="0.35">
      <c r="A442" s="82"/>
      <c r="B442" s="82"/>
      <c r="C442" s="82"/>
      <c r="D442" s="82"/>
      <c r="E442" s="82"/>
      <c r="F442" s="82"/>
      <c r="G442" s="82"/>
      <c r="H442" s="88"/>
      <c r="I442" s="82"/>
      <c r="J442" s="82"/>
      <c r="K442" s="135"/>
      <c r="L442" s="82"/>
      <c r="M442" s="82"/>
      <c r="N442" s="82"/>
      <c r="O442" s="82"/>
      <c r="P442" s="82"/>
      <c r="Q442" s="82"/>
      <c r="R442" s="82"/>
      <c r="S442" s="82"/>
      <c r="T442" s="82"/>
      <c r="U442" s="82"/>
      <c r="V442" s="82"/>
      <c r="W442" s="82"/>
      <c r="X442" s="82"/>
      <c r="Y442" s="82"/>
      <c r="Z442" s="82"/>
    </row>
    <row r="443" spans="1:26" ht="15.75" customHeight="1" x14ac:dyDescent="0.35">
      <c r="A443" s="82"/>
      <c r="B443" s="82"/>
      <c r="C443" s="82"/>
      <c r="D443" s="82"/>
      <c r="E443" s="82"/>
      <c r="F443" s="82"/>
      <c r="G443" s="82"/>
      <c r="H443" s="88"/>
      <c r="I443" s="82"/>
      <c r="J443" s="82"/>
      <c r="K443" s="135"/>
      <c r="L443" s="82"/>
      <c r="M443" s="82"/>
      <c r="N443" s="82"/>
      <c r="O443" s="82"/>
      <c r="P443" s="82"/>
      <c r="Q443" s="82"/>
      <c r="R443" s="82"/>
      <c r="S443" s="82"/>
      <c r="T443" s="82"/>
      <c r="U443" s="82"/>
      <c r="V443" s="82"/>
      <c r="W443" s="82"/>
      <c r="X443" s="82"/>
      <c r="Y443" s="82"/>
      <c r="Z443" s="82"/>
    </row>
    <row r="444" spans="1:26" ht="15.75" customHeight="1" x14ac:dyDescent="0.35">
      <c r="A444" s="82"/>
      <c r="B444" s="82"/>
      <c r="C444" s="82"/>
      <c r="D444" s="82"/>
      <c r="E444" s="82"/>
      <c r="F444" s="82"/>
      <c r="G444" s="82"/>
      <c r="H444" s="88"/>
      <c r="I444" s="82"/>
      <c r="J444" s="82"/>
      <c r="K444" s="135"/>
      <c r="L444" s="82"/>
      <c r="M444" s="82"/>
      <c r="N444" s="82"/>
      <c r="O444" s="82"/>
      <c r="P444" s="82"/>
      <c r="Q444" s="82"/>
      <c r="R444" s="82"/>
      <c r="S444" s="82"/>
      <c r="T444" s="82"/>
      <c r="U444" s="82"/>
      <c r="V444" s="82"/>
      <c r="W444" s="82"/>
      <c r="X444" s="82"/>
      <c r="Y444" s="82"/>
      <c r="Z444" s="82"/>
    </row>
    <row r="445" spans="1:26" ht="15.75" customHeight="1" x14ac:dyDescent="0.35">
      <c r="A445" s="82"/>
      <c r="B445" s="82"/>
      <c r="C445" s="82"/>
      <c r="D445" s="82"/>
      <c r="E445" s="82"/>
      <c r="F445" s="82"/>
      <c r="G445" s="82"/>
      <c r="H445" s="88"/>
      <c r="I445" s="82"/>
      <c r="J445" s="82"/>
      <c r="K445" s="135"/>
      <c r="L445" s="82"/>
      <c r="M445" s="82"/>
      <c r="N445" s="82"/>
      <c r="O445" s="82"/>
      <c r="P445" s="82"/>
      <c r="Q445" s="82"/>
      <c r="R445" s="82"/>
      <c r="S445" s="82"/>
      <c r="T445" s="82"/>
      <c r="U445" s="82"/>
      <c r="V445" s="82"/>
      <c r="W445" s="82"/>
      <c r="X445" s="82"/>
      <c r="Y445" s="82"/>
      <c r="Z445" s="82"/>
    </row>
    <row r="446" spans="1:26" ht="15.75" customHeight="1" x14ac:dyDescent="0.35">
      <c r="A446" s="82"/>
      <c r="B446" s="82"/>
      <c r="C446" s="82"/>
      <c r="D446" s="82"/>
      <c r="E446" s="82"/>
      <c r="F446" s="82"/>
      <c r="G446" s="82"/>
      <c r="H446" s="88"/>
      <c r="I446" s="82"/>
      <c r="J446" s="82"/>
      <c r="K446" s="135"/>
      <c r="L446" s="82"/>
      <c r="M446" s="82"/>
      <c r="N446" s="82"/>
      <c r="O446" s="82"/>
      <c r="P446" s="82"/>
      <c r="Q446" s="82"/>
      <c r="R446" s="82"/>
      <c r="S446" s="82"/>
      <c r="T446" s="82"/>
      <c r="U446" s="82"/>
      <c r="V446" s="82"/>
      <c r="W446" s="82"/>
      <c r="X446" s="82"/>
      <c r="Y446" s="82"/>
      <c r="Z446" s="82"/>
    </row>
    <row r="447" spans="1:26" ht="15.75" customHeight="1" x14ac:dyDescent="0.35">
      <c r="A447" s="82"/>
      <c r="B447" s="82"/>
      <c r="C447" s="82"/>
      <c r="D447" s="82"/>
      <c r="E447" s="82"/>
      <c r="F447" s="82"/>
      <c r="G447" s="82"/>
      <c r="H447" s="88"/>
      <c r="I447" s="82"/>
      <c r="J447" s="82"/>
      <c r="K447" s="135"/>
      <c r="L447" s="82"/>
      <c r="M447" s="82"/>
      <c r="N447" s="82"/>
      <c r="O447" s="82"/>
      <c r="P447" s="82"/>
      <c r="Q447" s="82"/>
      <c r="R447" s="82"/>
      <c r="S447" s="82"/>
      <c r="T447" s="82"/>
      <c r="U447" s="82"/>
      <c r="V447" s="82"/>
      <c r="W447" s="82"/>
      <c r="X447" s="82"/>
      <c r="Y447" s="82"/>
      <c r="Z447" s="82"/>
    </row>
    <row r="448" spans="1:26" ht="15.75" customHeight="1" x14ac:dyDescent="0.35">
      <c r="A448" s="82"/>
      <c r="B448" s="82"/>
      <c r="C448" s="82"/>
      <c r="D448" s="82"/>
      <c r="E448" s="82"/>
      <c r="F448" s="82"/>
      <c r="G448" s="82"/>
      <c r="H448" s="88"/>
      <c r="I448" s="82"/>
      <c r="J448" s="82"/>
      <c r="K448" s="135"/>
      <c r="L448" s="82"/>
      <c r="M448" s="82"/>
      <c r="N448" s="82"/>
      <c r="O448" s="82"/>
      <c r="P448" s="82"/>
      <c r="Q448" s="82"/>
      <c r="R448" s="82"/>
      <c r="S448" s="82"/>
      <c r="T448" s="82"/>
      <c r="U448" s="82"/>
      <c r="V448" s="82"/>
      <c r="W448" s="82"/>
      <c r="X448" s="82"/>
      <c r="Y448" s="82"/>
      <c r="Z448" s="82"/>
    </row>
    <row r="449" spans="1:26" ht="15.75" customHeight="1" x14ac:dyDescent="0.35">
      <c r="A449" s="82"/>
      <c r="B449" s="82"/>
      <c r="C449" s="82"/>
      <c r="D449" s="82"/>
      <c r="E449" s="82"/>
      <c r="F449" s="82"/>
      <c r="G449" s="82"/>
      <c r="H449" s="88"/>
      <c r="I449" s="82"/>
      <c r="J449" s="82"/>
      <c r="K449" s="135"/>
      <c r="L449" s="82"/>
      <c r="M449" s="82"/>
      <c r="N449" s="82"/>
      <c r="O449" s="82"/>
      <c r="P449" s="82"/>
      <c r="Q449" s="82"/>
      <c r="R449" s="82"/>
      <c r="S449" s="82"/>
      <c r="T449" s="82"/>
      <c r="U449" s="82"/>
      <c r="V449" s="82"/>
      <c r="W449" s="82"/>
      <c r="X449" s="82"/>
      <c r="Y449" s="82"/>
      <c r="Z449" s="82"/>
    </row>
    <row r="450" spans="1:26" ht="15.75" customHeight="1" x14ac:dyDescent="0.35">
      <c r="A450" s="82"/>
      <c r="B450" s="82"/>
      <c r="C450" s="82"/>
      <c r="D450" s="82"/>
      <c r="E450" s="82"/>
      <c r="F450" s="82"/>
      <c r="G450" s="82"/>
      <c r="H450" s="88"/>
      <c r="I450" s="82"/>
      <c r="J450" s="82"/>
      <c r="K450" s="135"/>
      <c r="L450" s="82"/>
      <c r="M450" s="82"/>
      <c r="N450" s="82"/>
      <c r="O450" s="82"/>
      <c r="P450" s="82"/>
      <c r="Q450" s="82"/>
      <c r="R450" s="82"/>
      <c r="S450" s="82"/>
      <c r="T450" s="82"/>
      <c r="U450" s="82"/>
      <c r="V450" s="82"/>
      <c r="W450" s="82"/>
      <c r="X450" s="82"/>
      <c r="Y450" s="82"/>
      <c r="Z450" s="82"/>
    </row>
    <row r="451" spans="1:26" ht="15.75" customHeight="1" x14ac:dyDescent="0.35">
      <c r="A451" s="82"/>
      <c r="B451" s="82"/>
      <c r="C451" s="82"/>
      <c r="D451" s="82"/>
      <c r="E451" s="82"/>
      <c r="F451" s="82"/>
      <c r="G451" s="82"/>
      <c r="H451" s="88"/>
      <c r="I451" s="82"/>
      <c r="J451" s="82"/>
      <c r="K451" s="135"/>
      <c r="L451" s="82"/>
      <c r="M451" s="82"/>
      <c r="N451" s="82"/>
      <c r="O451" s="82"/>
      <c r="P451" s="82"/>
      <c r="Q451" s="82"/>
      <c r="R451" s="82"/>
      <c r="S451" s="82"/>
      <c r="T451" s="82"/>
      <c r="U451" s="82"/>
      <c r="V451" s="82"/>
      <c r="W451" s="82"/>
      <c r="X451" s="82"/>
      <c r="Y451" s="82"/>
      <c r="Z451" s="82"/>
    </row>
    <row r="452" spans="1:26" ht="15.75" customHeight="1" x14ac:dyDescent="0.35">
      <c r="A452" s="82"/>
      <c r="B452" s="82"/>
      <c r="C452" s="82"/>
      <c r="D452" s="82"/>
      <c r="E452" s="82"/>
      <c r="F452" s="82"/>
      <c r="G452" s="82"/>
      <c r="H452" s="88"/>
      <c r="I452" s="82"/>
      <c r="J452" s="82"/>
      <c r="K452" s="135"/>
      <c r="L452" s="82"/>
      <c r="M452" s="82"/>
      <c r="N452" s="82"/>
      <c r="O452" s="82"/>
      <c r="P452" s="82"/>
      <c r="Q452" s="82"/>
      <c r="R452" s="82"/>
      <c r="S452" s="82"/>
      <c r="T452" s="82"/>
      <c r="U452" s="82"/>
      <c r="V452" s="82"/>
      <c r="W452" s="82"/>
      <c r="X452" s="82"/>
      <c r="Y452" s="82"/>
      <c r="Z452" s="82"/>
    </row>
    <row r="453" spans="1:26" ht="15.75" customHeight="1" x14ac:dyDescent="0.35">
      <c r="A453" s="82"/>
      <c r="B453" s="82"/>
      <c r="C453" s="82"/>
      <c r="D453" s="82"/>
      <c r="E453" s="82"/>
      <c r="F453" s="82"/>
      <c r="G453" s="82"/>
      <c r="H453" s="88"/>
      <c r="I453" s="82"/>
      <c r="J453" s="82"/>
      <c r="K453" s="135"/>
      <c r="L453" s="82"/>
      <c r="M453" s="82"/>
      <c r="N453" s="82"/>
      <c r="O453" s="82"/>
      <c r="P453" s="82"/>
      <c r="Q453" s="82"/>
      <c r="R453" s="82"/>
      <c r="S453" s="82"/>
      <c r="T453" s="82"/>
      <c r="U453" s="82"/>
      <c r="V453" s="82"/>
      <c r="W453" s="82"/>
      <c r="X453" s="82"/>
      <c r="Y453" s="82"/>
      <c r="Z453" s="82"/>
    </row>
    <row r="454" spans="1:26" ht="15.75" customHeight="1" x14ac:dyDescent="0.35">
      <c r="A454" s="82"/>
      <c r="B454" s="82"/>
      <c r="C454" s="82"/>
      <c r="D454" s="82"/>
      <c r="E454" s="82"/>
      <c r="F454" s="82"/>
      <c r="G454" s="82"/>
      <c r="H454" s="88"/>
      <c r="I454" s="82"/>
      <c r="J454" s="82"/>
      <c r="K454" s="135"/>
      <c r="L454" s="82"/>
      <c r="M454" s="82"/>
      <c r="N454" s="82"/>
      <c r="O454" s="82"/>
      <c r="P454" s="82"/>
      <c r="Q454" s="82"/>
      <c r="R454" s="82"/>
      <c r="S454" s="82"/>
      <c r="T454" s="82"/>
      <c r="U454" s="82"/>
      <c r="V454" s="82"/>
      <c r="W454" s="82"/>
      <c r="X454" s="82"/>
      <c r="Y454" s="82"/>
      <c r="Z454" s="82"/>
    </row>
    <row r="455" spans="1:26" ht="15.75" customHeight="1" x14ac:dyDescent="0.35">
      <c r="A455" s="82"/>
      <c r="B455" s="82"/>
      <c r="C455" s="82"/>
      <c r="D455" s="82"/>
      <c r="E455" s="82"/>
      <c r="F455" s="82"/>
      <c r="G455" s="82"/>
      <c r="H455" s="88"/>
      <c r="I455" s="82"/>
      <c r="J455" s="82"/>
      <c r="K455" s="135"/>
      <c r="L455" s="82"/>
      <c r="M455" s="82"/>
      <c r="N455" s="82"/>
      <c r="O455" s="82"/>
      <c r="P455" s="82"/>
      <c r="Q455" s="82"/>
      <c r="R455" s="82"/>
      <c r="S455" s="82"/>
      <c r="T455" s="82"/>
      <c r="U455" s="82"/>
      <c r="V455" s="82"/>
      <c r="W455" s="82"/>
      <c r="X455" s="82"/>
      <c r="Y455" s="82"/>
      <c r="Z455" s="82"/>
    </row>
    <row r="456" spans="1:26" ht="15.75" customHeight="1" x14ac:dyDescent="0.35">
      <c r="A456" s="82"/>
      <c r="B456" s="82"/>
      <c r="C456" s="82"/>
      <c r="D456" s="82"/>
      <c r="E456" s="82"/>
      <c r="F456" s="82"/>
      <c r="G456" s="82"/>
      <c r="H456" s="88"/>
      <c r="I456" s="82"/>
      <c r="J456" s="82"/>
      <c r="K456" s="135"/>
      <c r="L456" s="82"/>
      <c r="M456" s="82"/>
      <c r="N456" s="82"/>
      <c r="O456" s="82"/>
      <c r="P456" s="82"/>
      <c r="Q456" s="82"/>
      <c r="R456" s="82"/>
      <c r="S456" s="82"/>
      <c r="T456" s="82"/>
      <c r="U456" s="82"/>
      <c r="V456" s="82"/>
      <c r="W456" s="82"/>
      <c r="X456" s="82"/>
      <c r="Y456" s="82"/>
      <c r="Z456" s="82"/>
    </row>
    <row r="457" spans="1:26" ht="15.75" customHeight="1" x14ac:dyDescent="0.35">
      <c r="A457" s="82"/>
      <c r="B457" s="82"/>
      <c r="C457" s="82"/>
      <c r="D457" s="82"/>
      <c r="E457" s="82"/>
      <c r="F457" s="82"/>
      <c r="G457" s="82"/>
      <c r="H457" s="88"/>
      <c r="I457" s="82"/>
      <c r="J457" s="82"/>
      <c r="K457" s="135"/>
      <c r="L457" s="82"/>
      <c r="M457" s="82"/>
      <c r="N457" s="82"/>
      <c r="O457" s="82"/>
      <c r="P457" s="82"/>
      <c r="Q457" s="82"/>
      <c r="R457" s="82"/>
      <c r="S457" s="82"/>
      <c r="T457" s="82"/>
      <c r="U457" s="82"/>
      <c r="V457" s="82"/>
      <c r="W457" s="82"/>
      <c r="X457" s="82"/>
      <c r="Y457" s="82"/>
      <c r="Z457" s="82"/>
    </row>
    <row r="458" spans="1:26" ht="15.75" customHeight="1" x14ac:dyDescent="0.35">
      <c r="A458" s="82"/>
      <c r="B458" s="82"/>
      <c r="C458" s="82"/>
      <c r="D458" s="82"/>
      <c r="E458" s="82"/>
      <c r="F458" s="82"/>
      <c r="G458" s="82"/>
      <c r="H458" s="88"/>
      <c r="I458" s="82"/>
      <c r="J458" s="82"/>
      <c r="K458" s="135"/>
      <c r="L458" s="82"/>
      <c r="M458" s="82"/>
      <c r="N458" s="82"/>
      <c r="O458" s="82"/>
      <c r="P458" s="82"/>
      <c r="Q458" s="82"/>
      <c r="R458" s="82"/>
      <c r="S458" s="82"/>
      <c r="T458" s="82"/>
      <c r="U458" s="82"/>
      <c r="V458" s="82"/>
      <c r="W458" s="82"/>
      <c r="X458" s="82"/>
      <c r="Y458" s="82"/>
      <c r="Z458" s="82"/>
    </row>
    <row r="459" spans="1:26" ht="15.75" customHeight="1" x14ac:dyDescent="0.35">
      <c r="A459" s="82"/>
      <c r="B459" s="82"/>
      <c r="C459" s="82"/>
      <c r="D459" s="82"/>
      <c r="E459" s="82"/>
      <c r="F459" s="82"/>
      <c r="G459" s="82"/>
      <c r="H459" s="88"/>
      <c r="I459" s="82"/>
      <c r="J459" s="82"/>
      <c r="K459" s="135"/>
      <c r="L459" s="82"/>
      <c r="M459" s="82"/>
      <c r="N459" s="82"/>
      <c r="O459" s="82"/>
      <c r="P459" s="82"/>
      <c r="Q459" s="82"/>
      <c r="R459" s="82"/>
      <c r="S459" s="82"/>
      <c r="T459" s="82"/>
      <c r="U459" s="82"/>
      <c r="V459" s="82"/>
      <c r="W459" s="82"/>
      <c r="X459" s="82"/>
      <c r="Y459" s="82"/>
      <c r="Z459" s="82"/>
    </row>
    <row r="460" spans="1:26" ht="15.75" customHeight="1" x14ac:dyDescent="0.35">
      <c r="A460" s="82"/>
      <c r="B460" s="82"/>
      <c r="C460" s="82"/>
      <c r="D460" s="82"/>
      <c r="E460" s="82"/>
      <c r="F460" s="82"/>
      <c r="G460" s="82"/>
      <c r="H460" s="88"/>
      <c r="I460" s="82"/>
      <c r="J460" s="82"/>
      <c r="K460" s="135"/>
      <c r="L460" s="82"/>
      <c r="M460" s="82"/>
      <c r="N460" s="82"/>
      <c r="O460" s="82"/>
      <c r="P460" s="82"/>
      <c r="Q460" s="82"/>
      <c r="R460" s="82"/>
      <c r="S460" s="82"/>
      <c r="T460" s="82"/>
      <c r="U460" s="82"/>
      <c r="V460" s="82"/>
      <c r="W460" s="82"/>
      <c r="X460" s="82"/>
      <c r="Y460" s="82"/>
      <c r="Z460" s="82"/>
    </row>
    <row r="461" spans="1:26" ht="15.75" customHeight="1" x14ac:dyDescent="0.35">
      <c r="A461" s="82"/>
      <c r="B461" s="82"/>
      <c r="C461" s="82"/>
      <c r="D461" s="82"/>
      <c r="E461" s="82"/>
      <c r="F461" s="82"/>
      <c r="G461" s="82"/>
      <c r="H461" s="88"/>
      <c r="I461" s="82"/>
      <c r="J461" s="82"/>
      <c r="K461" s="135"/>
      <c r="L461" s="82"/>
      <c r="M461" s="82"/>
      <c r="N461" s="82"/>
      <c r="O461" s="82"/>
      <c r="P461" s="82"/>
      <c r="Q461" s="82"/>
      <c r="R461" s="82"/>
      <c r="S461" s="82"/>
      <c r="T461" s="82"/>
      <c r="U461" s="82"/>
      <c r="V461" s="82"/>
      <c r="W461" s="82"/>
      <c r="X461" s="82"/>
      <c r="Y461" s="82"/>
      <c r="Z461" s="82"/>
    </row>
    <row r="462" spans="1:26" ht="15.75" customHeight="1" x14ac:dyDescent="0.35">
      <c r="A462" s="82"/>
      <c r="B462" s="82"/>
      <c r="C462" s="82"/>
      <c r="D462" s="82"/>
      <c r="E462" s="82"/>
      <c r="F462" s="82"/>
      <c r="G462" s="82"/>
      <c r="H462" s="88"/>
      <c r="I462" s="82"/>
      <c r="J462" s="82"/>
      <c r="K462" s="135"/>
      <c r="L462" s="82"/>
      <c r="M462" s="82"/>
      <c r="N462" s="82"/>
      <c r="O462" s="82"/>
      <c r="P462" s="82"/>
      <c r="Q462" s="82"/>
      <c r="R462" s="82"/>
      <c r="S462" s="82"/>
      <c r="T462" s="82"/>
      <c r="U462" s="82"/>
      <c r="V462" s="82"/>
      <c r="W462" s="82"/>
      <c r="X462" s="82"/>
      <c r="Y462" s="82"/>
      <c r="Z462" s="82"/>
    </row>
    <row r="463" spans="1:26" ht="15.75" customHeight="1" x14ac:dyDescent="0.35">
      <c r="A463" s="82"/>
      <c r="B463" s="82"/>
      <c r="C463" s="82"/>
      <c r="D463" s="82"/>
      <c r="E463" s="82"/>
      <c r="F463" s="82"/>
      <c r="G463" s="82"/>
      <c r="H463" s="88"/>
      <c r="I463" s="82"/>
      <c r="J463" s="82"/>
      <c r="K463" s="135"/>
      <c r="L463" s="82"/>
      <c r="M463" s="82"/>
      <c r="N463" s="82"/>
      <c r="O463" s="82"/>
      <c r="P463" s="82"/>
      <c r="Q463" s="82"/>
      <c r="R463" s="82"/>
      <c r="S463" s="82"/>
      <c r="T463" s="82"/>
      <c r="U463" s="82"/>
      <c r="V463" s="82"/>
      <c r="W463" s="82"/>
      <c r="X463" s="82"/>
      <c r="Y463" s="82"/>
      <c r="Z463" s="82"/>
    </row>
    <row r="464" spans="1:26" ht="15.75" customHeight="1" x14ac:dyDescent="0.35">
      <c r="A464" s="82"/>
      <c r="B464" s="82"/>
      <c r="C464" s="82"/>
      <c r="D464" s="82"/>
      <c r="E464" s="82"/>
      <c r="F464" s="82"/>
      <c r="G464" s="82"/>
      <c r="H464" s="88"/>
      <c r="I464" s="82"/>
      <c r="J464" s="82"/>
      <c r="K464" s="135"/>
      <c r="L464" s="82"/>
      <c r="M464" s="82"/>
      <c r="N464" s="82"/>
      <c r="O464" s="82"/>
      <c r="P464" s="82"/>
      <c r="Q464" s="82"/>
      <c r="R464" s="82"/>
      <c r="S464" s="82"/>
      <c r="T464" s="82"/>
      <c r="U464" s="82"/>
      <c r="V464" s="82"/>
      <c r="W464" s="82"/>
      <c r="X464" s="82"/>
      <c r="Y464" s="82"/>
      <c r="Z464" s="82"/>
    </row>
    <row r="465" spans="1:26" ht="15.75" customHeight="1" x14ac:dyDescent="0.35">
      <c r="A465" s="82"/>
      <c r="B465" s="82"/>
      <c r="C465" s="82"/>
      <c r="D465" s="82"/>
      <c r="E465" s="82"/>
      <c r="F465" s="82"/>
      <c r="G465" s="82"/>
      <c r="H465" s="88"/>
      <c r="I465" s="82"/>
      <c r="J465" s="82"/>
      <c r="K465" s="135"/>
      <c r="L465" s="82"/>
      <c r="M465" s="82"/>
      <c r="N465" s="82"/>
      <c r="O465" s="82"/>
      <c r="P465" s="82"/>
      <c r="Q465" s="82"/>
      <c r="R465" s="82"/>
      <c r="S465" s="82"/>
      <c r="T465" s="82"/>
      <c r="U465" s="82"/>
      <c r="V465" s="82"/>
      <c r="W465" s="82"/>
      <c r="X465" s="82"/>
      <c r="Y465" s="82"/>
      <c r="Z465" s="82"/>
    </row>
    <row r="466" spans="1:26" ht="15.75" customHeight="1" x14ac:dyDescent="0.35">
      <c r="A466" s="82"/>
      <c r="B466" s="82"/>
      <c r="C466" s="82"/>
      <c r="D466" s="82"/>
      <c r="E466" s="82"/>
      <c r="F466" s="82"/>
      <c r="G466" s="82"/>
      <c r="H466" s="88"/>
      <c r="I466" s="82"/>
      <c r="J466" s="82"/>
      <c r="K466" s="135"/>
      <c r="L466" s="82"/>
      <c r="M466" s="82"/>
      <c r="N466" s="82"/>
      <c r="O466" s="82"/>
      <c r="P466" s="82"/>
      <c r="Q466" s="82"/>
      <c r="R466" s="82"/>
      <c r="S466" s="82"/>
      <c r="T466" s="82"/>
      <c r="U466" s="82"/>
      <c r="V466" s="82"/>
      <c r="W466" s="82"/>
      <c r="X466" s="82"/>
      <c r="Y466" s="82"/>
      <c r="Z466" s="82"/>
    </row>
    <row r="467" spans="1:26" ht="15.75" customHeight="1" x14ac:dyDescent="0.35">
      <c r="A467" s="82"/>
      <c r="B467" s="82"/>
      <c r="C467" s="82"/>
      <c r="D467" s="82"/>
      <c r="E467" s="82"/>
      <c r="F467" s="82"/>
      <c r="G467" s="82"/>
      <c r="H467" s="88"/>
      <c r="I467" s="82"/>
      <c r="J467" s="82"/>
      <c r="K467" s="135"/>
      <c r="L467" s="82"/>
      <c r="M467" s="82"/>
      <c r="N467" s="82"/>
      <c r="O467" s="82"/>
      <c r="P467" s="82"/>
      <c r="Q467" s="82"/>
      <c r="R467" s="82"/>
      <c r="S467" s="82"/>
      <c r="T467" s="82"/>
      <c r="U467" s="82"/>
      <c r="V467" s="82"/>
      <c r="W467" s="82"/>
      <c r="X467" s="82"/>
      <c r="Y467" s="82"/>
      <c r="Z467" s="82"/>
    </row>
    <row r="468" spans="1:26" ht="15.75" customHeight="1" x14ac:dyDescent="0.35">
      <c r="A468" s="82"/>
      <c r="B468" s="82"/>
      <c r="C468" s="82"/>
      <c r="D468" s="82"/>
      <c r="E468" s="82"/>
      <c r="F468" s="82"/>
      <c r="G468" s="82"/>
      <c r="H468" s="88"/>
      <c r="I468" s="82"/>
      <c r="J468" s="82"/>
      <c r="K468" s="135"/>
      <c r="L468" s="82"/>
      <c r="M468" s="82"/>
      <c r="N468" s="82"/>
      <c r="O468" s="82"/>
      <c r="P468" s="82"/>
      <c r="Q468" s="82"/>
      <c r="R468" s="82"/>
      <c r="S468" s="82"/>
      <c r="T468" s="82"/>
      <c r="U468" s="82"/>
      <c r="V468" s="82"/>
      <c r="W468" s="82"/>
      <c r="X468" s="82"/>
      <c r="Y468" s="82"/>
      <c r="Z468" s="82"/>
    </row>
    <row r="469" spans="1:26" ht="15.75" customHeight="1" x14ac:dyDescent="0.35">
      <c r="A469" s="82"/>
      <c r="B469" s="82"/>
      <c r="C469" s="82"/>
      <c r="D469" s="82"/>
      <c r="E469" s="82"/>
      <c r="F469" s="82"/>
      <c r="G469" s="82"/>
      <c r="H469" s="88"/>
      <c r="I469" s="82"/>
      <c r="J469" s="82"/>
      <c r="K469" s="135"/>
      <c r="L469" s="82"/>
      <c r="M469" s="82"/>
      <c r="N469" s="82"/>
      <c r="O469" s="82"/>
      <c r="P469" s="82"/>
      <c r="Q469" s="82"/>
      <c r="R469" s="82"/>
      <c r="S469" s="82"/>
      <c r="T469" s="82"/>
      <c r="U469" s="82"/>
      <c r="V469" s="82"/>
      <c r="W469" s="82"/>
      <c r="X469" s="82"/>
      <c r="Y469" s="82"/>
      <c r="Z469" s="82"/>
    </row>
    <row r="470" spans="1:26" ht="15.75" customHeight="1" x14ac:dyDescent="0.35">
      <c r="A470" s="82"/>
      <c r="B470" s="82"/>
      <c r="C470" s="82"/>
      <c r="D470" s="82"/>
      <c r="E470" s="82"/>
      <c r="F470" s="82"/>
      <c r="G470" s="82"/>
      <c r="H470" s="88"/>
      <c r="I470" s="82"/>
      <c r="J470" s="82"/>
      <c r="K470" s="135"/>
      <c r="L470" s="82"/>
      <c r="M470" s="82"/>
      <c r="N470" s="82"/>
      <c r="O470" s="82"/>
      <c r="P470" s="82"/>
      <c r="Q470" s="82"/>
      <c r="R470" s="82"/>
      <c r="S470" s="82"/>
      <c r="T470" s="82"/>
      <c r="U470" s="82"/>
      <c r="V470" s="82"/>
      <c r="W470" s="82"/>
      <c r="X470" s="82"/>
      <c r="Y470" s="82"/>
      <c r="Z470" s="82"/>
    </row>
    <row r="471" spans="1:26" ht="15.75" customHeight="1" x14ac:dyDescent="0.35">
      <c r="A471" s="82"/>
      <c r="B471" s="82"/>
      <c r="C471" s="82"/>
      <c r="D471" s="82"/>
      <c r="E471" s="82"/>
      <c r="F471" s="82"/>
      <c r="G471" s="82"/>
      <c r="H471" s="88"/>
      <c r="I471" s="82"/>
      <c r="J471" s="82"/>
      <c r="K471" s="135"/>
      <c r="L471" s="82"/>
      <c r="M471" s="82"/>
      <c r="N471" s="82"/>
      <c r="O471" s="82"/>
      <c r="P471" s="82"/>
      <c r="Q471" s="82"/>
      <c r="R471" s="82"/>
      <c r="S471" s="82"/>
      <c r="T471" s="82"/>
      <c r="U471" s="82"/>
      <c r="V471" s="82"/>
      <c r="W471" s="82"/>
      <c r="X471" s="82"/>
      <c r="Y471" s="82"/>
      <c r="Z471" s="82"/>
    </row>
    <row r="472" spans="1:26" ht="15.75" customHeight="1" x14ac:dyDescent="0.35">
      <c r="A472" s="82"/>
      <c r="B472" s="82"/>
      <c r="C472" s="82"/>
      <c r="D472" s="82"/>
      <c r="E472" s="82"/>
      <c r="F472" s="82"/>
      <c r="G472" s="82"/>
      <c r="H472" s="88"/>
      <c r="I472" s="82"/>
      <c r="J472" s="82"/>
      <c r="K472" s="135"/>
      <c r="L472" s="82"/>
      <c r="M472" s="82"/>
      <c r="N472" s="82"/>
      <c r="O472" s="82"/>
      <c r="P472" s="82"/>
      <c r="Q472" s="82"/>
      <c r="R472" s="82"/>
      <c r="S472" s="82"/>
      <c r="T472" s="82"/>
      <c r="U472" s="82"/>
      <c r="V472" s="82"/>
      <c r="W472" s="82"/>
      <c r="X472" s="82"/>
      <c r="Y472" s="82"/>
      <c r="Z472" s="82"/>
    </row>
    <row r="473" spans="1:26" ht="15.75" customHeight="1" x14ac:dyDescent="0.35">
      <c r="A473" s="82"/>
      <c r="B473" s="82"/>
      <c r="C473" s="82"/>
      <c r="D473" s="82"/>
      <c r="E473" s="82"/>
      <c r="F473" s="82"/>
      <c r="G473" s="82"/>
      <c r="H473" s="88"/>
      <c r="I473" s="82"/>
      <c r="J473" s="82"/>
      <c r="K473" s="135"/>
      <c r="L473" s="82"/>
      <c r="M473" s="82"/>
      <c r="N473" s="82"/>
      <c r="O473" s="82"/>
      <c r="P473" s="82"/>
      <c r="Q473" s="82"/>
      <c r="R473" s="82"/>
      <c r="S473" s="82"/>
      <c r="T473" s="82"/>
      <c r="U473" s="82"/>
      <c r="V473" s="82"/>
      <c r="W473" s="82"/>
      <c r="X473" s="82"/>
      <c r="Y473" s="82"/>
      <c r="Z473" s="82"/>
    </row>
    <row r="474" spans="1:26" ht="15.75" customHeight="1" x14ac:dyDescent="0.35">
      <c r="A474" s="82"/>
      <c r="B474" s="82"/>
      <c r="C474" s="82"/>
      <c r="D474" s="82"/>
      <c r="E474" s="82"/>
      <c r="F474" s="82"/>
      <c r="G474" s="82"/>
      <c r="H474" s="88"/>
      <c r="I474" s="82"/>
      <c r="J474" s="82"/>
      <c r="K474" s="135"/>
      <c r="L474" s="82"/>
      <c r="M474" s="82"/>
      <c r="N474" s="82"/>
      <c r="O474" s="82"/>
      <c r="P474" s="82"/>
      <c r="Q474" s="82"/>
      <c r="R474" s="82"/>
      <c r="S474" s="82"/>
      <c r="T474" s="82"/>
      <c r="U474" s="82"/>
      <c r="V474" s="82"/>
      <c r="W474" s="82"/>
      <c r="X474" s="82"/>
      <c r="Y474" s="82"/>
      <c r="Z474" s="82"/>
    </row>
    <row r="475" spans="1:26" ht="15.75" customHeight="1" x14ac:dyDescent="0.35">
      <c r="A475" s="82"/>
      <c r="B475" s="82"/>
      <c r="C475" s="82"/>
      <c r="D475" s="82"/>
      <c r="E475" s="82"/>
      <c r="F475" s="82"/>
      <c r="G475" s="82"/>
      <c r="H475" s="88"/>
      <c r="I475" s="82"/>
      <c r="J475" s="82"/>
      <c r="K475" s="135"/>
      <c r="L475" s="82"/>
      <c r="M475" s="82"/>
      <c r="N475" s="82"/>
      <c r="O475" s="82"/>
      <c r="P475" s="82"/>
      <c r="Q475" s="82"/>
      <c r="R475" s="82"/>
      <c r="S475" s="82"/>
      <c r="T475" s="82"/>
      <c r="U475" s="82"/>
      <c r="V475" s="82"/>
      <c r="W475" s="82"/>
      <c r="X475" s="82"/>
      <c r="Y475" s="82"/>
      <c r="Z475" s="82"/>
    </row>
    <row r="476" spans="1:26" ht="15.75" customHeight="1" x14ac:dyDescent="0.35">
      <c r="A476" s="82"/>
      <c r="B476" s="82"/>
      <c r="C476" s="82"/>
      <c r="D476" s="82"/>
      <c r="E476" s="82"/>
      <c r="F476" s="82"/>
      <c r="G476" s="82"/>
      <c r="H476" s="88"/>
      <c r="I476" s="82"/>
      <c r="J476" s="82"/>
      <c r="K476" s="135"/>
      <c r="L476" s="82"/>
      <c r="M476" s="82"/>
      <c r="N476" s="82"/>
      <c r="O476" s="82"/>
      <c r="P476" s="82"/>
      <c r="Q476" s="82"/>
      <c r="R476" s="82"/>
      <c r="S476" s="82"/>
      <c r="T476" s="82"/>
      <c r="U476" s="82"/>
      <c r="V476" s="82"/>
      <c r="W476" s="82"/>
      <c r="X476" s="82"/>
      <c r="Y476" s="82"/>
      <c r="Z476" s="82"/>
    </row>
    <row r="477" spans="1:26" ht="15.75" customHeight="1" x14ac:dyDescent="0.35">
      <c r="A477" s="82"/>
      <c r="B477" s="82"/>
      <c r="C477" s="82"/>
      <c r="D477" s="82"/>
      <c r="E477" s="82"/>
      <c r="F477" s="82"/>
      <c r="G477" s="82"/>
      <c r="H477" s="88"/>
      <c r="I477" s="82"/>
      <c r="J477" s="82"/>
      <c r="K477" s="135"/>
      <c r="L477" s="82"/>
      <c r="M477" s="82"/>
      <c r="N477" s="82"/>
      <c r="O477" s="82"/>
      <c r="P477" s="82"/>
      <c r="Q477" s="82"/>
      <c r="R477" s="82"/>
      <c r="S477" s="82"/>
      <c r="T477" s="82"/>
      <c r="U477" s="82"/>
      <c r="V477" s="82"/>
      <c r="W477" s="82"/>
      <c r="X477" s="82"/>
      <c r="Y477" s="82"/>
      <c r="Z477" s="82"/>
    </row>
    <row r="478" spans="1:26" ht="15.75" customHeight="1" x14ac:dyDescent="0.35">
      <c r="A478" s="82"/>
      <c r="B478" s="82"/>
      <c r="C478" s="82"/>
      <c r="D478" s="82"/>
      <c r="E478" s="82"/>
      <c r="F478" s="82"/>
      <c r="G478" s="82"/>
      <c r="H478" s="88"/>
      <c r="I478" s="82"/>
      <c r="J478" s="82"/>
      <c r="K478" s="135"/>
      <c r="L478" s="82"/>
      <c r="M478" s="82"/>
      <c r="N478" s="82"/>
      <c r="O478" s="82"/>
      <c r="P478" s="82"/>
      <c r="Q478" s="82"/>
      <c r="R478" s="82"/>
      <c r="S478" s="82"/>
      <c r="T478" s="82"/>
      <c r="U478" s="82"/>
      <c r="V478" s="82"/>
      <c r="W478" s="82"/>
      <c r="X478" s="82"/>
      <c r="Y478" s="82"/>
      <c r="Z478" s="82"/>
    </row>
    <row r="479" spans="1:26" ht="15.75" customHeight="1" x14ac:dyDescent="0.35">
      <c r="A479" s="82"/>
      <c r="B479" s="82"/>
      <c r="C479" s="82"/>
      <c r="D479" s="82"/>
      <c r="E479" s="82"/>
      <c r="F479" s="82"/>
      <c r="G479" s="82"/>
      <c r="H479" s="88"/>
      <c r="I479" s="82"/>
      <c r="J479" s="82"/>
      <c r="K479" s="135"/>
      <c r="L479" s="82"/>
      <c r="M479" s="82"/>
      <c r="N479" s="82"/>
      <c r="O479" s="82"/>
      <c r="P479" s="82"/>
      <c r="Q479" s="82"/>
      <c r="R479" s="82"/>
      <c r="S479" s="82"/>
      <c r="T479" s="82"/>
      <c r="U479" s="82"/>
      <c r="V479" s="82"/>
      <c r="W479" s="82"/>
      <c r="X479" s="82"/>
      <c r="Y479" s="82"/>
      <c r="Z479" s="82"/>
    </row>
    <row r="480" spans="1:26" ht="15.75" customHeight="1" x14ac:dyDescent="0.35">
      <c r="A480" s="82"/>
      <c r="B480" s="82"/>
      <c r="C480" s="82"/>
      <c r="D480" s="82"/>
      <c r="E480" s="82"/>
      <c r="F480" s="82"/>
      <c r="G480" s="82"/>
      <c r="H480" s="88"/>
      <c r="I480" s="82"/>
      <c r="J480" s="82"/>
      <c r="K480" s="135"/>
      <c r="L480" s="82"/>
      <c r="M480" s="82"/>
      <c r="N480" s="82"/>
      <c r="O480" s="82"/>
      <c r="P480" s="82"/>
      <c r="Q480" s="82"/>
      <c r="R480" s="82"/>
      <c r="S480" s="82"/>
      <c r="T480" s="82"/>
      <c r="U480" s="82"/>
      <c r="V480" s="82"/>
      <c r="W480" s="82"/>
      <c r="X480" s="82"/>
      <c r="Y480" s="82"/>
      <c r="Z480" s="82"/>
    </row>
    <row r="481" spans="1:26" ht="15.75" customHeight="1" x14ac:dyDescent="0.35">
      <c r="A481" s="82"/>
      <c r="B481" s="82"/>
      <c r="C481" s="82"/>
      <c r="D481" s="82"/>
      <c r="E481" s="82"/>
      <c r="F481" s="82"/>
      <c r="G481" s="82"/>
      <c r="H481" s="88"/>
      <c r="I481" s="82"/>
      <c r="J481" s="82"/>
      <c r="K481" s="135"/>
      <c r="L481" s="82"/>
      <c r="M481" s="82"/>
      <c r="N481" s="82"/>
      <c r="O481" s="82"/>
      <c r="P481" s="82"/>
      <c r="Q481" s="82"/>
      <c r="R481" s="82"/>
      <c r="S481" s="82"/>
      <c r="T481" s="82"/>
      <c r="U481" s="82"/>
      <c r="V481" s="82"/>
      <c r="W481" s="82"/>
      <c r="X481" s="82"/>
      <c r="Y481" s="82"/>
      <c r="Z481" s="82"/>
    </row>
    <row r="482" spans="1:26" ht="15.75" customHeight="1" x14ac:dyDescent="0.35">
      <c r="A482" s="82"/>
      <c r="B482" s="82"/>
      <c r="C482" s="82"/>
      <c r="D482" s="82"/>
      <c r="E482" s="82"/>
      <c r="F482" s="82"/>
      <c r="G482" s="82"/>
      <c r="H482" s="88"/>
      <c r="I482" s="82"/>
      <c r="J482" s="82"/>
      <c r="K482" s="135"/>
      <c r="L482" s="82"/>
      <c r="M482" s="82"/>
      <c r="N482" s="82"/>
      <c r="O482" s="82"/>
      <c r="P482" s="82"/>
      <c r="Q482" s="82"/>
      <c r="R482" s="82"/>
      <c r="S482" s="82"/>
      <c r="T482" s="82"/>
      <c r="U482" s="82"/>
      <c r="V482" s="82"/>
      <c r="W482" s="82"/>
      <c r="X482" s="82"/>
      <c r="Y482" s="82"/>
      <c r="Z482" s="82"/>
    </row>
    <row r="483" spans="1:26" ht="15.75" customHeight="1" x14ac:dyDescent="0.35">
      <c r="A483" s="82"/>
      <c r="B483" s="82"/>
      <c r="C483" s="82"/>
      <c r="D483" s="82"/>
      <c r="E483" s="82"/>
      <c r="F483" s="82"/>
      <c r="G483" s="82"/>
      <c r="H483" s="88"/>
      <c r="I483" s="82"/>
      <c r="J483" s="82"/>
      <c r="K483" s="135"/>
      <c r="L483" s="82"/>
      <c r="M483" s="82"/>
      <c r="N483" s="82"/>
      <c r="O483" s="82"/>
      <c r="P483" s="82"/>
      <c r="Q483" s="82"/>
      <c r="R483" s="82"/>
      <c r="S483" s="82"/>
      <c r="T483" s="82"/>
      <c r="U483" s="82"/>
      <c r="V483" s="82"/>
      <c r="W483" s="82"/>
      <c r="X483" s="82"/>
      <c r="Y483" s="82"/>
      <c r="Z483" s="82"/>
    </row>
    <row r="484" spans="1:26" ht="15.75" customHeight="1" x14ac:dyDescent="0.35">
      <c r="A484" s="82"/>
      <c r="B484" s="82"/>
      <c r="C484" s="82"/>
      <c r="D484" s="82"/>
      <c r="E484" s="82"/>
      <c r="F484" s="82"/>
      <c r="G484" s="82"/>
      <c r="H484" s="88"/>
      <c r="I484" s="82"/>
      <c r="J484" s="82"/>
      <c r="K484" s="135"/>
      <c r="L484" s="82"/>
      <c r="M484" s="82"/>
      <c r="N484" s="82"/>
      <c r="O484" s="82"/>
      <c r="P484" s="82"/>
      <c r="Q484" s="82"/>
      <c r="R484" s="82"/>
      <c r="S484" s="82"/>
      <c r="T484" s="82"/>
      <c r="U484" s="82"/>
      <c r="V484" s="82"/>
      <c r="W484" s="82"/>
      <c r="X484" s="82"/>
      <c r="Y484" s="82"/>
      <c r="Z484" s="82"/>
    </row>
    <row r="485" spans="1:26" ht="15.75" customHeight="1" x14ac:dyDescent="0.35">
      <c r="A485" s="82"/>
      <c r="B485" s="82"/>
      <c r="C485" s="82"/>
      <c r="D485" s="82"/>
      <c r="E485" s="82"/>
      <c r="F485" s="82"/>
      <c r="G485" s="82"/>
      <c r="H485" s="88"/>
      <c r="I485" s="82"/>
      <c r="J485" s="82"/>
      <c r="K485" s="135"/>
      <c r="L485" s="82"/>
      <c r="M485" s="82"/>
      <c r="N485" s="82"/>
      <c r="O485" s="82"/>
      <c r="P485" s="82"/>
      <c r="Q485" s="82"/>
      <c r="R485" s="82"/>
      <c r="S485" s="82"/>
      <c r="T485" s="82"/>
      <c r="U485" s="82"/>
      <c r="V485" s="82"/>
      <c r="W485" s="82"/>
      <c r="X485" s="82"/>
      <c r="Y485" s="82"/>
      <c r="Z485" s="82"/>
    </row>
    <row r="486" spans="1:26" ht="15.75" customHeight="1" x14ac:dyDescent="0.35">
      <c r="A486" s="82"/>
      <c r="B486" s="82"/>
      <c r="C486" s="82"/>
      <c r="D486" s="82"/>
      <c r="E486" s="82"/>
      <c r="F486" s="82"/>
      <c r="G486" s="82"/>
      <c r="H486" s="88"/>
      <c r="I486" s="82"/>
      <c r="J486" s="82"/>
      <c r="K486" s="135"/>
      <c r="L486" s="82"/>
      <c r="M486" s="82"/>
      <c r="N486" s="82"/>
      <c r="O486" s="82"/>
      <c r="P486" s="82"/>
      <c r="Q486" s="82"/>
      <c r="R486" s="82"/>
      <c r="S486" s="82"/>
      <c r="T486" s="82"/>
      <c r="U486" s="82"/>
      <c r="V486" s="82"/>
      <c r="W486" s="82"/>
      <c r="X486" s="82"/>
      <c r="Y486" s="82"/>
      <c r="Z486" s="82"/>
    </row>
    <row r="487" spans="1:26" ht="15.75" customHeight="1" x14ac:dyDescent="0.35">
      <c r="A487" s="82"/>
      <c r="B487" s="82"/>
      <c r="C487" s="82"/>
      <c r="D487" s="82"/>
      <c r="E487" s="82"/>
      <c r="F487" s="82"/>
      <c r="G487" s="82"/>
      <c r="H487" s="88"/>
      <c r="I487" s="82"/>
      <c r="J487" s="82"/>
      <c r="K487" s="135"/>
      <c r="L487" s="82"/>
      <c r="M487" s="82"/>
      <c r="N487" s="82"/>
      <c r="O487" s="82"/>
      <c r="P487" s="82"/>
      <c r="Q487" s="82"/>
      <c r="R487" s="82"/>
      <c r="S487" s="82"/>
      <c r="T487" s="82"/>
      <c r="U487" s="82"/>
      <c r="V487" s="82"/>
      <c r="W487" s="82"/>
      <c r="X487" s="82"/>
      <c r="Y487" s="82"/>
      <c r="Z487" s="82"/>
    </row>
    <row r="488" spans="1:26" ht="15.75" customHeight="1" x14ac:dyDescent="0.35">
      <c r="A488" s="82"/>
      <c r="B488" s="82"/>
      <c r="C488" s="82"/>
      <c r="D488" s="82"/>
      <c r="E488" s="82"/>
      <c r="F488" s="82"/>
      <c r="G488" s="82"/>
      <c r="H488" s="88"/>
      <c r="I488" s="82"/>
      <c r="J488" s="82"/>
      <c r="K488" s="135"/>
      <c r="L488" s="82"/>
      <c r="M488" s="82"/>
      <c r="N488" s="82"/>
      <c r="O488" s="82"/>
      <c r="P488" s="82"/>
      <c r="Q488" s="82"/>
      <c r="R488" s="82"/>
      <c r="S488" s="82"/>
      <c r="T488" s="82"/>
      <c r="U488" s="82"/>
      <c r="V488" s="82"/>
      <c r="W488" s="82"/>
      <c r="X488" s="82"/>
      <c r="Y488" s="82"/>
      <c r="Z488" s="82"/>
    </row>
    <row r="489" spans="1:26" ht="15.75" customHeight="1" x14ac:dyDescent="0.35">
      <c r="A489" s="82"/>
      <c r="B489" s="82"/>
      <c r="C489" s="82"/>
      <c r="D489" s="82"/>
      <c r="E489" s="82"/>
      <c r="F489" s="82"/>
      <c r="G489" s="82"/>
      <c r="H489" s="88"/>
      <c r="I489" s="82"/>
      <c r="J489" s="82"/>
      <c r="K489" s="135"/>
      <c r="L489" s="82"/>
      <c r="M489" s="82"/>
      <c r="N489" s="82"/>
      <c r="O489" s="82"/>
      <c r="P489" s="82"/>
      <c r="Q489" s="82"/>
      <c r="R489" s="82"/>
      <c r="S489" s="82"/>
      <c r="T489" s="82"/>
      <c r="U489" s="82"/>
      <c r="V489" s="82"/>
      <c r="W489" s="82"/>
      <c r="X489" s="82"/>
      <c r="Y489" s="82"/>
      <c r="Z489" s="82"/>
    </row>
    <row r="490" spans="1:26" ht="15.75" customHeight="1" x14ac:dyDescent="0.35">
      <c r="A490" s="82"/>
      <c r="B490" s="82"/>
      <c r="C490" s="82"/>
      <c r="D490" s="82"/>
      <c r="E490" s="82"/>
      <c r="F490" s="82"/>
      <c r="G490" s="82"/>
      <c r="H490" s="88"/>
      <c r="I490" s="82"/>
      <c r="J490" s="82"/>
      <c r="K490" s="135"/>
      <c r="L490" s="82"/>
      <c r="M490" s="82"/>
      <c r="N490" s="82"/>
      <c r="O490" s="82"/>
      <c r="P490" s="82"/>
      <c r="Q490" s="82"/>
      <c r="R490" s="82"/>
      <c r="S490" s="82"/>
      <c r="T490" s="82"/>
      <c r="U490" s="82"/>
      <c r="V490" s="82"/>
      <c r="W490" s="82"/>
      <c r="X490" s="82"/>
      <c r="Y490" s="82"/>
      <c r="Z490" s="82"/>
    </row>
    <row r="491" spans="1:26" ht="15.75" customHeight="1" x14ac:dyDescent="0.35">
      <c r="A491" s="82"/>
      <c r="B491" s="82"/>
      <c r="C491" s="82"/>
      <c r="D491" s="82"/>
      <c r="E491" s="82"/>
      <c r="F491" s="82"/>
      <c r="G491" s="82"/>
      <c r="H491" s="88"/>
      <c r="I491" s="82"/>
      <c r="J491" s="82"/>
      <c r="K491" s="135"/>
      <c r="L491" s="82"/>
      <c r="M491" s="82"/>
      <c r="N491" s="82"/>
      <c r="O491" s="82"/>
      <c r="P491" s="82"/>
      <c r="Q491" s="82"/>
      <c r="R491" s="82"/>
      <c r="S491" s="82"/>
      <c r="T491" s="82"/>
      <c r="U491" s="82"/>
      <c r="V491" s="82"/>
      <c r="W491" s="82"/>
      <c r="X491" s="82"/>
      <c r="Y491" s="82"/>
      <c r="Z491" s="82"/>
    </row>
    <row r="492" spans="1:26" ht="15.75" customHeight="1" x14ac:dyDescent="0.35">
      <c r="A492" s="82"/>
      <c r="B492" s="82"/>
      <c r="C492" s="82"/>
      <c r="D492" s="82"/>
      <c r="E492" s="82"/>
      <c r="F492" s="82"/>
      <c r="G492" s="82"/>
      <c r="H492" s="88"/>
      <c r="I492" s="82"/>
      <c r="J492" s="82"/>
      <c r="K492" s="135"/>
      <c r="L492" s="82"/>
      <c r="M492" s="82"/>
      <c r="N492" s="82"/>
      <c r="O492" s="82"/>
      <c r="P492" s="82"/>
      <c r="Q492" s="82"/>
      <c r="R492" s="82"/>
      <c r="S492" s="82"/>
      <c r="T492" s="82"/>
      <c r="U492" s="82"/>
      <c r="V492" s="82"/>
      <c r="W492" s="82"/>
      <c r="X492" s="82"/>
      <c r="Y492" s="82"/>
      <c r="Z492" s="82"/>
    </row>
    <row r="493" spans="1:26" ht="15.75" customHeight="1" x14ac:dyDescent="0.35">
      <c r="A493" s="82"/>
      <c r="B493" s="82"/>
      <c r="C493" s="82"/>
      <c r="D493" s="82"/>
      <c r="E493" s="82"/>
      <c r="F493" s="82"/>
      <c r="G493" s="82"/>
      <c r="H493" s="88"/>
      <c r="I493" s="82"/>
      <c r="J493" s="82"/>
      <c r="K493" s="135"/>
      <c r="L493" s="82"/>
      <c r="M493" s="82"/>
      <c r="N493" s="82"/>
      <c r="O493" s="82"/>
      <c r="P493" s="82"/>
      <c r="Q493" s="82"/>
      <c r="R493" s="82"/>
      <c r="S493" s="82"/>
      <c r="T493" s="82"/>
      <c r="U493" s="82"/>
      <c r="V493" s="82"/>
      <c r="W493" s="82"/>
      <c r="X493" s="82"/>
      <c r="Y493" s="82"/>
      <c r="Z493" s="82"/>
    </row>
    <row r="494" spans="1:26" ht="15.75" customHeight="1" x14ac:dyDescent="0.35">
      <c r="A494" s="82"/>
      <c r="B494" s="82"/>
      <c r="C494" s="82"/>
      <c r="D494" s="82"/>
      <c r="E494" s="82"/>
      <c r="F494" s="82"/>
      <c r="G494" s="82"/>
      <c r="H494" s="88"/>
      <c r="I494" s="82"/>
      <c r="J494" s="82"/>
      <c r="K494" s="135"/>
      <c r="L494" s="82"/>
      <c r="M494" s="82"/>
      <c r="N494" s="82"/>
      <c r="O494" s="82"/>
      <c r="P494" s="82"/>
      <c r="Q494" s="82"/>
      <c r="R494" s="82"/>
      <c r="S494" s="82"/>
      <c r="T494" s="82"/>
      <c r="U494" s="82"/>
      <c r="V494" s="82"/>
      <c r="W494" s="82"/>
      <c r="X494" s="82"/>
      <c r="Y494" s="82"/>
      <c r="Z494" s="82"/>
    </row>
    <row r="495" spans="1:26" ht="15.75" customHeight="1" x14ac:dyDescent="0.35">
      <c r="A495" s="82"/>
      <c r="B495" s="82"/>
      <c r="C495" s="82"/>
      <c r="D495" s="82"/>
      <c r="E495" s="82"/>
      <c r="F495" s="82"/>
      <c r="G495" s="82"/>
      <c r="H495" s="88"/>
      <c r="I495" s="82"/>
      <c r="J495" s="82"/>
      <c r="K495" s="135"/>
      <c r="L495" s="82"/>
      <c r="M495" s="82"/>
      <c r="N495" s="82"/>
      <c r="O495" s="82"/>
      <c r="P495" s="82"/>
      <c r="Q495" s="82"/>
      <c r="R495" s="82"/>
      <c r="S495" s="82"/>
      <c r="T495" s="82"/>
      <c r="U495" s="82"/>
      <c r="V495" s="82"/>
      <c r="W495" s="82"/>
      <c r="X495" s="82"/>
      <c r="Y495" s="82"/>
      <c r="Z495" s="82"/>
    </row>
    <row r="496" spans="1:26" ht="15.75" customHeight="1" x14ac:dyDescent="0.35">
      <c r="A496" s="82"/>
      <c r="B496" s="82"/>
      <c r="C496" s="82"/>
      <c r="D496" s="82"/>
      <c r="E496" s="82"/>
      <c r="F496" s="82"/>
      <c r="G496" s="82"/>
      <c r="H496" s="88"/>
      <c r="I496" s="82"/>
      <c r="J496" s="82"/>
      <c r="K496" s="135"/>
      <c r="L496" s="82"/>
      <c r="M496" s="82"/>
      <c r="N496" s="82"/>
      <c r="O496" s="82"/>
      <c r="P496" s="82"/>
      <c r="Q496" s="82"/>
      <c r="R496" s="82"/>
      <c r="S496" s="82"/>
      <c r="T496" s="82"/>
      <c r="U496" s="82"/>
      <c r="V496" s="82"/>
      <c r="W496" s="82"/>
      <c r="X496" s="82"/>
      <c r="Y496" s="82"/>
      <c r="Z496" s="82"/>
    </row>
    <row r="497" spans="1:26" ht="15.75" customHeight="1" x14ac:dyDescent="0.35">
      <c r="A497" s="82"/>
      <c r="B497" s="82"/>
      <c r="C497" s="82"/>
      <c r="D497" s="82"/>
      <c r="E497" s="82"/>
      <c r="F497" s="82"/>
      <c r="G497" s="82"/>
      <c r="H497" s="88"/>
      <c r="I497" s="82"/>
      <c r="J497" s="82"/>
      <c r="K497" s="135"/>
      <c r="L497" s="82"/>
      <c r="M497" s="82"/>
      <c r="N497" s="82"/>
      <c r="O497" s="82"/>
      <c r="P497" s="82"/>
      <c r="Q497" s="82"/>
      <c r="R497" s="82"/>
      <c r="S497" s="82"/>
      <c r="T497" s="82"/>
      <c r="U497" s="82"/>
      <c r="V497" s="82"/>
      <c r="W497" s="82"/>
      <c r="X497" s="82"/>
      <c r="Y497" s="82"/>
      <c r="Z497" s="82"/>
    </row>
    <row r="498" spans="1:26" ht="15.75" customHeight="1" x14ac:dyDescent="0.35">
      <c r="A498" s="82"/>
      <c r="B498" s="82"/>
      <c r="C498" s="82"/>
      <c r="D498" s="82"/>
      <c r="E498" s="82"/>
      <c r="F498" s="82"/>
      <c r="G498" s="82"/>
      <c r="H498" s="88"/>
      <c r="I498" s="82"/>
      <c r="J498" s="82"/>
      <c r="K498" s="135"/>
      <c r="L498" s="82"/>
      <c r="M498" s="82"/>
      <c r="N498" s="82"/>
      <c r="O498" s="82"/>
      <c r="P498" s="82"/>
      <c r="Q498" s="82"/>
      <c r="R498" s="82"/>
      <c r="S498" s="82"/>
      <c r="T498" s="82"/>
      <c r="U498" s="82"/>
      <c r="V498" s="82"/>
      <c r="W498" s="82"/>
      <c r="X498" s="82"/>
      <c r="Y498" s="82"/>
      <c r="Z498" s="82"/>
    </row>
    <row r="499" spans="1:26" ht="15.75" customHeight="1" x14ac:dyDescent="0.35">
      <c r="A499" s="82"/>
      <c r="B499" s="82"/>
      <c r="C499" s="82"/>
      <c r="D499" s="82"/>
      <c r="E499" s="82"/>
      <c r="F499" s="82"/>
      <c r="G499" s="82"/>
      <c r="H499" s="88"/>
      <c r="I499" s="82"/>
      <c r="J499" s="82"/>
      <c r="K499" s="135"/>
      <c r="L499" s="82"/>
      <c r="M499" s="82"/>
      <c r="N499" s="82"/>
      <c r="O499" s="82"/>
      <c r="P499" s="82"/>
      <c r="Q499" s="82"/>
      <c r="R499" s="82"/>
      <c r="S499" s="82"/>
      <c r="T499" s="82"/>
      <c r="U499" s="82"/>
      <c r="V499" s="82"/>
      <c r="W499" s="82"/>
      <c r="X499" s="82"/>
      <c r="Y499" s="82"/>
      <c r="Z499" s="82"/>
    </row>
    <row r="500" spans="1:26" ht="15.75" customHeight="1" x14ac:dyDescent="0.35">
      <c r="A500" s="82"/>
      <c r="B500" s="82"/>
      <c r="C500" s="82"/>
      <c r="D500" s="82"/>
      <c r="E500" s="82"/>
      <c r="F500" s="82"/>
      <c r="G500" s="82"/>
      <c r="H500" s="88"/>
      <c r="I500" s="82"/>
      <c r="J500" s="82"/>
      <c r="K500" s="135"/>
      <c r="L500" s="82"/>
      <c r="M500" s="82"/>
      <c r="N500" s="82"/>
      <c r="O500" s="82"/>
      <c r="P500" s="82"/>
      <c r="Q500" s="82"/>
      <c r="R500" s="82"/>
      <c r="S500" s="82"/>
      <c r="T500" s="82"/>
      <c r="U500" s="82"/>
      <c r="V500" s="82"/>
      <c r="W500" s="82"/>
      <c r="X500" s="82"/>
      <c r="Y500" s="82"/>
      <c r="Z500" s="82"/>
    </row>
    <row r="501" spans="1:26" ht="15.75" customHeight="1" x14ac:dyDescent="0.35">
      <c r="A501" s="82"/>
      <c r="B501" s="82"/>
      <c r="C501" s="82"/>
      <c r="D501" s="82"/>
      <c r="E501" s="82"/>
      <c r="F501" s="82"/>
      <c r="G501" s="82"/>
      <c r="H501" s="88"/>
      <c r="I501" s="82"/>
      <c r="J501" s="82"/>
      <c r="K501" s="135"/>
      <c r="L501" s="82"/>
      <c r="M501" s="82"/>
      <c r="N501" s="82"/>
      <c r="O501" s="82"/>
      <c r="P501" s="82"/>
      <c r="Q501" s="82"/>
      <c r="R501" s="82"/>
      <c r="S501" s="82"/>
      <c r="T501" s="82"/>
      <c r="U501" s="82"/>
      <c r="V501" s="82"/>
      <c r="W501" s="82"/>
      <c r="X501" s="82"/>
      <c r="Y501" s="82"/>
      <c r="Z501" s="82"/>
    </row>
    <row r="502" spans="1:26" ht="15.75" customHeight="1" x14ac:dyDescent="0.35">
      <c r="A502" s="82"/>
      <c r="B502" s="82"/>
      <c r="C502" s="82"/>
      <c r="D502" s="82"/>
      <c r="E502" s="82"/>
      <c r="F502" s="82"/>
      <c r="G502" s="82"/>
      <c r="H502" s="88"/>
      <c r="I502" s="82"/>
      <c r="J502" s="82"/>
      <c r="K502" s="135"/>
      <c r="L502" s="82"/>
      <c r="M502" s="82"/>
      <c r="N502" s="82"/>
      <c r="O502" s="82"/>
      <c r="P502" s="82"/>
      <c r="Q502" s="82"/>
      <c r="R502" s="82"/>
      <c r="S502" s="82"/>
      <c r="T502" s="82"/>
      <c r="U502" s="82"/>
      <c r="V502" s="82"/>
      <c r="W502" s="82"/>
      <c r="X502" s="82"/>
      <c r="Y502" s="82"/>
      <c r="Z502" s="82"/>
    </row>
    <row r="503" spans="1:26" ht="15.75" customHeight="1" x14ac:dyDescent="0.35">
      <c r="A503" s="82"/>
      <c r="B503" s="82"/>
      <c r="C503" s="82"/>
      <c r="D503" s="82"/>
      <c r="E503" s="82"/>
      <c r="F503" s="82"/>
      <c r="G503" s="82"/>
      <c r="H503" s="88"/>
      <c r="I503" s="82"/>
      <c r="J503" s="82"/>
      <c r="K503" s="135"/>
      <c r="L503" s="82"/>
      <c r="M503" s="82"/>
      <c r="N503" s="82"/>
      <c r="O503" s="82"/>
      <c r="P503" s="82"/>
      <c r="Q503" s="82"/>
      <c r="R503" s="82"/>
      <c r="S503" s="82"/>
      <c r="T503" s="82"/>
      <c r="U503" s="82"/>
      <c r="V503" s="82"/>
      <c r="W503" s="82"/>
      <c r="X503" s="82"/>
      <c r="Y503" s="82"/>
      <c r="Z503" s="82"/>
    </row>
    <row r="504" spans="1:26" ht="15.75" customHeight="1" x14ac:dyDescent="0.35">
      <c r="A504" s="82"/>
      <c r="B504" s="82"/>
      <c r="C504" s="82"/>
      <c r="D504" s="82"/>
      <c r="E504" s="82"/>
      <c r="F504" s="82"/>
      <c r="G504" s="82"/>
      <c r="H504" s="88"/>
      <c r="I504" s="82"/>
      <c r="J504" s="82"/>
      <c r="K504" s="135"/>
      <c r="L504" s="82"/>
      <c r="M504" s="82"/>
      <c r="N504" s="82"/>
      <c r="O504" s="82"/>
      <c r="P504" s="82"/>
      <c r="Q504" s="82"/>
      <c r="R504" s="82"/>
      <c r="S504" s="82"/>
      <c r="T504" s="82"/>
      <c r="U504" s="82"/>
      <c r="V504" s="82"/>
      <c r="W504" s="82"/>
      <c r="X504" s="82"/>
      <c r="Y504" s="82"/>
      <c r="Z504" s="82"/>
    </row>
    <row r="505" spans="1:26" ht="15.75" customHeight="1" x14ac:dyDescent="0.35">
      <c r="A505" s="82"/>
      <c r="B505" s="82"/>
      <c r="C505" s="82"/>
      <c r="D505" s="82"/>
      <c r="E505" s="82"/>
      <c r="F505" s="82"/>
      <c r="G505" s="82"/>
      <c r="H505" s="88"/>
      <c r="I505" s="82"/>
      <c r="J505" s="82"/>
      <c r="K505" s="135"/>
      <c r="L505" s="82"/>
      <c r="M505" s="82"/>
      <c r="N505" s="82"/>
      <c r="O505" s="82"/>
      <c r="P505" s="82"/>
      <c r="Q505" s="82"/>
      <c r="R505" s="82"/>
      <c r="S505" s="82"/>
      <c r="T505" s="82"/>
      <c r="U505" s="82"/>
      <c r="V505" s="82"/>
      <c r="W505" s="82"/>
      <c r="X505" s="82"/>
      <c r="Y505" s="82"/>
      <c r="Z505" s="82"/>
    </row>
    <row r="506" spans="1:26" ht="15.75" customHeight="1" x14ac:dyDescent="0.35">
      <c r="A506" s="82"/>
      <c r="B506" s="82"/>
      <c r="C506" s="82"/>
      <c r="D506" s="82"/>
      <c r="E506" s="82"/>
      <c r="F506" s="82"/>
      <c r="G506" s="82"/>
      <c r="H506" s="88"/>
      <c r="I506" s="82"/>
      <c r="J506" s="82"/>
      <c r="K506" s="135"/>
      <c r="L506" s="82"/>
      <c r="M506" s="82"/>
      <c r="N506" s="82"/>
      <c r="O506" s="82"/>
      <c r="P506" s="82"/>
      <c r="Q506" s="82"/>
      <c r="R506" s="82"/>
      <c r="S506" s="82"/>
      <c r="T506" s="82"/>
      <c r="U506" s="82"/>
      <c r="V506" s="82"/>
      <c r="W506" s="82"/>
      <c r="X506" s="82"/>
      <c r="Y506" s="82"/>
      <c r="Z506" s="82"/>
    </row>
    <row r="507" spans="1:26" ht="15.75" customHeight="1" x14ac:dyDescent="0.35">
      <c r="A507" s="82"/>
      <c r="B507" s="82"/>
      <c r="C507" s="82"/>
      <c r="D507" s="82"/>
      <c r="E507" s="82"/>
      <c r="F507" s="82"/>
      <c r="G507" s="82"/>
      <c r="H507" s="88"/>
      <c r="I507" s="82"/>
      <c r="J507" s="82"/>
      <c r="K507" s="135"/>
      <c r="L507" s="82"/>
      <c r="M507" s="82"/>
      <c r="N507" s="82"/>
      <c r="O507" s="82"/>
      <c r="P507" s="82"/>
      <c r="Q507" s="82"/>
      <c r="R507" s="82"/>
      <c r="S507" s="82"/>
      <c r="T507" s="82"/>
      <c r="U507" s="82"/>
      <c r="V507" s="82"/>
      <c r="W507" s="82"/>
      <c r="X507" s="82"/>
      <c r="Y507" s="82"/>
      <c r="Z507" s="82"/>
    </row>
    <row r="508" spans="1:26" ht="15.75" customHeight="1" x14ac:dyDescent="0.35">
      <c r="A508" s="82"/>
      <c r="B508" s="82"/>
      <c r="C508" s="82"/>
      <c r="D508" s="82"/>
      <c r="E508" s="82"/>
      <c r="F508" s="82"/>
      <c r="G508" s="82"/>
      <c r="H508" s="88"/>
      <c r="I508" s="82"/>
      <c r="J508" s="82"/>
      <c r="K508" s="135"/>
      <c r="L508" s="82"/>
      <c r="M508" s="82"/>
      <c r="N508" s="82"/>
      <c r="O508" s="82"/>
      <c r="P508" s="82"/>
      <c r="Q508" s="82"/>
      <c r="R508" s="82"/>
      <c r="S508" s="82"/>
      <c r="T508" s="82"/>
      <c r="U508" s="82"/>
      <c r="V508" s="82"/>
      <c r="W508" s="82"/>
      <c r="X508" s="82"/>
      <c r="Y508" s="82"/>
      <c r="Z508" s="82"/>
    </row>
    <row r="509" spans="1:26" ht="15.75" customHeight="1" x14ac:dyDescent="0.35">
      <c r="A509" s="82"/>
      <c r="B509" s="82"/>
      <c r="C509" s="82"/>
      <c r="D509" s="82"/>
      <c r="E509" s="82"/>
      <c r="F509" s="82"/>
      <c r="G509" s="82"/>
      <c r="H509" s="88"/>
      <c r="I509" s="82"/>
      <c r="J509" s="82"/>
      <c r="K509" s="135"/>
      <c r="L509" s="82"/>
      <c r="M509" s="82"/>
      <c r="N509" s="82"/>
      <c r="O509" s="82"/>
      <c r="P509" s="82"/>
      <c r="Q509" s="82"/>
      <c r="R509" s="82"/>
      <c r="S509" s="82"/>
      <c r="T509" s="82"/>
      <c r="U509" s="82"/>
      <c r="V509" s="82"/>
      <c r="W509" s="82"/>
      <c r="X509" s="82"/>
      <c r="Y509" s="82"/>
      <c r="Z509" s="82"/>
    </row>
    <row r="510" spans="1:26" ht="15.75" customHeight="1" x14ac:dyDescent="0.35">
      <c r="A510" s="82"/>
      <c r="B510" s="82"/>
      <c r="C510" s="82"/>
      <c r="D510" s="82"/>
      <c r="E510" s="82"/>
      <c r="F510" s="82"/>
      <c r="G510" s="82"/>
      <c r="H510" s="88"/>
      <c r="I510" s="82"/>
      <c r="J510" s="82"/>
      <c r="K510" s="135"/>
      <c r="L510" s="82"/>
      <c r="M510" s="82"/>
      <c r="N510" s="82"/>
      <c r="O510" s="82"/>
      <c r="P510" s="82"/>
      <c r="Q510" s="82"/>
      <c r="R510" s="82"/>
      <c r="S510" s="82"/>
      <c r="T510" s="82"/>
      <c r="U510" s="82"/>
      <c r="V510" s="82"/>
      <c r="W510" s="82"/>
      <c r="X510" s="82"/>
      <c r="Y510" s="82"/>
      <c r="Z510" s="82"/>
    </row>
    <row r="511" spans="1:26" ht="15.75" customHeight="1" x14ac:dyDescent="0.35">
      <c r="A511" s="82"/>
      <c r="B511" s="82"/>
      <c r="C511" s="82"/>
      <c r="D511" s="82"/>
      <c r="E511" s="82"/>
      <c r="F511" s="82"/>
      <c r="G511" s="82"/>
      <c r="H511" s="88"/>
      <c r="I511" s="82"/>
      <c r="J511" s="82"/>
      <c r="K511" s="135"/>
      <c r="L511" s="82"/>
      <c r="M511" s="82"/>
      <c r="N511" s="82"/>
      <c r="O511" s="82"/>
      <c r="P511" s="82"/>
      <c r="Q511" s="82"/>
      <c r="R511" s="82"/>
      <c r="S511" s="82"/>
      <c r="T511" s="82"/>
      <c r="U511" s="82"/>
      <c r="V511" s="82"/>
      <c r="W511" s="82"/>
      <c r="X511" s="82"/>
      <c r="Y511" s="82"/>
      <c r="Z511" s="82"/>
    </row>
    <row r="512" spans="1:26" ht="15.75" customHeight="1" x14ac:dyDescent="0.35">
      <c r="A512" s="82"/>
      <c r="B512" s="82"/>
      <c r="C512" s="82"/>
      <c r="D512" s="82"/>
      <c r="E512" s="82"/>
      <c r="F512" s="82"/>
      <c r="G512" s="82"/>
      <c r="H512" s="88"/>
      <c r="I512" s="82"/>
      <c r="J512" s="82"/>
      <c r="K512" s="135"/>
      <c r="L512" s="82"/>
      <c r="M512" s="82"/>
      <c r="N512" s="82"/>
      <c r="O512" s="82"/>
      <c r="P512" s="82"/>
      <c r="Q512" s="82"/>
      <c r="R512" s="82"/>
      <c r="S512" s="82"/>
      <c r="T512" s="82"/>
      <c r="U512" s="82"/>
      <c r="V512" s="82"/>
      <c r="W512" s="82"/>
      <c r="X512" s="82"/>
      <c r="Y512" s="82"/>
      <c r="Z512" s="82"/>
    </row>
    <row r="513" spans="1:26" ht="15.75" customHeight="1" x14ac:dyDescent="0.35">
      <c r="A513" s="82"/>
      <c r="B513" s="82"/>
      <c r="C513" s="82"/>
      <c r="D513" s="82"/>
      <c r="E513" s="82"/>
      <c r="F513" s="82"/>
      <c r="G513" s="82"/>
      <c r="H513" s="88"/>
      <c r="I513" s="82"/>
      <c r="J513" s="82"/>
      <c r="K513" s="135"/>
      <c r="L513" s="82"/>
      <c r="M513" s="82"/>
      <c r="N513" s="82"/>
      <c r="O513" s="82"/>
      <c r="P513" s="82"/>
      <c r="Q513" s="82"/>
      <c r="R513" s="82"/>
      <c r="S513" s="82"/>
      <c r="T513" s="82"/>
      <c r="U513" s="82"/>
      <c r="V513" s="82"/>
      <c r="W513" s="82"/>
      <c r="X513" s="82"/>
      <c r="Y513" s="82"/>
      <c r="Z513" s="82"/>
    </row>
    <row r="514" spans="1:26" ht="15.75" customHeight="1" x14ac:dyDescent="0.35">
      <c r="A514" s="82"/>
      <c r="B514" s="82"/>
      <c r="C514" s="82"/>
      <c r="D514" s="82"/>
      <c r="E514" s="82"/>
      <c r="F514" s="82"/>
      <c r="G514" s="82"/>
      <c r="H514" s="88"/>
      <c r="I514" s="82"/>
      <c r="J514" s="82"/>
      <c r="K514" s="135"/>
      <c r="L514" s="82"/>
      <c r="M514" s="82"/>
      <c r="N514" s="82"/>
      <c r="O514" s="82"/>
      <c r="P514" s="82"/>
      <c r="Q514" s="82"/>
      <c r="R514" s="82"/>
      <c r="S514" s="82"/>
      <c r="T514" s="82"/>
      <c r="U514" s="82"/>
      <c r="V514" s="82"/>
      <c r="W514" s="82"/>
      <c r="X514" s="82"/>
      <c r="Y514" s="82"/>
      <c r="Z514" s="82"/>
    </row>
    <row r="515" spans="1:26" ht="15.75" customHeight="1" x14ac:dyDescent="0.35">
      <c r="A515" s="82"/>
      <c r="B515" s="82"/>
      <c r="C515" s="82"/>
      <c r="D515" s="82"/>
      <c r="E515" s="82"/>
      <c r="F515" s="82"/>
      <c r="G515" s="82"/>
      <c r="H515" s="88"/>
      <c r="I515" s="82"/>
      <c r="J515" s="82"/>
      <c r="K515" s="135"/>
      <c r="L515" s="82"/>
      <c r="M515" s="82"/>
      <c r="N515" s="82"/>
      <c r="O515" s="82"/>
      <c r="P515" s="82"/>
      <c r="Q515" s="82"/>
      <c r="R515" s="82"/>
      <c r="S515" s="82"/>
      <c r="T515" s="82"/>
      <c r="U515" s="82"/>
      <c r="V515" s="82"/>
      <c r="W515" s="82"/>
      <c r="X515" s="82"/>
      <c r="Y515" s="82"/>
      <c r="Z515" s="82"/>
    </row>
    <row r="516" spans="1:26" ht="15.75" customHeight="1" x14ac:dyDescent="0.35">
      <c r="A516" s="82"/>
      <c r="B516" s="82"/>
      <c r="C516" s="82"/>
      <c r="D516" s="82"/>
      <c r="E516" s="82"/>
      <c r="F516" s="82"/>
      <c r="G516" s="82"/>
      <c r="H516" s="88"/>
      <c r="I516" s="82"/>
      <c r="J516" s="82"/>
      <c r="K516" s="135"/>
      <c r="L516" s="82"/>
      <c r="M516" s="82"/>
      <c r="N516" s="82"/>
      <c r="O516" s="82"/>
      <c r="P516" s="82"/>
      <c r="Q516" s="82"/>
      <c r="R516" s="82"/>
      <c r="S516" s="82"/>
      <c r="T516" s="82"/>
      <c r="U516" s="82"/>
      <c r="V516" s="82"/>
      <c r="W516" s="82"/>
      <c r="X516" s="82"/>
      <c r="Y516" s="82"/>
      <c r="Z516" s="82"/>
    </row>
    <row r="517" spans="1:26" ht="15.75" customHeight="1" x14ac:dyDescent="0.35">
      <c r="A517" s="82"/>
      <c r="B517" s="82"/>
      <c r="C517" s="82"/>
      <c r="D517" s="82"/>
      <c r="E517" s="82"/>
      <c r="F517" s="82"/>
      <c r="G517" s="82"/>
      <c r="H517" s="88"/>
      <c r="I517" s="82"/>
      <c r="J517" s="82"/>
      <c r="K517" s="135"/>
      <c r="L517" s="82"/>
      <c r="M517" s="82"/>
      <c r="N517" s="82"/>
      <c r="O517" s="82"/>
      <c r="P517" s="82"/>
      <c r="Q517" s="82"/>
      <c r="R517" s="82"/>
      <c r="S517" s="82"/>
      <c r="T517" s="82"/>
      <c r="U517" s="82"/>
      <c r="V517" s="82"/>
      <c r="W517" s="82"/>
      <c r="X517" s="82"/>
      <c r="Y517" s="82"/>
      <c r="Z517" s="82"/>
    </row>
    <row r="518" spans="1:26" ht="15.75" customHeight="1" x14ac:dyDescent="0.35">
      <c r="A518" s="82"/>
      <c r="B518" s="82"/>
      <c r="C518" s="82"/>
      <c r="D518" s="82"/>
      <c r="E518" s="82"/>
      <c r="F518" s="82"/>
      <c r="G518" s="82"/>
      <c r="H518" s="88"/>
      <c r="I518" s="82"/>
      <c r="J518" s="82"/>
      <c r="K518" s="135"/>
      <c r="L518" s="82"/>
      <c r="M518" s="82"/>
      <c r="N518" s="82"/>
      <c r="O518" s="82"/>
      <c r="P518" s="82"/>
      <c r="Q518" s="82"/>
      <c r="R518" s="82"/>
      <c r="S518" s="82"/>
      <c r="T518" s="82"/>
      <c r="U518" s="82"/>
      <c r="V518" s="82"/>
      <c r="W518" s="82"/>
      <c r="X518" s="82"/>
      <c r="Y518" s="82"/>
      <c r="Z518" s="82"/>
    </row>
    <row r="519" spans="1:26" ht="15.75" customHeight="1" x14ac:dyDescent="0.35">
      <c r="A519" s="82"/>
      <c r="B519" s="82"/>
      <c r="C519" s="82"/>
      <c r="D519" s="82"/>
      <c r="E519" s="82"/>
      <c r="F519" s="82"/>
      <c r="G519" s="82"/>
      <c r="H519" s="88"/>
      <c r="I519" s="82"/>
      <c r="J519" s="82"/>
      <c r="K519" s="135"/>
      <c r="L519" s="82"/>
      <c r="M519" s="82"/>
      <c r="N519" s="82"/>
      <c r="O519" s="82"/>
      <c r="P519" s="82"/>
      <c r="Q519" s="82"/>
      <c r="R519" s="82"/>
      <c r="S519" s="82"/>
      <c r="T519" s="82"/>
      <c r="U519" s="82"/>
      <c r="V519" s="82"/>
      <c r="W519" s="82"/>
      <c r="X519" s="82"/>
      <c r="Y519" s="82"/>
      <c r="Z519" s="82"/>
    </row>
    <row r="520" spans="1:26" ht="15.75" customHeight="1" x14ac:dyDescent="0.35">
      <c r="A520" s="82"/>
      <c r="B520" s="82"/>
      <c r="C520" s="82"/>
      <c r="D520" s="82"/>
      <c r="E520" s="82"/>
      <c r="F520" s="82"/>
      <c r="G520" s="82"/>
      <c r="H520" s="88"/>
      <c r="I520" s="82"/>
      <c r="J520" s="82"/>
      <c r="K520" s="135"/>
      <c r="L520" s="82"/>
      <c r="M520" s="82"/>
      <c r="N520" s="82"/>
      <c r="O520" s="82"/>
      <c r="P520" s="82"/>
      <c r="Q520" s="82"/>
      <c r="R520" s="82"/>
      <c r="S520" s="82"/>
      <c r="T520" s="82"/>
      <c r="U520" s="82"/>
      <c r="V520" s="82"/>
      <c r="W520" s="82"/>
      <c r="X520" s="82"/>
      <c r="Y520" s="82"/>
      <c r="Z520" s="82"/>
    </row>
    <row r="521" spans="1:26" ht="15.75" customHeight="1" x14ac:dyDescent="0.35">
      <c r="A521" s="82"/>
      <c r="B521" s="82"/>
      <c r="C521" s="82"/>
      <c r="D521" s="82"/>
      <c r="E521" s="82"/>
      <c r="F521" s="82"/>
      <c r="G521" s="82"/>
      <c r="H521" s="88"/>
      <c r="I521" s="82"/>
      <c r="J521" s="82"/>
      <c r="K521" s="135"/>
      <c r="L521" s="82"/>
      <c r="M521" s="82"/>
      <c r="N521" s="82"/>
      <c r="O521" s="82"/>
      <c r="P521" s="82"/>
      <c r="Q521" s="82"/>
      <c r="R521" s="82"/>
      <c r="S521" s="82"/>
      <c r="T521" s="82"/>
      <c r="U521" s="82"/>
      <c r="V521" s="82"/>
      <c r="W521" s="82"/>
      <c r="X521" s="82"/>
      <c r="Y521" s="82"/>
      <c r="Z521" s="82"/>
    </row>
    <row r="522" spans="1:26" ht="15.75" customHeight="1" x14ac:dyDescent="0.35">
      <c r="A522" s="82"/>
      <c r="B522" s="82"/>
      <c r="C522" s="82"/>
      <c r="D522" s="82"/>
      <c r="E522" s="82"/>
      <c r="F522" s="82"/>
      <c r="G522" s="82"/>
      <c r="H522" s="88"/>
      <c r="I522" s="82"/>
      <c r="J522" s="82"/>
      <c r="K522" s="135"/>
      <c r="L522" s="82"/>
      <c r="M522" s="82"/>
      <c r="N522" s="82"/>
      <c r="O522" s="82"/>
      <c r="P522" s="82"/>
      <c r="Q522" s="82"/>
      <c r="R522" s="82"/>
      <c r="S522" s="82"/>
      <c r="T522" s="82"/>
      <c r="U522" s="82"/>
      <c r="V522" s="82"/>
      <c r="W522" s="82"/>
      <c r="X522" s="82"/>
      <c r="Y522" s="82"/>
      <c r="Z522" s="82"/>
    </row>
    <row r="523" spans="1:26" ht="15.75" customHeight="1" x14ac:dyDescent="0.35">
      <c r="A523" s="82"/>
      <c r="B523" s="82"/>
      <c r="C523" s="82"/>
      <c r="D523" s="82"/>
      <c r="E523" s="82"/>
      <c r="F523" s="82"/>
      <c r="G523" s="82"/>
      <c r="H523" s="88"/>
      <c r="I523" s="82"/>
      <c r="J523" s="82"/>
      <c r="K523" s="135"/>
      <c r="L523" s="82"/>
      <c r="M523" s="82"/>
      <c r="N523" s="82"/>
      <c r="O523" s="82"/>
      <c r="P523" s="82"/>
      <c r="Q523" s="82"/>
      <c r="R523" s="82"/>
      <c r="S523" s="82"/>
      <c r="T523" s="82"/>
      <c r="U523" s="82"/>
      <c r="V523" s="82"/>
      <c r="W523" s="82"/>
      <c r="X523" s="82"/>
      <c r="Y523" s="82"/>
      <c r="Z523" s="82"/>
    </row>
    <row r="524" spans="1:26" ht="15.75" customHeight="1" x14ac:dyDescent="0.35">
      <c r="A524" s="82"/>
      <c r="B524" s="82"/>
      <c r="C524" s="82"/>
      <c r="D524" s="82"/>
      <c r="E524" s="82"/>
      <c r="F524" s="82"/>
      <c r="G524" s="82"/>
      <c r="H524" s="88"/>
      <c r="I524" s="82"/>
      <c r="J524" s="82"/>
      <c r="K524" s="135"/>
      <c r="L524" s="82"/>
      <c r="M524" s="82"/>
      <c r="N524" s="82"/>
      <c r="O524" s="82"/>
      <c r="P524" s="82"/>
      <c r="Q524" s="82"/>
      <c r="R524" s="82"/>
      <c r="S524" s="82"/>
      <c r="T524" s="82"/>
      <c r="U524" s="82"/>
      <c r="V524" s="82"/>
      <c r="W524" s="82"/>
      <c r="X524" s="82"/>
      <c r="Y524" s="82"/>
      <c r="Z524" s="82"/>
    </row>
    <row r="525" spans="1:26" ht="15.75" customHeight="1" x14ac:dyDescent="0.35">
      <c r="A525" s="82"/>
      <c r="B525" s="82"/>
      <c r="C525" s="82"/>
      <c r="D525" s="82"/>
      <c r="E525" s="82"/>
      <c r="F525" s="82"/>
      <c r="G525" s="82"/>
      <c r="H525" s="88"/>
      <c r="I525" s="82"/>
      <c r="J525" s="82"/>
      <c r="K525" s="135"/>
      <c r="L525" s="82"/>
      <c r="M525" s="82"/>
      <c r="N525" s="82"/>
      <c r="O525" s="82"/>
      <c r="P525" s="82"/>
      <c r="Q525" s="82"/>
      <c r="R525" s="82"/>
      <c r="S525" s="82"/>
      <c r="T525" s="82"/>
      <c r="U525" s="82"/>
      <c r="V525" s="82"/>
      <c r="W525" s="82"/>
      <c r="X525" s="82"/>
      <c r="Y525" s="82"/>
      <c r="Z525" s="82"/>
    </row>
    <row r="526" spans="1:26" ht="15.75" customHeight="1" x14ac:dyDescent="0.35">
      <c r="A526" s="82"/>
      <c r="B526" s="82"/>
      <c r="C526" s="82"/>
      <c r="D526" s="82"/>
      <c r="E526" s="82"/>
      <c r="F526" s="82"/>
      <c r="G526" s="82"/>
      <c r="H526" s="88"/>
      <c r="I526" s="82"/>
      <c r="J526" s="82"/>
      <c r="K526" s="135"/>
      <c r="L526" s="82"/>
      <c r="M526" s="82"/>
      <c r="N526" s="82"/>
      <c r="O526" s="82"/>
      <c r="P526" s="82"/>
      <c r="Q526" s="82"/>
      <c r="R526" s="82"/>
      <c r="S526" s="82"/>
      <c r="T526" s="82"/>
      <c r="U526" s="82"/>
      <c r="V526" s="82"/>
      <c r="W526" s="82"/>
      <c r="X526" s="82"/>
      <c r="Y526" s="82"/>
      <c r="Z526" s="82"/>
    </row>
    <row r="527" spans="1:26" ht="15.75" customHeight="1" x14ac:dyDescent="0.35">
      <c r="A527" s="82"/>
      <c r="B527" s="82"/>
      <c r="C527" s="82"/>
      <c r="D527" s="82"/>
      <c r="E527" s="82"/>
      <c r="F527" s="82"/>
      <c r="G527" s="82"/>
      <c r="H527" s="88"/>
      <c r="I527" s="82"/>
      <c r="J527" s="82"/>
      <c r="K527" s="135"/>
      <c r="L527" s="82"/>
      <c r="M527" s="82"/>
      <c r="N527" s="82"/>
      <c r="O527" s="82"/>
      <c r="P527" s="82"/>
      <c r="Q527" s="82"/>
      <c r="R527" s="82"/>
      <c r="S527" s="82"/>
      <c r="T527" s="82"/>
      <c r="U527" s="82"/>
      <c r="V527" s="82"/>
      <c r="W527" s="82"/>
      <c r="X527" s="82"/>
      <c r="Y527" s="82"/>
      <c r="Z527" s="82"/>
    </row>
    <row r="528" spans="1:26" ht="15.75" customHeight="1" x14ac:dyDescent="0.35">
      <c r="A528" s="82"/>
      <c r="B528" s="82"/>
      <c r="C528" s="82"/>
      <c r="D528" s="82"/>
      <c r="E528" s="82"/>
      <c r="F528" s="82"/>
      <c r="G528" s="82"/>
      <c r="H528" s="88"/>
      <c r="I528" s="82"/>
      <c r="J528" s="82"/>
      <c r="K528" s="135"/>
      <c r="L528" s="82"/>
      <c r="M528" s="82"/>
      <c r="N528" s="82"/>
      <c r="O528" s="82"/>
      <c r="P528" s="82"/>
      <c r="Q528" s="82"/>
      <c r="R528" s="82"/>
      <c r="S528" s="82"/>
      <c r="T528" s="82"/>
      <c r="U528" s="82"/>
      <c r="V528" s="82"/>
      <c r="W528" s="82"/>
      <c r="X528" s="82"/>
      <c r="Y528" s="82"/>
      <c r="Z528" s="82"/>
    </row>
    <row r="529" spans="1:26" ht="15.75" customHeight="1" x14ac:dyDescent="0.35">
      <c r="A529" s="82"/>
      <c r="B529" s="82"/>
      <c r="C529" s="82"/>
      <c r="D529" s="82"/>
      <c r="E529" s="82"/>
      <c r="F529" s="82"/>
      <c r="G529" s="82"/>
      <c r="H529" s="88"/>
      <c r="I529" s="82"/>
      <c r="J529" s="82"/>
      <c r="K529" s="135"/>
      <c r="L529" s="82"/>
      <c r="M529" s="82"/>
      <c r="N529" s="82"/>
      <c r="O529" s="82"/>
      <c r="P529" s="82"/>
      <c r="Q529" s="82"/>
      <c r="R529" s="82"/>
      <c r="S529" s="82"/>
      <c r="T529" s="82"/>
      <c r="U529" s="82"/>
      <c r="V529" s="82"/>
      <c r="W529" s="82"/>
      <c r="X529" s="82"/>
      <c r="Y529" s="82"/>
      <c r="Z529" s="82"/>
    </row>
    <row r="530" spans="1:26" ht="15.75" customHeight="1" x14ac:dyDescent="0.35">
      <c r="A530" s="82"/>
      <c r="B530" s="82"/>
      <c r="C530" s="82"/>
      <c r="D530" s="82"/>
      <c r="E530" s="82"/>
      <c r="F530" s="82"/>
      <c r="G530" s="82"/>
      <c r="H530" s="88"/>
      <c r="I530" s="82"/>
      <c r="J530" s="82"/>
      <c r="K530" s="135"/>
      <c r="L530" s="82"/>
      <c r="M530" s="82"/>
      <c r="N530" s="82"/>
      <c r="O530" s="82"/>
      <c r="P530" s="82"/>
      <c r="Q530" s="82"/>
      <c r="R530" s="82"/>
      <c r="S530" s="82"/>
      <c r="T530" s="82"/>
      <c r="U530" s="82"/>
      <c r="V530" s="82"/>
      <c r="W530" s="82"/>
      <c r="X530" s="82"/>
      <c r="Y530" s="82"/>
      <c r="Z530" s="82"/>
    </row>
    <row r="531" spans="1:26" ht="15.75" customHeight="1" x14ac:dyDescent="0.35">
      <c r="A531" s="82"/>
      <c r="B531" s="82"/>
      <c r="C531" s="82"/>
      <c r="D531" s="82"/>
      <c r="E531" s="82"/>
      <c r="F531" s="82"/>
      <c r="G531" s="82"/>
      <c r="H531" s="88"/>
      <c r="I531" s="82"/>
      <c r="J531" s="82"/>
      <c r="K531" s="135"/>
      <c r="L531" s="82"/>
      <c r="M531" s="82"/>
      <c r="N531" s="82"/>
      <c r="O531" s="82"/>
      <c r="P531" s="82"/>
      <c r="Q531" s="82"/>
      <c r="R531" s="82"/>
      <c r="S531" s="82"/>
      <c r="T531" s="82"/>
      <c r="U531" s="82"/>
      <c r="V531" s="82"/>
      <c r="W531" s="82"/>
      <c r="X531" s="82"/>
      <c r="Y531" s="82"/>
      <c r="Z531" s="82"/>
    </row>
    <row r="532" spans="1:26" ht="15.75" customHeight="1" x14ac:dyDescent="0.35">
      <c r="A532" s="82"/>
      <c r="B532" s="82"/>
      <c r="C532" s="82"/>
      <c r="D532" s="82"/>
      <c r="E532" s="82"/>
      <c r="F532" s="82"/>
      <c r="G532" s="82"/>
      <c r="H532" s="88"/>
      <c r="I532" s="82"/>
      <c r="J532" s="82"/>
      <c r="K532" s="135"/>
      <c r="L532" s="82"/>
      <c r="M532" s="82"/>
      <c r="N532" s="82"/>
      <c r="O532" s="82"/>
      <c r="P532" s="82"/>
      <c r="Q532" s="82"/>
      <c r="R532" s="82"/>
      <c r="S532" s="82"/>
      <c r="T532" s="82"/>
      <c r="U532" s="82"/>
      <c r="V532" s="82"/>
      <c r="W532" s="82"/>
      <c r="X532" s="82"/>
      <c r="Y532" s="82"/>
      <c r="Z532" s="82"/>
    </row>
    <row r="533" spans="1:26" ht="15.75" customHeight="1" x14ac:dyDescent="0.35">
      <c r="A533" s="82"/>
      <c r="B533" s="82"/>
      <c r="C533" s="82"/>
      <c r="D533" s="82"/>
      <c r="E533" s="82"/>
      <c r="F533" s="82"/>
      <c r="G533" s="82"/>
      <c r="H533" s="88"/>
      <c r="I533" s="82"/>
      <c r="J533" s="82"/>
      <c r="K533" s="135"/>
      <c r="L533" s="82"/>
      <c r="M533" s="82"/>
      <c r="N533" s="82"/>
      <c r="O533" s="82"/>
      <c r="P533" s="82"/>
      <c r="Q533" s="82"/>
      <c r="R533" s="82"/>
      <c r="S533" s="82"/>
      <c r="T533" s="82"/>
      <c r="U533" s="82"/>
      <c r="V533" s="82"/>
      <c r="W533" s="82"/>
      <c r="X533" s="82"/>
      <c r="Y533" s="82"/>
      <c r="Z533" s="82"/>
    </row>
    <row r="534" spans="1:26" ht="15.75" customHeight="1" x14ac:dyDescent="0.35">
      <c r="A534" s="82"/>
      <c r="B534" s="82"/>
      <c r="C534" s="82"/>
      <c r="D534" s="82"/>
      <c r="E534" s="82"/>
      <c r="F534" s="82"/>
      <c r="G534" s="82"/>
      <c r="H534" s="88"/>
      <c r="I534" s="82"/>
      <c r="J534" s="82"/>
      <c r="K534" s="135"/>
      <c r="L534" s="82"/>
      <c r="M534" s="82"/>
      <c r="N534" s="82"/>
      <c r="O534" s="82"/>
      <c r="P534" s="82"/>
      <c r="Q534" s="82"/>
      <c r="R534" s="82"/>
      <c r="S534" s="82"/>
      <c r="T534" s="82"/>
      <c r="U534" s="82"/>
      <c r="V534" s="82"/>
      <c r="W534" s="82"/>
      <c r="X534" s="82"/>
      <c r="Y534" s="82"/>
      <c r="Z534" s="82"/>
    </row>
    <row r="535" spans="1:26" ht="15.75" customHeight="1" x14ac:dyDescent="0.35">
      <c r="A535" s="82"/>
      <c r="B535" s="82"/>
      <c r="C535" s="82"/>
      <c r="D535" s="82"/>
      <c r="E535" s="82"/>
      <c r="F535" s="82"/>
      <c r="G535" s="82"/>
      <c r="H535" s="88"/>
      <c r="I535" s="82"/>
      <c r="J535" s="82"/>
      <c r="K535" s="135"/>
      <c r="L535" s="82"/>
      <c r="M535" s="82"/>
      <c r="N535" s="82"/>
      <c r="O535" s="82"/>
      <c r="P535" s="82"/>
      <c r="Q535" s="82"/>
      <c r="R535" s="82"/>
      <c r="S535" s="82"/>
      <c r="T535" s="82"/>
      <c r="U535" s="82"/>
      <c r="V535" s="82"/>
      <c r="W535" s="82"/>
      <c r="X535" s="82"/>
      <c r="Y535" s="82"/>
      <c r="Z535" s="82"/>
    </row>
    <row r="536" spans="1:26" ht="15.75" customHeight="1" x14ac:dyDescent="0.35">
      <c r="A536" s="82"/>
      <c r="B536" s="82"/>
      <c r="C536" s="82"/>
      <c r="D536" s="82"/>
      <c r="E536" s="82"/>
      <c r="F536" s="82"/>
      <c r="G536" s="82"/>
      <c r="H536" s="88"/>
      <c r="I536" s="82"/>
      <c r="J536" s="82"/>
      <c r="K536" s="135"/>
      <c r="L536" s="82"/>
      <c r="M536" s="82"/>
      <c r="N536" s="82"/>
      <c r="O536" s="82"/>
      <c r="P536" s="82"/>
      <c r="Q536" s="82"/>
      <c r="R536" s="82"/>
      <c r="S536" s="82"/>
      <c r="T536" s="82"/>
      <c r="U536" s="82"/>
      <c r="V536" s="82"/>
      <c r="W536" s="82"/>
      <c r="X536" s="82"/>
      <c r="Y536" s="82"/>
      <c r="Z536" s="82"/>
    </row>
    <row r="537" spans="1:26" ht="15.75" customHeight="1" x14ac:dyDescent="0.35">
      <c r="A537" s="82"/>
      <c r="B537" s="82"/>
      <c r="C537" s="82"/>
      <c r="D537" s="82"/>
      <c r="E537" s="82"/>
      <c r="F537" s="82"/>
      <c r="G537" s="82"/>
      <c r="H537" s="88"/>
      <c r="I537" s="82"/>
      <c r="J537" s="82"/>
      <c r="K537" s="135"/>
      <c r="L537" s="82"/>
      <c r="M537" s="82"/>
      <c r="N537" s="82"/>
      <c r="O537" s="82"/>
      <c r="P537" s="82"/>
      <c r="Q537" s="82"/>
      <c r="R537" s="82"/>
      <c r="S537" s="82"/>
      <c r="T537" s="82"/>
      <c r="U537" s="82"/>
      <c r="V537" s="82"/>
      <c r="W537" s="82"/>
      <c r="X537" s="82"/>
      <c r="Y537" s="82"/>
      <c r="Z537" s="82"/>
    </row>
    <row r="538" spans="1:26" ht="15.75" customHeight="1" x14ac:dyDescent="0.35">
      <c r="A538" s="82"/>
      <c r="B538" s="82"/>
      <c r="C538" s="82"/>
      <c r="D538" s="82"/>
      <c r="E538" s="82"/>
      <c r="F538" s="82"/>
      <c r="G538" s="82"/>
      <c r="H538" s="88"/>
      <c r="I538" s="82"/>
      <c r="J538" s="82"/>
      <c r="K538" s="135"/>
      <c r="L538" s="82"/>
      <c r="M538" s="82"/>
      <c r="N538" s="82"/>
      <c r="O538" s="82"/>
      <c r="P538" s="82"/>
      <c r="Q538" s="82"/>
      <c r="R538" s="82"/>
      <c r="S538" s="82"/>
      <c r="T538" s="82"/>
      <c r="U538" s="82"/>
      <c r="V538" s="82"/>
      <c r="W538" s="82"/>
      <c r="X538" s="82"/>
      <c r="Y538" s="82"/>
      <c r="Z538" s="82"/>
    </row>
    <row r="539" spans="1:26" ht="15.75" customHeight="1" x14ac:dyDescent="0.35">
      <c r="A539" s="82"/>
      <c r="B539" s="82"/>
      <c r="C539" s="82"/>
      <c r="D539" s="82"/>
      <c r="E539" s="82"/>
      <c r="F539" s="82"/>
      <c r="G539" s="82"/>
      <c r="H539" s="88"/>
      <c r="I539" s="82"/>
      <c r="J539" s="82"/>
      <c r="K539" s="135"/>
      <c r="L539" s="82"/>
      <c r="M539" s="82"/>
      <c r="N539" s="82"/>
      <c r="O539" s="82"/>
      <c r="P539" s="82"/>
      <c r="Q539" s="82"/>
      <c r="R539" s="82"/>
      <c r="S539" s="82"/>
      <c r="T539" s="82"/>
      <c r="U539" s="82"/>
      <c r="V539" s="82"/>
      <c r="W539" s="82"/>
      <c r="X539" s="82"/>
      <c r="Y539" s="82"/>
      <c r="Z539" s="82"/>
    </row>
    <row r="540" spans="1:26" ht="15.75" customHeight="1" x14ac:dyDescent="0.35">
      <c r="A540" s="82"/>
      <c r="B540" s="82"/>
      <c r="C540" s="82"/>
      <c r="D540" s="82"/>
      <c r="E540" s="82"/>
      <c r="F540" s="82"/>
      <c r="G540" s="82"/>
      <c r="H540" s="88"/>
      <c r="I540" s="82"/>
      <c r="J540" s="82"/>
      <c r="K540" s="135"/>
      <c r="L540" s="82"/>
      <c r="M540" s="82"/>
      <c r="N540" s="82"/>
      <c r="O540" s="82"/>
      <c r="P540" s="82"/>
      <c r="Q540" s="82"/>
      <c r="R540" s="82"/>
      <c r="S540" s="82"/>
      <c r="T540" s="82"/>
      <c r="U540" s="82"/>
      <c r="V540" s="82"/>
      <c r="W540" s="82"/>
      <c r="X540" s="82"/>
      <c r="Y540" s="82"/>
      <c r="Z540" s="82"/>
    </row>
    <row r="541" spans="1:26" ht="15.75" customHeight="1" x14ac:dyDescent="0.35">
      <c r="A541" s="82"/>
      <c r="B541" s="82"/>
      <c r="C541" s="82"/>
      <c r="D541" s="82"/>
      <c r="E541" s="82"/>
      <c r="F541" s="82"/>
      <c r="G541" s="82"/>
      <c r="H541" s="88"/>
      <c r="I541" s="82"/>
      <c r="J541" s="82"/>
      <c r="K541" s="135"/>
      <c r="L541" s="82"/>
      <c r="M541" s="82"/>
      <c r="N541" s="82"/>
      <c r="O541" s="82"/>
      <c r="P541" s="82"/>
      <c r="Q541" s="82"/>
      <c r="R541" s="82"/>
      <c r="S541" s="82"/>
      <c r="T541" s="82"/>
      <c r="U541" s="82"/>
      <c r="V541" s="82"/>
      <c r="W541" s="82"/>
      <c r="X541" s="82"/>
      <c r="Y541" s="82"/>
      <c r="Z541" s="82"/>
    </row>
    <row r="542" spans="1:26" ht="15.75" customHeight="1" x14ac:dyDescent="0.35">
      <c r="A542" s="82"/>
      <c r="B542" s="82"/>
      <c r="C542" s="82"/>
      <c r="D542" s="82"/>
      <c r="E542" s="82"/>
      <c r="F542" s="82"/>
      <c r="G542" s="82"/>
      <c r="H542" s="88"/>
      <c r="I542" s="82"/>
      <c r="J542" s="82"/>
      <c r="K542" s="135"/>
      <c r="L542" s="82"/>
      <c r="M542" s="82"/>
      <c r="N542" s="82"/>
      <c r="O542" s="82"/>
      <c r="P542" s="82"/>
      <c r="Q542" s="82"/>
      <c r="R542" s="82"/>
      <c r="S542" s="82"/>
      <c r="T542" s="82"/>
      <c r="U542" s="82"/>
      <c r="V542" s="82"/>
      <c r="W542" s="82"/>
      <c r="X542" s="82"/>
      <c r="Y542" s="82"/>
      <c r="Z542" s="82"/>
    </row>
    <row r="543" spans="1:26" ht="15.75" customHeight="1" x14ac:dyDescent="0.35">
      <c r="A543" s="82"/>
      <c r="B543" s="82"/>
      <c r="C543" s="82"/>
      <c r="D543" s="82"/>
      <c r="E543" s="82"/>
      <c r="F543" s="82"/>
      <c r="G543" s="82"/>
      <c r="H543" s="88"/>
      <c r="I543" s="82"/>
      <c r="J543" s="82"/>
      <c r="K543" s="135"/>
      <c r="L543" s="82"/>
      <c r="M543" s="82"/>
      <c r="N543" s="82"/>
      <c r="O543" s="82"/>
      <c r="P543" s="82"/>
      <c r="Q543" s="82"/>
      <c r="R543" s="82"/>
      <c r="S543" s="82"/>
      <c r="T543" s="82"/>
      <c r="U543" s="82"/>
      <c r="V543" s="82"/>
      <c r="W543" s="82"/>
      <c r="X543" s="82"/>
      <c r="Y543" s="82"/>
      <c r="Z543" s="82"/>
    </row>
    <row r="544" spans="1:26" ht="15.75" customHeight="1" x14ac:dyDescent="0.35">
      <c r="A544" s="82"/>
      <c r="B544" s="82"/>
      <c r="C544" s="82"/>
      <c r="D544" s="82"/>
      <c r="E544" s="82"/>
      <c r="F544" s="82"/>
      <c r="G544" s="82"/>
      <c r="H544" s="88"/>
      <c r="I544" s="82"/>
      <c r="J544" s="82"/>
      <c r="K544" s="135"/>
      <c r="L544" s="82"/>
      <c r="M544" s="82"/>
      <c r="N544" s="82"/>
      <c r="O544" s="82"/>
      <c r="P544" s="82"/>
      <c r="Q544" s="82"/>
      <c r="R544" s="82"/>
      <c r="S544" s="82"/>
      <c r="T544" s="82"/>
      <c r="U544" s="82"/>
      <c r="V544" s="82"/>
      <c r="W544" s="82"/>
      <c r="X544" s="82"/>
      <c r="Y544" s="82"/>
      <c r="Z544" s="82"/>
    </row>
    <row r="545" spans="1:26" ht="15.75" customHeight="1" x14ac:dyDescent="0.35">
      <c r="A545" s="82"/>
      <c r="B545" s="82"/>
      <c r="C545" s="82"/>
      <c r="D545" s="82"/>
      <c r="E545" s="82"/>
      <c r="F545" s="82"/>
      <c r="G545" s="82"/>
      <c r="H545" s="88"/>
      <c r="I545" s="82"/>
      <c r="J545" s="82"/>
      <c r="K545" s="135"/>
      <c r="L545" s="82"/>
      <c r="M545" s="82"/>
      <c r="N545" s="82"/>
      <c r="O545" s="82"/>
      <c r="P545" s="82"/>
      <c r="Q545" s="82"/>
      <c r="R545" s="82"/>
      <c r="S545" s="82"/>
      <c r="T545" s="82"/>
      <c r="U545" s="82"/>
      <c r="V545" s="82"/>
      <c r="W545" s="82"/>
      <c r="X545" s="82"/>
      <c r="Y545" s="82"/>
      <c r="Z545" s="82"/>
    </row>
    <row r="546" spans="1:26" ht="15.75" customHeight="1" x14ac:dyDescent="0.35">
      <c r="A546" s="82"/>
      <c r="B546" s="82"/>
      <c r="C546" s="82"/>
      <c r="D546" s="82"/>
      <c r="E546" s="82"/>
      <c r="F546" s="82"/>
      <c r="G546" s="82"/>
      <c r="H546" s="88"/>
      <c r="I546" s="82"/>
      <c r="J546" s="82"/>
      <c r="K546" s="135"/>
      <c r="L546" s="82"/>
      <c r="M546" s="82"/>
      <c r="N546" s="82"/>
      <c r="O546" s="82"/>
      <c r="P546" s="82"/>
      <c r="Q546" s="82"/>
      <c r="R546" s="82"/>
      <c r="S546" s="82"/>
      <c r="T546" s="82"/>
      <c r="U546" s="82"/>
      <c r="V546" s="82"/>
      <c r="W546" s="82"/>
      <c r="X546" s="82"/>
      <c r="Y546" s="82"/>
      <c r="Z546" s="82"/>
    </row>
    <row r="547" spans="1:26" ht="15.75" customHeight="1" x14ac:dyDescent="0.35">
      <c r="A547" s="82"/>
      <c r="B547" s="82"/>
      <c r="C547" s="82"/>
      <c r="D547" s="82"/>
      <c r="E547" s="82"/>
      <c r="F547" s="82"/>
      <c r="G547" s="82"/>
      <c r="H547" s="88"/>
      <c r="I547" s="82"/>
      <c r="J547" s="82"/>
      <c r="K547" s="135"/>
      <c r="L547" s="82"/>
      <c r="M547" s="82"/>
      <c r="N547" s="82"/>
      <c r="O547" s="82"/>
      <c r="P547" s="82"/>
      <c r="Q547" s="82"/>
      <c r="R547" s="82"/>
      <c r="S547" s="82"/>
      <c r="T547" s="82"/>
      <c r="U547" s="82"/>
      <c r="V547" s="82"/>
      <c r="W547" s="82"/>
      <c r="X547" s="82"/>
      <c r="Y547" s="82"/>
      <c r="Z547" s="82"/>
    </row>
    <row r="548" spans="1:26" ht="15.75" customHeight="1" x14ac:dyDescent="0.35">
      <c r="A548" s="82"/>
      <c r="B548" s="82"/>
      <c r="C548" s="82"/>
      <c r="D548" s="82"/>
      <c r="E548" s="82"/>
      <c r="F548" s="82"/>
      <c r="G548" s="82"/>
      <c r="H548" s="88"/>
      <c r="I548" s="82"/>
      <c r="J548" s="82"/>
      <c r="K548" s="135"/>
      <c r="L548" s="82"/>
      <c r="M548" s="82"/>
      <c r="N548" s="82"/>
      <c r="O548" s="82"/>
      <c r="P548" s="82"/>
      <c r="Q548" s="82"/>
      <c r="R548" s="82"/>
      <c r="S548" s="82"/>
      <c r="T548" s="82"/>
      <c r="U548" s="82"/>
      <c r="V548" s="82"/>
      <c r="W548" s="82"/>
      <c r="X548" s="82"/>
      <c r="Y548" s="82"/>
      <c r="Z548" s="82"/>
    </row>
    <row r="549" spans="1:26" ht="15.75" customHeight="1" x14ac:dyDescent="0.35">
      <c r="A549" s="82"/>
      <c r="B549" s="82"/>
      <c r="C549" s="82"/>
      <c r="D549" s="82"/>
      <c r="E549" s="82"/>
      <c r="F549" s="82"/>
      <c r="G549" s="82"/>
      <c r="H549" s="88"/>
      <c r="I549" s="82"/>
      <c r="J549" s="82"/>
      <c r="K549" s="135"/>
      <c r="L549" s="82"/>
      <c r="M549" s="82"/>
      <c r="N549" s="82"/>
      <c r="O549" s="82"/>
      <c r="P549" s="82"/>
      <c r="Q549" s="82"/>
      <c r="R549" s="82"/>
      <c r="S549" s="82"/>
      <c r="T549" s="82"/>
      <c r="U549" s="82"/>
      <c r="V549" s="82"/>
      <c r="W549" s="82"/>
      <c r="X549" s="82"/>
      <c r="Y549" s="82"/>
      <c r="Z549" s="82"/>
    </row>
    <row r="550" spans="1:26" ht="15.75" customHeight="1" x14ac:dyDescent="0.35">
      <c r="A550" s="82"/>
      <c r="B550" s="82"/>
      <c r="C550" s="82"/>
      <c r="D550" s="82"/>
      <c r="E550" s="82"/>
      <c r="F550" s="82"/>
      <c r="G550" s="82"/>
      <c r="H550" s="88"/>
      <c r="I550" s="82"/>
      <c r="J550" s="82"/>
      <c r="K550" s="135"/>
      <c r="L550" s="82"/>
      <c r="M550" s="82"/>
      <c r="N550" s="82"/>
      <c r="O550" s="82"/>
      <c r="P550" s="82"/>
      <c r="Q550" s="82"/>
      <c r="R550" s="82"/>
      <c r="S550" s="82"/>
      <c r="T550" s="82"/>
      <c r="U550" s="82"/>
      <c r="V550" s="82"/>
      <c r="W550" s="82"/>
      <c r="X550" s="82"/>
      <c r="Y550" s="82"/>
      <c r="Z550" s="82"/>
    </row>
    <row r="551" spans="1:26" ht="15.75" customHeight="1" x14ac:dyDescent="0.35">
      <c r="A551" s="82"/>
      <c r="B551" s="82"/>
      <c r="C551" s="82"/>
      <c r="D551" s="82"/>
      <c r="E551" s="82"/>
      <c r="F551" s="82"/>
      <c r="G551" s="82"/>
      <c r="H551" s="88"/>
      <c r="I551" s="82"/>
      <c r="J551" s="82"/>
      <c r="K551" s="135"/>
      <c r="L551" s="82"/>
      <c r="M551" s="82"/>
      <c r="N551" s="82"/>
      <c r="O551" s="82"/>
      <c r="P551" s="82"/>
      <c r="Q551" s="82"/>
      <c r="R551" s="82"/>
      <c r="S551" s="82"/>
      <c r="T551" s="82"/>
      <c r="U551" s="82"/>
      <c r="V551" s="82"/>
      <c r="W551" s="82"/>
      <c r="X551" s="82"/>
      <c r="Y551" s="82"/>
      <c r="Z551" s="82"/>
    </row>
    <row r="552" spans="1:26" ht="15.75" customHeight="1" x14ac:dyDescent="0.35">
      <c r="A552" s="82"/>
      <c r="B552" s="82"/>
      <c r="C552" s="82"/>
      <c r="D552" s="82"/>
      <c r="E552" s="82"/>
      <c r="F552" s="82"/>
      <c r="G552" s="82"/>
      <c r="H552" s="88"/>
      <c r="I552" s="82"/>
      <c r="J552" s="82"/>
      <c r="K552" s="135"/>
      <c r="L552" s="82"/>
      <c r="M552" s="82"/>
      <c r="N552" s="82"/>
      <c r="O552" s="82"/>
      <c r="P552" s="82"/>
      <c r="Q552" s="82"/>
      <c r="R552" s="82"/>
      <c r="S552" s="82"/>
      <c r="T552" s="82"/>
      <c r="U552" s="82"/>
      <c r="V552" s="82"/>
      <c r="W552" s="82"/>
      <c r="X552" s="82"/>
      <c r="Y552" s="82"/>
      <c r="Z552" s="82"/>
    </row>
    <row r="553" spans="1:26" ht="15.75" customHeight="1" x14ac:dyDescent="0.35">
      <c r="A553" s="82"/>
      <c r="B553" s="82"/>
      <c r="C553" s="82"/>
      <c r="D553" s="82"/>
      <c r="E553" s="82"/>
      <c r="F553" s="82"/>
      <c r="G553" s="82"/>
      <c r="H553" s="88"/>
      <c r="I553" s="82"/>
      <c r="J553" s="82"/>
      <c r="K553" s="135"/>
      <c r="L553" s="82"/>
      <c r="M553" s="82"/>
      <c r="N553" s="82"/>
      <c r="O553" s="82"/>
      <c r="P553" s="82"/>
      <c r="Q553" s="82"/>
      <c r="R553" s="82"/>
      <c r="S553" s="82"/>
      <c r="T553" s="82"/>
      <c r="U553" s="82"/>
      <c r="V553" s="82"/>
      <c r="W553" s="82"/>
      <c r="X553" s="82"/>
      <c r="Y553" s="82"/>
      <c r="Z553" s="82"/>
    </row>
    <row r="554" spans="1:26" ht="15.75" customHeight="1" x14ac:dyDescent="0.35">
      <c r="A554" s="82"/>
      <c r="B554" s="82"/>
      <c r="C554" s="82"/>
      <c r="D554" s="82"/>
      <c r="E554" s="82"/>
      <c r="F554" s="82"/>
      <c r="G554" s="82"/>
      <c r="H554" s="88"/>
      <c r="I554" s="82"/>
      <c r="J554" s="82"/>
      <c r="K554" s="135"/>
      <c r="L554" s="82"/>
      <c r="M554" s="82"/>
      <c r="N554" s="82"/>
      <c r="O554" s="82"/>
      <c r="P554" s="82"/>
      <c r="Q554" s="82"/>
      <c r="R554" s="82"/>
      <c r="S554" s="82"/>
      <c r="T554" s="82"/>
      <c r="U554" s="82"/>
      <c r="V554" s="82"/>
      <c r="W554" s="82"/>
      <c r="X554" s="82"/>
      <c r="Y554" s="82"/>
      <c r="Z554" s="82"/>
    </row>
    <row r="555" spans="1:26" ht="15.75" customHeight="1" x14ac:dyDescent="0.35">
      <c r="A555" s="82"/>
      <c r="B555" s="82"/>
      <c r="C555" s="82"/>
      <c r="D555" s="82"/>
      <c r="E555" s="82"/>
      <c r="F555" s="82"/>
      <c r="G555" s="82"/>
      <c r="H555" s="88"/>
      <c r="I555" s="82"/>
      <c r="J555" s="82"/>
      <c r="K555" s="135"/>
      <c r="L555" s="82"/>
      <c r="M555" s="82"/>
      <c r="N555" s="82"/>
      <c r="O555" s="82"/>
      <c r="P555" s="82"/>
      <c r="Q555" s="82"/>
      <c r="R555" s="82"/>
      <c r="S555" s="82"/>
      <c r="T555" s="82"/>
      <c r="U555" s="82"/>
      <c r="V555" s="82"/>
      <c r="W555" s="82"/>
      <c r="X555" s="82"/>
      <c r="Y555" s="82"/>
      <c r="Z555" s="82"/>
    </row>
    <row r="556" spans="1:26" ht="15.75" customHeight="1" x14ac:dyDescent="0.35">
      <c r="A556" s="82"/>
      <c r="B556" s="82"/>
      <c r="C556" s="82"/>
      <c r="D556" s="82"/>
      <c r="E556" s="82"/>
      <c r="F556" s="82"/>
      <c r="G556" s="82"/>
      <c r="H556" s="88"/>
      <c r="I556" s="82"/>
      <c r="J556" s="82"/>
      <c r="K556" s="135"/>
      <c r="L556" s="82"/>
      <c r="M556" s="82"/>
      <c r="N556" s="82"/>
      <c r="O556" s="82"/>
      <c r="P556" s="82"/>
      <c r="Q556" s="82"/>
      <c r="R556" s="82"/>
      <c r="S556" s="82"/>
      <c r="T556" s="82"/>
      <c r="U556" s="82"/>
      <c r="V556" s="82"/>
      <c r="W556" s="82"/>
      <c r="X556" s="82"/>
      <c r="Y556" s="82"/>
      <c r="Z556" s="82"/>
    </row>
    <row r="557" spans="1:26" ht="15.75" customHeight="1" x14ac:dyDescent="0.35">
      <c r="A557" s="82"/>
      <c r="B557" s="82"/>
      <c r="C557" s="82"/>
      <c r="D557" s="82"/>
      <c r="E557" s="82"/>
      <c r="F557" s="82"/>
      <c r="G557" s="82"/>
      <c r="H557" s="88"/>
      <c r="I557" s="82"/>
      <c r="J557" s="82"/>
      <c r="K557" s="135"/>
      <c r="L557" s="82"/>
      <c r="M557" s="82"/>
      <c r="N557" s="82"/>
      <c r="O557" s="82"/>
      <c r="P557" s="82"/>
      <c r="Q557" s="82"/>
      <c r="R557" s="82"/>
      <c r="S557" s="82"/>
      <c r="T557" s="82"/>
      <c r="U557" s="82"/>
      <c r="V557" s="82"/>
      <c r="W557" s="82"/>
      <c r="X557" s="82"/>
      <c r="Y557" s="82"/>
      <c r="Z557" s="82"/>
    </row>
    <row r="558" spans="1:26" ht="15.75" customHeight="1" x14ac:dyDescent="0.35">
      <c r="A558" s="82"/>
      <c r="B558" s="82"/>
      <c r="C558" s="82"/>
      <c r="D558" s="82"/>
      <c r="E558" s="82"/>
      <c r="F558" s="82"/>
      <c r="G558" s="82"/>
      <c r="H558" s="88"/>
      <c r="I558" s="82"/>
      <c r="J558" s="82"/>
      <c r="K558" s="135"/>
      <c r="L558" s="82"/>
      <c r="M558" s="82"/>
      <c r="N558" s="82"/>
      <c r="O558" s="82"/>
      <c r="P558" s="82"/>
      <c r="Q558" s="82"/>
      <c r="R558" s="82"/>
      <c r="S558" s="82"/>
      <c r="T558" s="82"/>
      <c r="U558" s="82"/>
      <c r="V558" s="82"/>
      <c r="W558" s="82"/>
      <c r="X558" s="82"/>
      <c r="Y558" s="82"/>
      <c r="Z558" s="82"/>
    </row>
    <row r="559" spans="1:26" ht="15.75" customHeight="1" x14ac:dyDescent="0.35">
      <c r="A559" s="82"/>
      <c r="B559" s="82"/>
      <c r="C559" s="82"/>
      <c r="D559" s="82"/>
      <c r="E559" s="82"/>
      <c r="F559" s="82"/>
      <c r="G559" s="82"/>
      <c r="H559" s="88"/>
      <c r="I559" s="82"/>
      <c r="J559" s="82"/>
      <c r="K559" s="135"/>
      <c r="L559" s="82"/>
      <c r="M559" s="82"/>
      <c r="N559" s="82"/>
      <c r="O559" s="82"/>
      <c r="P559" s="82"/>
      <c r="Q559" s="82"/>
      <c r="R559" s="82"/>
      <c r="S559" s="82"/>
      <c r="T559" s="82"/>
      <c r="U559" s="82"/>
      <c r="V559" s="82"/>
      <c r="W559" s="82"/>
      <c r="X559" s="82"/>
      <c r="Y559" s="82"/>
      <c r="Z559" s="82"/>
    </row>
    <row r="560" spans="1:26" ht="15.75" customHeight="1" x14ac:dyDescent="0.35">
      <c r="A560" s="82"/>
      <c r="B560" s="82"/>
      <c r="C560" s="82"/>
      <c r="D560" s="82"/>
      <c r="E560" s="82"/>
      <c r="F560" s="82"/>
      <c r="G560" s="82"/>
      <c r="H560" s="88"/>
      <c r="I560" s="82"/>
      <c r="J560" s="82"/>
      <c r="K560" s="135"/>
      <c r="L560" s="82"/>
      <c r="M560" s="82"/>
      <c r="N560" s="82"/>
      <c r="O560" s="82"/>
      <c r="P560" s="82"/>
      <c r="Q560" s="82"/>
      <c r="R560" s="82"/>
      <c r="S560" s="82"/>
      <c r="T560" s="82"/>
      <c r="U560" s="82"/>
      <c r="V560" s="82"/>
      <c r="W560" s="82"/>
      <c r="X560" s="82"/>
      <c r="Y560" s="82"/>
      <c r="Z560" s="82"/>
    </row>
    <row r="561" spans="1:26" ht="15.75" customHeight="1" x14ac:dyDescent="0.35">
      <c r="A561" s="82"/>
      <c r="B561" s="82"/>
      <c r="C561" s="82"/>
      <c r="D561" s="82"/>
      <c r="E561" s="82"/>
      <c r="F561" s="82"/>
      <c r="G561" s="82"/>
      <c r="H561" s="88"/>
      <c r="I561" s="82"/>
      <c r="J561" s="82"/>
      <c r="K561" s="135"/>
      <c r="L561" s="82"/>
      <c r="M561" s="82"/>
      <c r="N561" s="82"/>
      <c r="O561" s="82"/>
      <c r="P561" s="82"/>
      <c r="Q561" s="82"/>
      <c r="R561" s="82"/>
      <c r="S561" s="82"/>
      <c r="T561" s="82"/>
      <c r="U561" s="82"/>
      <c r="V561" s="82"/>
      <c r="W561" s="82"/>
      <c r="X561" s="82"/>
      <c r="Y561" s="82"/>
      <c r="Z561" s="82"/>
    </row>
    <row r="562" spans="1:26" ht="15.75" customHeight="1" x14ac:dyDescent="0.35">
      <c r="A562" s="82"/>
      <c r="B562" s="82"/>
      <c r="C562" s="82"/>
      <c r="D562" s="82"/>
      <c r="E562" s="82"/>
      <c r="F562" s="82"/>
      <c r="G562" s="82"/>
      <c r="H562" s="88"/>
      <c r="I562" s="82"/>
      <c r="J562" s="82"/>
      <c r="K562" s="135"/>
      <c r="L562" s="82"/>
      <c r="M562" s="82"/>
      <c r="N562" s="82"/>
      <c r="O562" s="82"/>
      <c r="P562" s="82"/>
      <c r="Q562" s="82"/>
      <c r="R562" s="82"/>
      <c r="S562" s="82"/>
      <c r="T562" s="82"/>
      <c r="U562" s="82"/>
      <c r="V562" s="82"/>
      <c r="W562" s="82"/>
      <c r="X562" s="82"/>
      <c r="Y562" s="82"/>
      <c r="Z562" s="82"/>
    </row>
    <row r="563" spans="1:26" ht="15.75" customHeight="1" x14ac:dyDescent="0.35">
      <c r="A563" s="82"/>
      <c r="B563" s="82"/>
      <c r="C563" s="82"/>
      <c r="D563" s="82"/>
      <c r="E563" s="82"/>
      <c r="F563" s="82"/>
      <c r="G563" s="82"/>
      <c r="H563" s="88"/>
      <c r="I563" s="82"/>
      <c r="J563" s="82"/>
      <c r="K563" s="135"/>
      <c r="L563" s="82"/>
      <c r="M563" s="82"/>
      <c r="N563" s="82"/>
      <c r="O563" s="82"/>
      <c r="P563" s="82"/>
      <c r="Q563" s="82"/>
      <c r="R563" s="82"/>
      <c r="S563" s="82"/>
      <c r="T563" s="82"/>
      <c r="U563" s="82"/>
      <c r="V563" s="82"/>
      <c r="W563" s="82"/>
      <c r="X563" s="82"/>
      <c r="Y563" s="82"/>
      <c r="Z563" s="82"/>
    </row>
    <row r="564" spans="1:26" ht="15.75" customHeight="1" x14ac:dyDescent="0.35">
      <c r="A564" s="82"/>
      <c r="B564" s="82"/>
      <c r="C564" s="82"/>
      <c r="D564" s="82"/>
      <c r="E564" s="82"/>
      <c r="F564" s="82"/>
      <c r="G564" s="82"/>
      <c r="H564" s="88"/>
      <c r="I564" s="82"/>
      <c r="J564" s="82"/>
      <c r="K564" s="135"/>
      <c r="L564" s="82"/>
      <c r="M564" s="82"/>
      <c r="N564" s="82"/>
      <c r="O564" s="82"/>
      <c r="P564" s="82"/>
      <c r="Q564" s="82"/>
      <c r="R564" s="82"/>
      <c r="S564" s="82"/>
      <c r="T564" s="82"/>
      <c r="U564" s="82"/>
      <c r="V564" s="82"/>
      <c r="W564" s="82"/>
      <c r="X564" s="82"/>
      <c r="Y564" s="82"/>
      <c r="Z564" s="82"/>
    </row>
    <row r="565" spans="1:26" ht="15.75" customHeight="1" x14ac:dyDescent="0.35">
      <c r="A565" s="82"/>
      <c r="B565" s="82"/>
      <c r="C565" s="82"/>
      <c r="D565" s="82"/>
      <c r="E565" s="82"/>
      <c r="F565" s="82"/>
      <c r="G565" s="82"/>
      <c r="H565" s="88"/>
      <c r="I565" s="82"/>
      <c r="J565" s="82"/>
      <c r="K565" s="135"/>
      <c r="L565" s="82"/>
      <c r="M565" s="82"/>
      <c r="N565" s="82"/>
      <c r="O565" s="82"/>
      <c r="P565" s="82"/>
      <c r="Q565" s="82"/>
      <c r="R565" s="82"/>
      <c r="S565" s="82"/>
      <c r="T565" s="82"/>
      <c r="U565" s="82"/>
      <c r="V565" s="82"/>
      <c r="W565" s="82"/>
      <c r="X565" s="82"/>
      <c r="Y565" s="82"/>
      <c r="Z565" s="82"/>
    </row>
    <row r="566" spans="1:26" ht="15.75" customHeight="1" x14ac:dyDescent="0.35">
      <c r="A566" s="82"/>
      <c r="B566" s="82"/>
      <c r="C566" s="82"/>
      <c r="D566" s="82"/>
      <c r="E566" s="82"/>
      <c r="F566" s="82"/>
      <c r="G566" s="82"/>
      <c r="H566" s="88"/>
      <c r="I566" s="82"/>
      <c r="J566" s="82"/>
      <c r="K566" s="135"/>
      <c r="L566" s="82"/>
      <c r="M566" s="82"/>
      <c r="N566" s="82"/>
      <c r="O566" s="82"/>
      <c r="P566" s="82"/>
      <c r="Q566" s="82"/>
      <c r="R566" s="82"/>
      <c r="S566" s="82"/>
      <c r="T566" s="82"/>
      <c r="U566" s="82"/>
      <c r="V566" s="82"/>
      <c r="W566" s="82"/>
      <c r="X566" s="82"/>
      <c r="Y566" s="82"/>
      <c r="Z566" s="82"/>
    </row>
    <row r="567" spans="1:26" ht="15.75" customHeight="1" x14ac:dyDescent="0.35">
      <c r="A567" s="82"/>
      <c r="B567" s="82"/>
      <c r="C567" s="82"/>
      <c r="D567" s="82"/>
      <c r="E567" s="82"/>
      <c r="F567" s="82"/>
      <c r="G567" s="82"/>
      <c r="H567" s="88"/>
      <c r="I567" s="82"/>
      <c r="J567" s="82"/>
      <c r="K567" s="135"/>
      <c r="L567" s="82"/>
      <c r="M567" s="82"/>
      <c r="N567" s="82"/>
      <c r="O567" s="82"/>
      <c r="P567" s="82"/>
      <c r="Q567" s="82"/>
      <c r="R567" s="82"/>
      <c r="S567" s="82"/>
      <c r="T567" s="82"/>
      <c r="U567" s="82"/>
      <c r="V567" s="82"/>
      <c r="W567" s="82"/>
      <c r="X567" s="82"/>
      <c r="Y567" s="82"/>
      <c r="Z567" s="82"/>
    </row>
    <row r="568" spans="1:26" ht="15.75" customHeight="1" x14ac:dyDescent="0.35">
      <c r="A568" s="82"/>
      <c r="B568" s="82"/>
      <c r="C568" s="82"/>
      <c r="D568" s="82"/>
      <c r="E568" s="82"/>
      <c r="F568" s="82"/>
      <c r="G568" s="82"/>
      <c r="H568" s="88"/>
      <c r="I568" s="82"/>
      <c r="J568" s="82"/>
      <c r="K568" s="135"/>
      <c r="L568" s="82"/>
      <c r="M568" s="82"/>
      <c r="N568" s="82"/>
      <c r="O568" s="82"/>
      <c r="P568" s="82"/>
      <c r="Q568" s="82"/>
      <c r="R568" s="82"/>
      <c r="S568" s="82"/>
      <c r="T568" s="82"/>
      <c r="U568" s="82"/>
      <c r="V568" s="82"/>
      <c r="W568" s="82"/>
      <c r="X568" s="82"/>
      <c r="Y568" s="82"/>
      <c r="Z568" s="82"/>
    </row>
    <row r="569" spans="1:26" ht="15.75" customHeight="1" x14ac:dyDescent="0.35">
      <c r="A569" s="82"/>
      <c r="B569" s="82"/>
      <c r="C569" s="82"/>
      <c r="D569" s="82"/>
      <c r="E569" s="82"/>
      <c r="F569" s="82"/>
      <c r="G569" s="82"/>
      <c r="H569" s="88"/>
      <c r="I569" s="82"/>
      <c r="J569" s="82"/>
      <c r="K569" s="135"/>
      <c r="L569" s="82"/>
      <c r="M569" s="82"/>
      <c r="N569" s="82"/>
      <c r="O569" s="82"/>
      <c r="P569" s="82"/>
      <c r="Q569" s="82"/>
      <c r="R569" s="82"/>
      <c r="S569" s="82"/>
      <c r="T569" s="82"/>
      <c r="U569" s="82"/>
      <c r="V569" s="82"/>
      <c r="W569" s="82"/>
      <c r="X569" s="82"/>
      <c r="Y569" s="82"/>
      <c r="Z569" s="82"/>
    </row>
    <row r="570" spans="1:26" ht="15.75" customHeight="1" x14ac:dyDescent="0.35">
      <c r="A570" s="82"/>
      <c r="B570" s="82"/>
      <c r="C570" s="82"/>
      <c r="D570" s="82"/>
      <c r="E570" s="82"/>
      <c r="F570" s="82"/>
      <c r="G570" s="82"/>
      <c r="H570" s="88"/>
      <c r="I570" s="82"/>
      <c r="J570" s="82"/>
      <c r="K570" s="135"/>
      <c r="L570" s="82"/>
      <c r="M570" s="82"/>
      <c r="N570" s="82"/>
      <c r="O570" s="82"/>
      <c r="P570" s="82"/>
      <c r="Q570" s="82"/>
      <c r="R570" s="82"/>
      <c r="S570" s="82"/>
      <c r="T570" s="82"/>
      <c r="U570" s="82"/>
      <c r="V570" s="82"/>
      <c r="W570" s="82"/>
      <c r="X570" s="82"/>
      <c r="Y570" s="82"/>
      <c r="Z570" s="82"/>
    </row>
    <row r="571" spans="1:26" ht="15.75" customHeight="1" x14ac:dyDescent="0.35">
      <c r="A571" s="82"/>
      <c r="B571" s="82"/>
      <c r="C571" s="82"/>
      <c r="D571" s="82"/>
      <c r="E571" s="82"/>
      <c r="F571" s="82"/>
      <c r="G571" s="82"/>
      <c r="H571" s="88"/>
      <c r="I571" s="82"/>
      <c r="J571" s="82"/>
      <c r="K571" s="135"/>
      <c r="L571" s="82"/>
      <c r="M571" s="82"/>
      <c r="N571" s="82"/>
      <c r="O571" s="82"/>
      <c r="P571" s="82"/>
      <c r="Q571" s="82"/>
      <c r="R571" s="82"/>
      <c r="S571" s="82"/>
      <c r="T571" s="82"/>
      <c r="U571" s="82"/>
      <c r="V571" s="82"/>
      <c r="W571" s="82"/>
      <c r="X571" s="82"/>
      <c r="Y571" s="82"/>
      <c r="Z571" s="82"/>
    </row>
    <row r="572" spans="1:26" ht="15.75" customHeight="1" x14ac:dyDescent="0.35">
      <c r="A572" s="82"/>
      <c r="B572" s="82"/>
      <c r="C572" s="82"/>
      <c r="D572" s="82"/>
      <c r="E572" s="82"/>
      <c r="F572" s="82"/>
      <c r="G572" s="82"/>
      <c r="H572" s="88"/>
      <c r="I572" s="82"/>
      <c r="J572" s="82"/>
      <c r="K572" s="135"/>
      <c r="L572" s="82"/>
      <c r="M572" s="82"/>
      <c r="N572" s="82"/>
      <c r="O572" s="82"/>
      <c r="P572" s="82"/>
      <c r="Q572" s="82"/>
      <c r="R572" s="82"/>
      <c r="S572" s="82"/>
      <c r="T572" s="82"/>
      <c r="U572" s="82"/>
      <c r="V572" s="82"/>
      <c r="W572" s="82"/>
      <c r="X572" s="82"/>
      <c r="Y572" s="82"/>
      <c r="Z572" s="82"/>
    </row>
    <row r="573" spans="1:26" ht="15.75" customHeight="1" x14ac:dyDescent="0.35">
      <c r="A573" s="82"/>
      <c r="B573" s="82"/>
      <c r="C573" s="82"/>
      <c r="D573" s="82"/>
      <c r="E573" s="82"/>
      <c r="F573" s="82"/>
      <c r="G573" s="82"/>
      <c r="H573" s="88"/>
      <c r="I573" s="82"/>
      <c r="J573" s="82"/>
      <c r="K573" s="135"/>
      <c r="L573" s="82"/>
      <c r="M573" s="82"/>
      <c r="N573" s="82"/>
      <c r="O573" s="82"/>
      <c r="P573" s="82"/>
      <c r="Q573" s="82"/>
      <c r="R573" s="82"/>
      <c r="S573" s="82"/>
      <c r="T573" s="82"/>
      <c r="U573" s="82"/>
      <c r="V573" s="82"/>
      <c r="W573" s="82"/>
      <c r="X573" s="82"/>
      <c r="Y573" s="82"/>
      <c r="Z573" s="82"/>
    </row>
    <row r="574" spans="1:26" ht="15.75" customHeight="1" x14ac:dyDescent="0.35">
      <c r="A574" s="82"/>
      <c r="B574" s="82"/>
      <c r="C574" s="82"/>
      <c r="D574" s="82"/>
      <c r="E574" s="82"/>
      <c r="F574" s="82"/>
      <c r="G574" s="82"/>
      <c r="H574" s="88"/>
      <c r="I574" s="82"/>
      <c r="J574" s="82"/>
      <c r="K574" s="135"/>
      <c r="L574" s="82"/>
      <c r="M574" s="82"/>
      <c r="N574" s="82"/>
      <c r="O574" s="82"/>
      <c r="P574" s="82"/>
      <c r="Q574" s="82"/>
      <c r="R574" s="82"/>
      <c r="S574" s="82"/>
      <c r="T574" s="82"/>
      <c r="U574" s="82"/>
      <c r="V574" s="82"/>
      <c r="W574" s="82"/>
      <c r="X574" s="82"/>
      <c r="Y574" s="82"/>
      <c r="Z574" s="82"/>
    </row>
    <row r="575" spans="1:26" ht="15.75" customHeight="1" x14ac:dyDescent="0.35">
      <c r="A575" s="82"/>
      <c r="B575" s="82"/>
      <c r="C575" s="82"/>
      <c r="D575" s="82"/>
      <c r="E575" s="82"/>
      <c r="F575" s="82"/>
      <c r="G575" s="82"/>
      <c r="H575" s="88"/>
      <c r="I575" s="82"/>
      <c r="J575" s="82"/>
      <c r="K575" s="135"/>
      <c r="L575" s="82"/>
      <c r="M575" s="82"/>
      <c r="N575" s="82"/>
      <c r="O575" s="82"/>
      <c r="P575" s="82"/>
      <c r="Q575" s="82"/>
      <c r="R575" s="82"/>
      <c r="S575" s="82"/>
      <c r="T575" s="82"/>
      <c r="U575" s="82"/>
      <c r="V575" s="82"/>
      <c r="W575" s="82"/>
      <c r="X575" s="82"/>
      <c r="Y575" s="82"/>
      <c r="Z575" s="82"/>
    </row>
    <row r="576" spans="1:26" ht="15.75" customHeight="1" x14ac:dyDescent="0.35">
      <c r="A576" s="82"/>
      <c r="B576" s="82"/>
      <c r="C576" s="82"/>
      <c r="D576" s="82"/>
      <c r="E576" s="82"/>
      <c r="F576" s="82"/>
      <c r="G576" s="82"/>
      <c r="H576" s="88"/>
      <c r="I576" s="82"/>
      <c r="J576" s="82"/>
      <c r="K576" s="135"/>
      <c r="L576" s="82"/>
      <c r="M576" s="82"/>
      <c r="N576" s="82"/>
      <c r="O576" s="82"/>
      <c r="P576" s="82"/>
      <c r="Q576" s="82"/>
      <c r="R576" s="82"/>
      <c r="S576" s="82"/>
      <c r="T576" s="82"/>
      <c r="U576" s="82"/>
      <c r="V576" s="82"/>
      <c r="W576" s="82"/>
      <c r="X576" s="82"/>
      <c r="Y576" s="82"/>
      <c r="Z576" s="82"/>
    </row>
    <row r="577" spans="1:26" ht="15.75" customHeight="1" x14ac:dyDescent="0.35">
      <c r="A577" s="82"/>
      <c r="B577" s="82"/>
      <c r="C577" s="82"/>
      <c r="D577" s="82"/>
      <c r="E577" s="82"/>
      <c r="F577" s="82"/>
      <c r="G577" s="82"/>
      <c r="H577" s="88"/>
      <c r="I577" s="82"/>
      <c r="J577" s="82"/>
      <c r="K577" s="135"/>
      <c r="L577" s="82"/>
      <c r="M577" s="82"/>
      <c r="N577" s="82"/>
      <c r="O577" s="82"/>
      <c r="P577" s="82"/>
      <c r="Q577" s="82"/>
      <c r="R577" s="82"/>
      <c r="S577" s="82"/>
      <c r="T577" s="82"/>
      <c r="U577" s="82"/>
      <c r="V577" s="82"/>
      <c r="W577" s="82"/>
      <c r="X577" s="82"/>
      <c r="Y577" s="82"/>
      <c r="Z577" s="82"/>
    </row>
    <row r="578" spans="1:26" ht="15.75" customHeight="1" x14ac:dyDescent="0.35">
      <c r="A578" s="82"/>
      <c r="B578" s="82"/>
      <c r="C578" s="82"/>
      <c r="D578" s="82"/>
      <c r="E578" s="82"/>
      <c r="F578" s="82"/>
      <c r="G578" s="82"/>
      <c r="H578" s="88"/>
      <c r="I578" s="82"/>
      <c r="J578" s="82"/>
      <c r="K578" s="135"/>
      <c r="L578" s="82"/>
      <c r="M578" s="82"/>
      <c r="N578" s="82"/>
      <c r="O578" s="82"/>
      <c r="P578" s="82"/>
      <c r="Q578" s="82"/>
      <c r="R578" s="82"/>
      <c r="S578" s="82"/>
      <c r="T578" s="82"/>
      <c r="U578" s="82"/>
      <c r="V578" s="82"/>
      <c r="W578" s="82"/>
      <c r="X578" s="82"/>
      <c r="Y578" s="82"/>
      <c r="Z578" s="82"/>
    </row>
    <row r="579" spans="1:26" ht="15.75" customHeight="1" x14ac:dyDescent="0.35">
      <c r="A579" s="82"/>
      <c r="B579" s="82"/>
      <c r="C579" s="82"/>
      <c r="D579" s="82"/>
      <c r="E579" s="82"/>
      <c r="F579" s="82"/>
      <c r="G579" s="82"/>
      <c r="H579" s="88"/>
      <c r="I579" s="82"/>
      <c r="J579" s="82"/>
      <c r="K579" s="135"/>
      <c r="L579" s="82"/>
      <c r="M579" s="82"/>
      <c r="N579" s="82"/>
      <c r="O579" s="82"/>
      <c r="P579" s="82"/>
      <c r="Q579" s="82"/>
      <c r="R579" s="82"/>
      <c r="S579" s="82"/>
      <c r="T579" s="82"/>
      <c r="U579" s="82"/>
      <c r="V579" s="82"/>
      <c r="W579" s="82"/>
      <c r="X579" s="82"/>
      <c r="Y579" s="82"/>
      <c r="Z579" s="82"/>
    </row>
    <row r="580" spans="1:26" ht="15.75" customHeight="1" x14ac:dyDescent="0.35">
      <c r="A580" s="82"/>
      <c r="B580" s="82"/>
      <c r="C580" s="82"/>
      <c r="D580" s="82"/>
      <c r="E580" s="82"/>
      <c r="F580" s="82"/>
      <c r="G580" s="82"/>
      <c r="H580" s="88"/>
      <c r="I580" s="82"/>
      <c r="J580" s="82"/>
      <c r="K580" s="135"/>
      <c r="L580" s="82"/>
      <c r="M580" s="82"/>
      <c r="N580" s="82"/>
      <c r="O580" s="82"/>
      <c r="P580" s="82"/>
      <c r="Q580" s="82"/>
      <c r="R580" s="82"/>
      <c r="S580" s="82"/>
      <c r="T580" s="82"/>
      <c r="U580" s="82"/>
      <c r="V580" s="82"/>
      <c r="W580" s="82"/>
      <c r="X580" s="82"/>
      <c r="Y580" s="82"/>
      <c r="Z580" s="82"/>
    </row>
    <row r="581" spans="1:26" ht="15.75" customHeight="1" x14ac:dyDescent="0.35">
      <c r="A581" s="82"/>
      <c r="B581" s="82"/>
      <c r="C581" s="82"/>
      <c r="D581" s="82"/>
      <c r="E581" s="82"/>
      <c r="F581" s="82"/>
      <c r="G581" s="82"/>
      <c r="H581" s="88"/>
      <c r="I581" s="82"/>
      <c r="J581" s="82"/>
      <c r="K581" s="135"/>
      <c r="L581" s="82"/>
      <c r="M581" s="82"/>
      <c r="N581" s="82"/>
      <c r="O581" s="82"/>
      <c r="P581" s="82"/>
      <c r="Q581" s="82"/>
      <c r="R581" s="82"/>
      <c r="S581" s="82"/>
      <c r="T581" s="82"/>
      <c r="U581" s="82"/>
      <c r="V581" s="82"/>
      <c r="W581" s="82"/>
      <c r="X581" s="82"/>
      <c r="Y581" s="82"/>
      <c r="Z581" s="82"/>
    </row>
    <row r="582" spans="1:26" ht="15.75" customHeight="1" x14ac:dyDescent="0.35">
      <c r="A582" s="82"/>
      <c r="B582" s="82"/>
      <c r="C582" s="82"/>
      <c r="D582" s="82"/>
      <c r="E582" s="82"/>
      <c r="F582" s="82"/>
      <c r="G582" s="82"/>
      <c r="H582" s="88"/>
      <c r="I582" s="82"/>
      <c r="J582" s="82"/>
      <c r="K582" s="135"/>
      <c r="L582" s="82"/>
      <c r="M582" s="82"/>
      <c r="N582" s="82"/>
      <c r="O582" s="82"/>
      <c r="P582" s="82"/>
      <c r="Q582" s="82"/>
      <c r="R582" s="82"/>
      <c r="S582" s="82"/>
      <c r="T582" s="82"/>
      <c r="U582" s="82"/>
      <c r="V582" s="82"/>
      <c r="W582" s="82"/>
      <c r="X582" s="82"/>
      <c r="Y582" s="82"/>
      <c r="Z582" s="82"/>
    </row>
    <row r="583" spans="1:26" ht="15.75" customHeight="1" x14ac:dyDescent="0.35">
      <c r="A583" s="82"/>
      <c r="B583" s="82"/>
      <c r="C583" s="82"/>
      <c r="D583" s="82"/>
      <c r="E583" s="82"/>
      <c r="F583" s="82"/>
      <c r="G583" s="82"/>
      <c r="H583" s="88"/>
      <c r="I583" s="82"/>
      <c r="J583" s="82"/>
      <c r="K583" s="135"/>
      <c r="L583" s="82"/>
      <c r="M583" s="82"/>
      <c r="N583" s="82"/>
      <c r="O583" s="82"/>
      <c r="P583" s="82"/>
      <c r="Q583" s="82"/>
      <c r="R583" s="82"/>
      <c r="S583" s="82"/>
      <c r="T583" s="82"/>
      <c r="U583" s="82"/>
      <c r="V583" s="82"/>
      <c r="W583" s="82"/>
      <c r="X583" s="82"/>
      <c r="Y583" s="82"/>
      <c r="Z583" s="82"/>
    </row>
    <row r="584" spans="1:26" ht="15.75" customHeight="1" x14ac:dyDescent="0.35">
      <c r="A584" s="82"/>
      <c r="B584" s="82"/>
      <c r="C584" s="82"/>
      <c r="D584" s="82"/>
      <c r="E584" s="82"/>
      <c r="F584" s="82"/>
      <c r="G584" s="82"/>
      <c r="H584" s="88"/>
      <c r="I584" s="82"/>
      <c r="J584" s="82"/>
      <c r="K584" s="135"/>
      <c r="L584" s="82"/>
      <c r="M584" s="82"/>
      <c r="N584" s="82"/>
      <c r="O584" s="82"/>
      <c r="P584" s="82"/>
      <c r="Q584" s="82"/>
      <c r="R584" s="82"/>
      <c r="S584" s="82"/>
      <c r="T584" s="82"/>
      <c r="U584" s="82"/>
      <c r="V584" s="82"/>
      <c r="W584" s="82"/>
      <c r="X584" s="82"/>
      <c r="Y584" s="82"/>
      <c r="Z584" s="82"/>
    </row>
    <row r="585" spans="1:26" ht="15.75" customHeight="1" x14ac:dyDescent="0.35">
      <c r="A585" s="82"/>
      <c r="B585" s="82"/>
      <c r="C585" s="82"/>
      <c r="D585" s="82"/>
      <c r="E585" s="82"/>
      <c r="F585" s="82"/>
      <c r="G585" s="82"/>
      <c r="H585" s="88"/>
      <c r="I585" s="82"/>
      <c r="J585" s="82"/>
      <c r="K585" s="135"/>
      <c r="L585" s="82"/>
      <c r="M585" s="82"/>
      <c r="N585" s="82"/>
      <c r="O585" s="82"/>
      <c r="P585" s="82"/>
      <c r="Q585" s="82"/>
      <c r="R585" s="82"/>
      <c r="S585" s="82"/>
      <c r="T585" s="82"/>
      <c r="U585" s="82"/>
      <c r="V585" s="82"/>
      <c r="W585" s="82"/>
      <c r="X585" s="82"/>
      <c r="Y585" s="82"/>
      <c r="Z585" s="82"/>
    </row>
    <row r="586" spans="1:26" ht="15.75" customHeight="1" x14ac:dyDescent="0.35">
      <c r="A586" s="82"/>
      <c r="B586" s="82"/>
      <c r="C586" s="82"/>
      <c r="D586" s="82"/>
      <c r="E586" s="82"/>
      <c r="F586" s="82"/>
      <c r="G586" s="82"/>
      <c r="H586" s="88"/>
      <c r="I586" s="82"/>
      <c r="J586" s="82"/>
      <c r="K586" s="135"/>
      <c r="L586" s="82"/>
      <c r="M586" s="82"/>
      <c r="N586" s="82"/>
      <c r="O586" s="82"/>
      <c r="P586" s="82"/>
      <c r="Q586" s="82"/>
      <c r="R586" s="82"/>
      <c r="S586" s="82"/>
      <c r="T586" s="82"/>
      <c r="U586" s="82"/>
      <c r="V586" s="82"/>
      <c r="W586" s="82"/>
      <c r="X586" s="82"/>
      <c r="Y586" s="82"/>
      <c r="Z586" s="82"/>
    </row>
    <row r="587" spans="1:26" ht="15.75" customHeight="1" x14ac:dyDescent="0.35">
      <c r="A587" s="82"/>
      <c r="B587" s="82"/>
      <c r="C587" s="82"/>
      <c r="D587" s="82"/>
      <c r="E587" s="82"/>
      <c r="F587" s="82"/>
      <c r="G587" s="82"/>
      <c r="H587" s="88"/>
      <c r="I587" s="82"/>
      <c r="J587" s="82"/>
      <c r="K587" s="135"/>
      <c r="L587" s="82"/>
      <c r="M587" s="82"/>
      <c r="N587" s="82"/>
      <c r="O587" s="82"/>
      <c r="P587" s="82"/>
      <c r="Q587" s="82"/>
      <c r="R587" s="82"/>
      <c r="S587" s="82"/>
      <c r="T587" s="82"/>
      <c r="U587" s="82"/>
      <c r="V587" s="82"/>
      <c r="W587" s="82"/>
      <c r="X587" s="82"/>
      <c r="Y587" s="82"/>
      <c r="Z587" s="82"/>
    </row>
    <row r="588" spans="1:26" ht="15.75" customHeight="1" x14ac:dyDescent="0.35">
      <c r="A588" s="82"/>
      <c r="B588" s="82"/>
      <c r="C588" s="82"/>
      <c r="D588" s="82"/>
      <c r="E588" s="82"/>
      <c r="F588" s="82"/>
      <c r="G588" s="82"/>
      <c r="H588" s="88"/>
      <c r="I588" s="82"/>
      <c r="J588" s="82"/>
      <c r="K588" s="135"/>
      <c r="L588" s="82"/>
      <c r="M588" s="82"/>
      <c r="N588" s="82"/>
      <c r="O588" s="82"/>
      <c r="P588" s="82"/>
      <c r="Q588" s="82"/>
      <c r="R588" s="82"/>
      <c r="S588" s="82"/>
      <c r="T588" s="82"/>
      <c r="U588" s="82"/>
      <c r="V588" s="82"/>
      <c r="W588" s="82"/>
      <c r="X588" s="82"/>
      <c r="Y588" s="82"/>
      <c r="Z588" s="82"/>
    </row>
    <row r="589" spans="1:26" ht="15.75" customHeight="1" x14ac:dyDescent="0.35">
      <c r="A589" s="82"/>
      <c r="B589" s="82"/>
      <c r="C589" s="82"/>
      <c r="D589" s="82"/>
      <c r="E589" s="82"/>
      <c r="F589" s="82"/>
      <c r="G589" s="82"/>
      <c r="H589" s="88"/>
      <c r="I589" s="82"/>
      <c r="J589" s="82"/>
      <c r="K589" s="135"/>
      <c r="L589" s="82"/>
      <c r="M589" s="82"/>
      <c r="N589" s="82"/>
      <c r="O589" s="82"/>
      <c r="P589" s="82"/>
      <c r="Q589" s="82"/>
      <c r="R589" s="82"/>
      <c r="S589" s="82"/>
      <c r="T589" s="82"/>
      <c r="U589" s="82"/>
      <c r="V589" s="82"/>
      <c r="W589" s="82"/>
      <c r="X589" s="82"/>
      <c r="Y589" s="82"/>
      <c r="Z589" s="82"/>
    </row>
    <row r="590" spans="1:26" ht="15.75" customHeight="1" x14ac:dyDescent="0.35">
      <c r="A590" s="82"/>
      <c r="B590" s="82"/>
      <c r="C590" s="82"/>
      <c r="D590" s="82"/>
      <c r="E590" s="82"/>
      <c r="F590" s="82"/>
      <c r="G590" s="82"/>
      <c r="H590" s="88"/>
      <c r="I590" s="82"/>
      <c r="J590" s="82"/>
      <c r="K590" s="135"/>
      <c r="L590" s="82"/>
      <c r="M590" s="82"/>
      <c r="N590" s="82"/>
      <c r="O590" s="82"/>
      <c r="P590" s="82"/>
      <c r="Q590" s="82"/>
      <c r="R590" s="82"/>
      <c r="S590" s="82"/>
      <c r="T590" s="82"/>
      <c r="U590" s="82"/>
      <c r="V590" s="82"/>
      <c r="W590" s="82"/>
      <c r="X590" s="82"/>
      <c r="Y590" s="82"/>
      <c r="Z590" s="82"/>
    </row>
    <row r="591" spans="1:26" ht="15.75" customHeight="1" x14ac:dyDescent="0.35">
      <c r="A591" s="82"/>
      <c r="B591" s="82"/>
      <c r="C591" s="82"/>
      <c r="D591" s="82"/>
      <c r="E591" s="82"/>
      <c r="F591" s="82"/>
      <c r="G591" s="82"/>
      <c r="H591" s="88"/>
      <c r="I591" s="82"/>
      <c r="J591" s="82"/>
      <c r="K591" s="135"/>
      <c r="L591" s="82"/>
      <c r="M591" s="82"/>
      <c r="N591" s="82"/>
      <c r="O591" s="82"/>
      <c r="P591" s="82"/>
      <c r="Q591" s="82"/>
      <c r="R591" s="82"/>
      <c r="S591" s="82"/>
      <c r="T591" s="82"/>
      <c r="U591" s="82"/>
      <c r="V591" s="82"/>
      <c r="W591" s="82"/>
      <c r="X591" s="82"/>
      <c r="Y591" s="82"/>
      <c r="Z591" s="82"/>
    </row>
    <row r="592" spans="1:26" ht="15.75" customHeight="1" x14ac:dyDescent="0.35">
      <c r="A592" s="82"/>
      <c r="B592" s="82"/>
      <c r="C592" s="82"/>
      <c r="D592" s="82"/>
      <c r="E592" s="82"/>
      <c r="F592" s="82"/>
      <c r="G592" s="82"/>
      <c r="H592" s="88"/>
      <c r="I592" s="82"/>
      <c r="J592" s="82"/>
      <c r="K592" s="135"/>
      <c r="L592" s="82"/>
      <c r="M592" s="82"/>
      <c r="N592" s="82"/>
      <c r="O592" s="82"/>
      <c r="P592" s="82"/>
      <c r="Q592" s="82"/>
      <c r="R592" s="82"/>
      <c r="S592" s="82"/>
      <c r="T592" s="82"/>
      <c r="U592" s="82"/>
      <c r="V592" s="82"/>
      <c r="W592" s="82"/>
      <c r="X592" s="82"/>
      <c r="Y592" s="82"/>
      <c r="Z592" s="82"/>
    </row>
    <row r="593" spans="1:26" ht="15.75" customHeight="1" x14ac:dyDescent="0.35">
      <c r="A593" s="82"/>
      <c r="B593" s="82"/>
      <c r="C593" s="82"/>
      <c r="D593" s="82"/>
      <c r="E593" s="82"/>
      <c r="F593" s="82"/>
      <c r="G593" s="82"/>
      <c r="H593" s="88"/>
      <c r="I593" s="82"/>
      <c r="J593" s="82"/>
      <c r="K593" s="135"/>
      <c r="L593" s="82"/>
      <c r="M593" s="82"/>
      <c r="N593" s="82"/>
      <c r="O593" s="82"/>
      <c r="P593" s="82"/>
      <c r="Q593" s="82"/>
      <c r="R593" s="82"/>
      <c r="S593" s="82"/>
      <c r="T593" s="82"/>
      <c r="U593" s="82"/>
      <c r="V593" s="82"/>
      <c r="W593" s="82"/>
      <c r="X593" s="82"/>
      <c r="Y593" s="82"/>
      <c r="Z593" s="82"/>
    </row>
    <row r="594" spans="1:26" ht="15.75" customHeight="1" x14ac:dyDescent="0.35">
      <c r="A594" s="82"/>
      <c r="B594" s="82"/>
      <c r="C594" s="82"/>
      <c r="D594" s="82"/>
      <c r="E594" s="82"/>
      <c r="F594" s="82"/>
      <c r="G594" s="82"/>
      <c r="H594" s="88"/>
      <c r="I594" s="82"/>
      <c r="J594" s="82"/>
      <c r="K594" s="135"/>
      <c r="L594" s="82"/>
      <c r="M594" s="82"/>
      <c r="N594" s="82"/>
      <c r="O594" s="82"/>
      <c r="P594" s="82"/>
      <c r="Q594" s="82"/>
      <c r="R594" s="82"/>
      <c r="S594" s="82"/>
      <c r="T594" s="82"/>
      <c r="U594" s="82"/>
      <c r="V594" s="82"/>
      <c r="W594" s="82"/>
      <c r="X594" s="82"/>
      <c r="Y594" s="82"/>
      <c r="Z594" s="82"/>
    </row>
    <row r="595" spans="1:26" ht="15.75" customHeight="1" x14ac:dyDescent="0.35">
      <c r="A595" s="82"/>
      <c r="B595" s="82"/>
      <c r="C595" s="82"/>
      <c r="D595" s="82"/>
      <c r="E595" s="82"/>
      <c r="F595" s="82"/>
      <c r="G595" s="82"/>
      <c r="H595" s="88"/>
      <c r="I595" s="82"/>
      <c r="J595" s="82"/>
      <c r="K595" s="135"/>
      <c r="L595" s="82"/>
      <c r="M595" s="82"/>
      <c r="N595" s="82"/>
      <c r="O595" s="82"/>
      <c r="P595" s="82"/>
      <c r="Q595" s="82"/>
      <c r="R595" s="82"/>
      <c r="S595" s="82"/>
      <c r="T595" s="82"/>
      <c r="U595" s="82"/>
      <c r="V595" s="82"/>
      <c r="W595" s="82"/>
      <c r="X595" s="82"/>
      <c r="Y595" s="82"/>
      <c r="Z595" s="82"/>
    </row>
    <row r="596" spans="1:26" ht="15.75" customHeight="1" x14ac:dyDescent="0.35">
      <c r="A596" s="82"/>
      <c r="B596" s="82"/>
      <c r="C596" s="82"/>
      <c r="D596" s="82"/>
      <c r="E596" s="82"/>
      <c r="F596" s="82"/>
      <c r="G596" s="82"/>
      <c r="H596" s="88"/>
      <c r="I596" s="82"/>
      <c r="J596" s="82"/>
      <c r="K596" s="135"/>
      <c r="L596" s="82"/>
      <c r="M596" s="82"/>
      <c r="N596" s="82"/>
      <c r="O596" s="82"/>
      <c r="P596" s="82"/>
      <c r="Q596" s="82"/>
      <c r="R596" s="82"/>
      <c r="S596" s="82"/>
      <c r="T596" s="82"/>
      <c r="U596" s="82"/>
      <c r="V596" s="82"/>
      <c r="W596" s="82"/>
      <c r="X596" s="82"/>
      <c r="Y596" s="82"/>
      <c r="Z596" s="82"/>
    </row>
    <row r="597" spans="1:26" ht="15.75" customHeight="1" x14ac:dyDescent="0.35">
      <c r="A597" s="82"/>
      <c r="B597" s="82"/>
      <c r="C597" s="82"/>
      <c r="D597" s="82"/>
      <c r="E597" s="82"/>
      <c r="F597" s="82"/>
      <c r="G597" s="82"/>
      <c r="H597" s="88"/>
      <c r="I597" s="82"/>
      <c r="J597" s="82"/>
      <c r="K597" s="135"/>
      <c r="L597" s="82"/>
      <c r="M597" s="82"/>
      <c r="N597" s="82"/>
      <c r="O597" s="82"/>
      <c r="P597" s="82"/>
      <c r="Q597" s="82"/>
      <c r="R597" s="82"/>
      <c r="S597" s="82"/>
      <c r="T597" s="82"/>
      <c r="U597" s="82"/>
      <c r="V597" s="82"/>
      <c r="W597" s="82"/>
      <c r="X597" s="82"/>
      <c r="Y597" s="82"/>
      <c r="Z597" s="82"/>
    </row>
    <row r="598" spans="1:26" ht="15.75" customHeight="1" x14ac:dyDescent="0.35">
      <c r="A598" s="82"/>
      <c r="B598" s="82"/>
      <c r="C598" s="82"/>
      <c r="D598" s="82"/>
      <c r="E598" s="82"/>
      <c r="F598" s="82"/>
      <c r="G598" s="82"/>
      <c r="H598" s="88"/>
      <c r="I598" s="82"/>
      <c r="J598" s="82"/>
      <c r="K598" s="135"/>
      <c r="L598" s="82"/>
      <c r="M598" s="82"/>
      <c r="N598" s="82"/>
      <c r="O598" s="82"/>
      <c r="P598" s="82"/>
      <c r="Q598" s="82"/>
      <c r="R598" s="82"/>
      <c r="S598" s="82"/>
      <c r="T598" s="82"/>
      <c r="U598" s="82"/>
      <c r="V598" s="82"/>
      <c r="W598" s="82"/>
      <c r="X598" s="82"/>
      <c r="Y598" s="82"/>
      <c r="Z598" s="82"/>
    </row>
    <row r="599" spans="1:26" ht="15.75" customHeight="1" x14ac:dyDescent="0.35">
      <c r="A599" s="82"/>
      <c r="B599" s="82"/>
      <c r="C599" s="82"/>
      <c r="D599" s="82"/>
      <c r="E599" s="82"/>
      <c r="F599" s="82"/>
      <c r="G599" s="82"/>
      <c r="H599" s="88"/>
      <c r="I599" s="82"/>
      <c r="J599" s="82"/>
      <c r="K599" s="135"/>
      <c r="L599" s="82"/>
      <c r="M599" s="82"/>
      <c r="N599" s="82"/>
      <c r="O599" s="82"/>
      <c r="P599" s="82"/>
      <c r="Q599" s="82"/>
      <c r="R599" s="82"/>
      <c r="S599" s="82"/>
      <c r="T599" s="82"/>
      <c r="U599" s="82"/>
      <c r="V599" s="82"/>
      <c r="W599" s="82"/>
      <c r="X599" s="82"/>
      <c r="Y599" s="82"/>
      <c r="Z599" s="82"/>
    </row>
    <row r="600" spans="1:26" ht="15.75" customHeight="1" x14ac:dyDescent="0.35">
      <c r="A600" s="82"/>
      <c r="B600" s="82"/>
      <c r="C600" s="82"/>
      <c r="D600" s="82"/>
      <c r="E600" s="82"/>
      <c r="F600" s="82"/>
      <c r="G600" s="82"/>
      <c r="H600" s="88"/>
      <c r="I600" s="82"/>
      <c r="J600" s="82"/>
      <c r="K600" s="135"/>
      <c r="L600" s="82"/>
      <c r="M600" s="82"/>
      <c r="N600" s="82"/>
      <c r="O600" s="82"/>
      <c r="P600" s="82"/>
      <c r="Q600" s="82"/>
      <c r="R600" s="82"/>
      <c r="S600" s="82"/>
      <c r="T600" s="82"/>
      <c r="U600" s="82"/>
      <c r="V600" s="82"/>
      <c r="W600" s="82"/>
      <c r="X600" s="82"/>
      <c r="Y600" s="82"/>
      <c r="Z600" s="82"/>
    </row>
    <row r="601" spans="1:26" ht="15.75" customHeight="1" x14ac:dyDescent="0.35">
      <c r="A601" s="82"/>
      <c r="B601" s="82"/>
      <c r="C601" s="82"/>
      <c r="D601" s="82"/>
      <c r="E601" s="82"/>
      <c r="F601" s="82"/>
      <c r="G601" s="82"/>
      <c r="H601" s="88"/>
      <c r="I601" s="82"/>
      <c r="J601" s="82"/>
      <c r="K601" s="135"/>
      <c r="L601" s="82"/>
      <c r="M601" s="82"/>
      <c r="N601" s="82"/>
      <c r="O601" s="82"/>
      <c r="P601" s="82"/>
      <c r="Q601" s="82"/>
      <c r="R601" s="82"/>
      <c r="S601" s="82"/>
      <c r="T601" s="82"/>
      <c r="U601" s="82"/>
      <c r="V601" s="82"/>
      <c r="W601" s="82"/>
      <c r="X601" s="82"/>
      <c r="Y601" s="82"/>
      <c r="Z601" s="82"/>
    </row>
    <row r="602" spans="1:26" ht="15.75" customHeight="1" x14ac:dyDescent="0.35">
      <c r="A602" s="82"/>
      <c r="B602" s="82"/>
      <c r="C602" s="82"/>
      <c r="D602" s="82"/>
      <c r="E602" s="82"/>
      <c r="F602" s="82"/>
      <c r="G602" s="82"/>
      <c r="H602" s="88"/>
      <c r="I602" s="82"/>
      <c r="J602" s="82"/>
      <c r="K602" s="135"/>
      <c r="L602" s="82"/>
      <c r="M602" s="82"/>
      <c r="N602" s="82"/>
      <c r="O602" s="82"/>
      <c r="P602" s="82"/>
      <c r="Q602" s="82"/>
      <c r="R602" s="82"/>
      <c r="S602" s="82"/>
      <c r="T602" s="82"/>
      <c r="U602" s="82"/>
      <c r="V602" s="82"/>
      <c r="W602" s="82"/>
      <c r="X602" s="82"/>
      <c r="Y602" s="82"/>
      <c r="Z602" s="82"/>
    </row>
    <row r="603" spans="1:26" ht="15.75" customHeight="1" x14ac:dyDescent="0.35">
      <c r="A603" s="82"/>
      <c r="B603" s="82"/>
      <c r="C603" s="82"/>
      <c r="D603" s="82"/>
      <c r="E603" s="82"/>
      <c r="F603" s="82"/>
      <c r="G603" s="82"/>
      <c r="H603" s="88"/>
      <c r="I603" s="82"/>
      <c r="J603" s="82"/>
      <c r="K603" s="135"/>
      <c r="L603" s="82"/>
      <c r="M603" s="82"/>
      <c r="N603" s="82"/>
      <c r="O603" s="82"/>
      <c r="P603" s="82"/>
      <c r="Q603" s="82"/>
      <c r="R603" s="82"/>
      <c r="S603" s="82"/>
      <c r="T603" s="82"/>
      <c r="U603" s="82"/>
      <c r="V603" s="82"/>
      <c r="W603" s="82"/>
      <c r="X603" s="82"/>
      <c r="Y603" s="82"/>
      <c r="Z603" s="82"/>
    </row>
    <row r="604" spans="1:26" ht="15.75" customHeight="1" x14ac:dyDescent="0.35">
      <c r="A604" s="82"/>
      <c r="B604" s="82"/>
      <c r="C604" s="82"/>
      <c r="D604" s="82"/>
      <c r="E604" s="82"/>
      <c r="F604" s="82"/>
      <c r="G604" s="82"/>
      <c r="H604" s="88"/>
      <c r="I604" s="82"/>
      <c r="J604" s="82"/>
      <c r="K604" s="135"/>
      <c r="L604" s="82"/>
      <c r="M604" s="82"/>
      <c r="N604" s="82"/>
      <c r="O604" s="82"/>
      <c r="P604" s="82"/>
      <c r="Q604" s="82"/>
      <c r="R604" s="82"/>
      <c r="S604" s="82"/>
      <c r="T604" s="82"/>
      <c r="U604" s="82"/>
      <c r="V604" s="82"/>
      <c r="W604" s="82"/>
      <c r="X604" s="82"/>
      <c r="Y604" s="82"/>
      <c r="Z604" s="82"/>
    </row>
    <row r="605" spans="1:26" ht="15.75" customHeight="1" x14ac:dyDescent="0.35">
      <c r="A605" s="82"/>
      <c r="B605" s="82"/>
      <c r="C605" s="82"/>
      <c r="D605" s="82"/>
      <c r="E605" s="82"/>
      <c r="F605" s="82"/>
      <c r="G605" s="82"/>
      <c r="H605" s="88"/>
      <c r="I605" s="82"/>
      <c r="J605" s="82"/>
      <c r="K605" s="135"/>
      <c r="L605" s="82"/>
      <c r="M605" s="82"/>
      <c r="N605" s="82"/>
      <c r="O605" s="82"/>
      <c r="P605" s="82"/>
      <c r="Q605" s="82"/>
      <c r="R605" s="82"/>
      <c r="S605" s="82"/>
      <c r="T605" s="82"/>
      <c r="U605" s="82"/>
      <c r="V605" s="82"/>
      <c r="W605" s="82"/>
      <c r="X605" s="82"/>
      <c r="Y605" s="82"/>
      <c r="Z605" s="82"/>
    </row>
    <row r="606" spans="1:26" ht="15.75" customHeight="1" x14ac:dyDescent="0.35">
      <c r="A606" s="82"/>
      <c r="B606" s="82"/>
      <c r="C606" s="82"/>
      <c r="D606" s="82"/>
      <c r="E606" s="82"/>
      <c r="F606" s="82"/>
      <c r="G606" s="82"/>
      <c r="H606" s="88"/>
      <c r="I606" s="82"/>
      <c r="J606" s="82"/>
      <c r="K606" s="135"/>
      <c r="L606" s="82"/>
      <c r="M606" s="82"/>
      <c r="N606" s="82"/>
      <c r="O606" s="82"/>
      <c r="P606" s="82"/>
      <c r="Q606" s="82"/>
      <c r="R606" s="82"/>
      <c r="S606" s="82"/>
      <c r="T606" s="82"/>
      <c r="U606" s="82"/>
      <c r="V606" s="82"/>
      <c r="W606" s="82"/>
      <c r="X606" s="82"/>
      <c r="Y606" s="82"/>
      <c r="Z606" s="82"/>
    </row>
    <row r="607" spans="1:26" ht="15.75" customHeight="1" x14ac:dyDescent="0.35">
      <c r="A607" s="82"/>
      <c r="B607" s="82"/>
      <c r="C607" s="82"/>
      <c r="D607" s="82"/>
      <c r="E607" s="82"/>
      <c r="F607" s="82"/>
      <c r="G607" s="82"/>
      <c r="H607" s="88"/>
      <c r="I607" s="82"/>
      <c r="J607" s="82"/>
      <c r="K607" s="135"/>
      <c r="L607" s="82"/>
      <c r="M607" s="82"/>
      <c r="N607" s="82"/>
      <c r="O607" s="82"/>
      <c r="P607" s="82"/>
      <c r="Q607" s="82"/>
      <c r="R607" s="82"/>
      <c r="S607" s="82"/>
      <c r="T607" s="82"/>
      <c r="U607" s="82"/>
      <c r="V607" s="82"/>
      <c r="W607" s="82"/>
      <c r="X607" s="82"/>
      <c r="Y607" s="82"/>
      <c r="Z607" s="82"/>
    </row>
    <row r="608" spans="1:26" ht="15.75" customHeight="1" x14ac:dyDescent="0.35">
      <c r="A608" s="82"/>
      <c r="B608" s="82"/>
      <c r="C608" s="82"/>
      <c r="D608" s="82"/>
      <c r="E608" s="82"/>
      <c r="F608" s="82"/>
      <c r="G608" s="82"/>
      <c r="H608" s="88"/>
      <c r="I608" s="82"/>
      <c r="J608" s="82"/>
      <c r="K608" s="135"/>
      <c r="L608" s="82"/>
      <c r="M608" s="82"/>
      <c r="N608" s="82"/>
      <c r="O608" s="82"/>
      <c r="P608" s="82"/>
      <c r="Q608" s="82"/>
      <c r="R608" s="82"/>
      <c r="S608" s="82"/>
      <c r="T608" s="82"/>
      <c r="U608" s="82"/>
      <c r="V608" s="82"/>
      <c r="W608" s="82"/>
      <c r="X608" s="82"/>
      <c r="Y608" s="82"/>
      <c r="Z608" s="82"/>
    </row>
    <row r="609" spans="1:26" ht="15.75" customHeight="1" x14ac:dyDescent="0.35">
      <c r="A609" s="82"/>
      <c r="B609" s="82"/>
      <c r="C609" s="82"/>
      <c r="D609" s="82"/>
      <c r="E609" s="82"/>
      <c r="F609" s="82"/>
      <c r="G609" s="82"/>
      <c r="H609" s="88"/>
      <c r="I609" s="82"/>
      <c r="J609" s="82"/>
      <c r="K609" s="135"/>
      <c r="L609" s="82"/>
      <c r="M609" s="82"/>
      <c r="N609" s="82"/>
      <c r="O609" s="82"/>
      <c r="P609" s="82"/>
      <c r="Q609" s="82"/>
      <c r="R609" s="82"/>
      <c r="S609" s="82"/>
      <c r="T609" s="82"/>
      <c r="U609" s="82"/>
      <c r="V609" s="82"/>
      <c r="W609" s="82"/>
      <c r="X609" s="82"/>
      <c r="Y609" s="82"/>
      <c r="Z609" s="82"/>
    </row>
    <row r="610" spans="1:26" ht="15.75" customHeight="1" x14ac:dyDescent="0.35">
      <c r="A610" s="82"/>
      <c r="B610" s="82"/>
      <c r="C610" s="82"/>
      <c r="D610" s="82"/>
      <c r="E610" s="82"/>
      <c r="F610" s="82"/>
      <c r="G610" s="82"/>
      <c r="H610" s="88"/>
      <c r="I610" s="82"/>
      <c r="J610" s="82"/>
      <c r="K610" s="135"/>
      <c r="L610" s="82"/>
      <c r="M610" s="82"/>
      <c r="N610" s="82"/>
      <c r="O610" s="82"/>
      <c r="P610" s="82"/>
      <c r="Q610" s="82"/>
      <c r="R610" s="82"/>
      <c r="S610" s="82"/>
      <c r="T610" s="82"/>
      <c r="U610" s="82"/>
      <c r="V610" s="82"/>
      <c r="W610" s="82"/>
      <c r="X610" s="82"/>
      <c r="Y610" s="82"/>
      <c r="Z610" s="82"/>
    </row>
    <row r="611" spans="1:26" ht="15.75" customHeight="1" x14ac:dyDescent="0.35">
      <c r="A611" s="82"/>
      <c r="B611" s="82"/>
      <c r="C611" s="82"/>
      <c r="D611" s="82"/>
      <c r="E611" s="82"/>
      <c r="F611" s="82"/>
      <c r="G611" s="82"/>
      <c r="H611" s="88"/>
      <c r="I611" s="82"/>
      <c r="J611" s="82"/>
      <c r="K611" s="135"/>
      <c r="L611" s="82"/>
      <c r="M611" s="82"/>
      <c r="N611" s="82"/>
      <c r="O611" s="82"/>
      <c r="P611" s="82"/>
      <c r="Q611" s="82"/>
      <c r="R611" s="82"/>
      <c r="S611" s="82"/>
      <c r="T611" s="82"/>
      <c r="U611" s="82"/>
      <c r="V611" s="82"/>
      <c r="W611" s="82"/>
      <c r="X611" s="82"/>
      <c r="Y611" s="82"/>
      <c r="Z611" s="82"/>
    </row>
    <row r="612" spans="1:26" ht="15.75" customHeight="1" x14ac:dyDescent="0.35">
      <c r="A612" s="82"/>
      <c r="B612" s="82"/>
      <c r="C612" s="82"/>
      <c r="D612" s="82"/>
      <c r="E612" s="82"/>
      <c r="F612" s="82"/>
      <c r="G612" s="82"/>
      <c r="H612" s="88"/>
      <c r="I612" s="82"/>
      <c r="J612" s="82"/>
      <c r="K612" s="135"/>
      <c r="L612" s="82"/>
      <c r="M612" s="82"/>
      <c r="N612" s="82"/>
      <c r="O612" s="82"/>
      <c r="P612" s="82"/>
      <c r="Q612" s="82"/>
      <c r="R612" s="82"/>
      <c r="S612" s="82"/>
      <c r="T612" s="82"/>
      <c r="U612" s="82"/>
      <c r="V612" s="82"/>
      <c r="W612" s="82"/>
      <c r="X612" s="82"/>
      <c r="Y612" s="82"/>
      <c r="Z612" s="82"/>
    </row>
    <row r="613" spans="1:26" ht="15.75" customHeight="1" x14ac:dyDescent="0.35">
      <c r="A613" s="82"/>
      <c r="B613" s="82"/>
      <c r="C613" s="82"/>
      <c r="D613" s="82"/>
      <c r="E613" s="82"/>
      <c r="F613" s="82"/>
      <c r="G613" s="82"/>
      <c r="H613" s="88"/>
      <c r="I613" s="82"/>
      <c r="J613" s="82"/>
      <c r="K613" s="135"/>
      <c r="L613" s="82"/>
      <c r="M613" s="82"/>
      <c r="N613" s="82"/>
      <c r="O613" s="82"/>
      <c r="P613" s="82"/>
      <c r="Q613" s="82"/>
      <c r="R613" s="82"/>
      <c r="S613" s="82"/>
      <c r="T613" s="82"/>
      <c r="U613" s="82"/>
      <c r="V613" s="82"/>
      <c r="W613" s="82"/>
      <c r="X613" s="82"/>
      <c r="Y613" s="82"/>
      <c r="Z613" s="82"/>
    </row>
    <row r="614" spans="1:26" ht="15.75" customHeight="1" x14ac:dyDescent="0.35">
      <c r="A614" s="82"/>
      <c r="B614" s="82"/>
      <c r="C614" s="82"/>
      <c r="D614" s="82"/>
      <c r="E614" s="82"/>
      <c r="F614" s="82"/>
      <c r="G614" s="82"/>
      <c r="H614" s="88"/>
      <c r="I614" s="82"/>
      <c r="J614" s="82"/>
      <c r="K614" s="135"/>
      <c r="L614" s="82"/>
      <c r="M614" s="82"/>
      <c r="N614" s="82"/>
      <c r="O614" s="82"/>
      <c r="P614" s="82"/>
      <c r="Q614" s="82"/>
      <c r="R614" s="82"/>
      <c r="S614" s="82"/>
      <c r="T614" s="82"/>
      <c r="U614" s="82"/>
      <c r="V614" s="82"/>
      <c r="W614" s="82"/>
      <c r="X614" s="82"/>
      <c r="Y614" s="82"/>
      <c r="Z614" s="82"/>
    </row>
    <row r="615" spans="1:26" ht="15.75" customHeight="1" x14ac:dyDescent="0.35">
      <c r="A615" s="82"/>
      <c r="B615" s="82"/>
      <c r="C615" s="82"/>
      <c r="D615" s="82"/>
      <c r="E615" s="82"/>
      <c r="F615" s="82"/>
      <c r="G615" s="82"/>
      <c r="H615" s="88"/>
      <c r="I615" s="82"/>
      <c r="J615" s="82"/>
      <c r="K615" s="135"/>
      <c r="L615" s="82"/>
      <c r="M615" s="82"/>
      <c r="N615" s="82"/>
      <c r="O615" s="82"/>
      <c r="P615" s="82"/>
      <c r="Q615" s="82"/>
      <c r="R615" s="82"/>
      <c r="S615" s="82"/>
      <c r="T615" s="82"/>
      <c r="U615" s="82"/>
      <c r="V615" s="82"/>
      <c r="W615" s="82"/>
      <c r="X615" s="82"/>
      <c r="Y615" s="82"/>
      <c r="Z615" s="82"/>
    </row>
    <row r="616" spans="1:26" ht="15.75" customHeight="1" x14ac:dyDescent="0.35">
      <c r="A616" s="82"/>
      <c r="B616" s="82"/>
      <c r="C616" s="82"/>
      <c r="D616" s="82"/>
      <c r="E616" s="82"/>
      <c r="F616" s="82"/>
      <c r="G616" s="82"/>
      <c r="H616" s="88"/>
      <c r="I616" s="82"/>
      <c r="J616" s="82"/>
      <c r="K616" s="135"/>
      <c r="L616" s="82"/>
      <c r="M616" s="82"/>
      <c r="N616" s="82"/>
      <c r="O616" s="82"/>
      <c r="P616" s="82"/>
      <c r="Q616" s="82"/>
      <c r="R616" s="82"/>
      <c r="S616" s="82"/>
      <c r="T616" s="82"/>
      <c r="U616" s="82"/>
      <c r="V616" s="82"/>
      <c r="W616" s="82"/>
      <c r="X616" s="82"/>
      <c r="Y616" s="82"/>
      <c r="Z616" s="82"/>
    </row>
    <row r="617" spans="1:26" ht="15.75" customHeight="1" x14ac:dyDescent="0.35">
      <c r="A617" s="82"/>
      <c r="B617" s="82"/>
      <c r="C617" s="82"/>
      <c r="D617" s="82"/>
      <c r="E617" s="82"/>
      <c r="F617" s="82"/>
      <c r="G617" s="82"/>
      <c r="H617" s="88"/>
      <c r="I617" s="82"/>
      <c r="J617" s="82"/>
      <c r="K617" s="135"/>
      <c r="L617" s="82"/>
      <c r="M617" s="82"/>
      <c r="N617" s="82"/>
      <c r="O617" s="82"/>
      <c r="P617" s="82"/>
      <c r="Q617" s="82"/>
      <c r="R617" s="82"/>
      <c r="S617" s="82"/>
      <c r="T617" s="82"/>
      <c r="U617" s="82"/>
      <c r="V617" s="82"/>
      <c r="W617" s="82"/>
      <c r="X617" s="82"/>
      <c r="Y617" s="82"/>
      <c r="Z617" s="82"/>
    </row>
    <row r="618" spans="1:26" ht="15.75" customHeight="1" x14ac:dyDescent="0.35">
      <c r="A618" s="82"/>
      <c r="B618" s="82"/>
      <c r="C618" s="82"/>
      <c r="D618" s="82"/>
      <c r="E618" s="82"/>
      <c r="F618" s="82"/>
      <c r="G618" s="82"/>
      <c r="H618" s="88"/>
      <c r="I618" s="82"/>
      <c r="J618" s="82"/>
      <c r="K618" s="135"/>
      <c r="L618" s="82"/>
      <c r="M618" s="82"/>
      <c r="N618" s="82"/>
      <c r="O618" s="82"/>
      <c r="P618" s="82"/>
      <c r="Q618" s="82"/>
      <c r="R618" s="82"/>
      <c r="S618" s="82"/>
      <c r="T618" s="82"/>
      <c r="U618" s="82"/>
      <c r="V618" s="82"/>
      <c r="W618" s="82"/>
      <c r="X618" s="82"/>
      <c r="Y618" s="82"/>
      <c r="Z618" s="82"/>
    </row>
    <row r="619" spans="1:26" ht="15.75" customHeight="1" x14ac:dyDescent="0.35">
      <c r="A619" s="82"/>
      <c r="B619" s="82"/>
      <c r="C619" s="82"/>
      <c r="D619" s="82"/>
      <c r="E619" s="82"/>
      <c r="F619" s="82"/>
      <c r="G619" s="82"/>
      <c r="H619" s="88"/>
      <c r="I619" s="82"/>
      <c r="J619" s="82"/>
      <c r="K619" s="135"/>
      <c r="L619" s="82"/>
      <c r="M619" s="82"/>
      <c r="N619" s="82"/>
      <c r="O619" s="82"/>
      <c r="P619" s="82"/>
      <c r="Q619" s="82"/>
      <c r="R619" s="82"/>
      <c r="S619" s="82"/>
      <c r="T619" s="82"/>
      <c r="U619" s="82"/>
      <c r="V619" s="82"/>
      <c r="W619" s="82"/>
      <c r="X619" s="82"/>
      <c r="Y619" s="82"/>
      <c r="Z619" s="82"/>
    </row>
    <row r="620" spans="1:26" ht="15.75" customHeight="1" x14ac:dyDescent="0.35">
      <c r="A620" s="82"/>
      <c r="B620" s="82"/>
      <c r="C620" s="82"/>
      <c r="D620" s="82"/>
      <c r="E620" s="82"/>
      <c r="F620" s="82"/>
      <c r="G620" s="82"/>
      <c r="H620" s="88"/>
      <c r="I620" s="82"/>
      <c r="J620" s="82"/>
      <c r="K620" s="135"/>
      <c r="L620" s="82"/>
      <c r="M620" s="82"/>
      <c r="N620" s="82"/>
      <c r="O620" s="82"/>
      <c r="P620" s="82"/>
      <c r="Q620" s="82"/>
      <c r="R620" s="82"/>
      <c r="S620" s="82"/>
      <c r="T620" s="82"/>
      <c r="U620" s="82"/>
      <c r="V620" s="82"/>
      <c r="W620" s="82"/>
      <c r="X620" s="82"/>
      <c r="Y620" s="82"/>
      <c r="Z620" s="82"/>
    </row>
    <row r="621" spans="1:26" ht="15.75" customHeight="1" x14ac:dyDescent="0.35">
      <c r="A621" s="82"/>
      <c r="B621" s="82"/>
      <c r="C621" s="82"/>
      <c r="D621" s="82"/>
      <c r="E621" s="82"/>
      <c r="F621" s="82"/>
      <c r="G621" s="82"/>
      <c r="H621" s="88"/>
      <c r="I621" s="82"/>
      <c r="J621" s="82"/>
      <c r="K621" s="135"/>
      <c r="L621" s="82"/>
      <c r="M621" s="82"/>
      <c r="N621" s="82"/>
      <c r="O621" s="82"/>
      <c r="P621" s="82"/>
      <c r="Q621" s="82"/>
      <c r="R621" s="82"/>
      <c r="S621" s="82"/>
      <c r="T621" s="82"/>
      <c r="U621" s="82"/>
      <c r="V621" s="82"/>
      <c r="W621" s="82"/>
      <c r="X621" s="82"/>
      <c r="Y621" s="82"/>
      <c r="Z621" s="82"/>
    </row>
    <row r="622" spans="1:26" ht="15.75" customHeight="1" x14ac:dyDescent="0.35">
      <c r="A622" s="82"/>
      <c r="B622" s="82"/>
      <c r="C622" s="82"/>
      <c r="D622" s="82"/>
      <c r="E622" s="82"/>
      <c r="F622" s="82"/>
      <c r="G622" s="82"/>
      <c r="H622" s="88"/>
      <c r="I622" s="82"/>
      <c r="J622" s="82"/>
      <c r="K622" s="135"/>
      <c r="L622" s="82"/>
      <c r="M622" s="82"/>
      <c r="N622" s="82"/>
      <c r="O622" s="82"/>
      <c r="P622" s="82"/>
      <c r="Q622" s="82"/>
      <c r="R622" s="82"/>
      <c r="S622" s="82"/>
      <c r="T622" s="82"/>
      <c r="U622" s="82"/>
      <c r="V622" s="82"/>
      <c r="W622" s="82"/>
      <c r="X622" s="82"/>
      <c r="Y622" s="82"/>
      <c r="Z622" s="82"/>
    </row>
    <row r="623" spans="1:26" ht="15.75" customHeight="1" x14ac:dyDescent="0.35">
      <c r="A623" s="82"/>
      <c r="B623" s="82"/>
      <c r="C623" s="82"/>
      <c r="D623" s="82"/>
      <c r="E623" s="82"/>
      <c r="F623" s="82"/>
      <c r="G623" s="82"/>
      <c r="H623" s="88"/>
      <c r="I623" s="82"/>
      <c r="J623" s="82"/>
      <c r="K623" s="135"/>
      <c r="L623" s="82"/>
      <c r="M623" s="82"/>
      <c r="N623" s="82"/>
      <c r="O623" s="82"/>
      <c r="P623" s="82"/>
      <c r="Q623" s="82"/>
      <c r="R623" s="82"/>
      <c r="S623" s="82"/>
      <c r="T623" s="82"/>
      <c r="U623" s="82"/>
      <c r="V623" s="82"/>
      <c r="W623" s="82"/>
      <c r="X623" s="82"/>
      <c r="Y623" s="82"/>
      <c r="Z623" s="82"/>
    </row>
    <row r="624" spans="1:26" ht="15.75" customHeight="1" x14ac:dyDescent="0.35">
      <c r="A624" s="82"/>
      <c r="B624" s="82"/>
      <c r="C624" s="82"/>
      <c r="D624" s="82"/>
      <c r="E624" s="82"/>
      <c r="F624" s="82"/>
      <c r="G624" s="82"/>
      <c r="H624" s="88"/>
      <c r="I624" s="82"/>
      <c r="J624" s="82"/>
      <c r="K624" s="135"/>
      <c r="L624" s="82"/>
      <c r="M624" s="82"/>
      <c r="N624" s="82"/>
      <c r="O624" s="82"/>
      <c r="P624" s="82"/>
      <c r="Q624" s="82"/>
      <c r="R624" s="82"/>
      <c r="S624" s="82"/>
      <c r="T624" s="82"/>
      <c r="U624" s="82"/>
      <c r="V624" s="82"/>
      <c r="W624" s="82"/>
      <c r="X624" s="82"/>
      <c r="Y624" s="82"/>
      <c r="Z624" s="82"/>
    </row>
    <row r="625" spans="1:26" ht="15.75" customHeight="1" x14ac:dyDescent="0.35">
      <c r="A625" s="82"/>
      <c r="B625" s="82"/>
      <c r="C625" s="82"/>
      <c r="D625" s="82"/>
      <c r="E625" s="82"/>
      <c r="F625" s="82"/>
      <c r="G625" s="82"/>
      <c r="H625" s="88"/>
      <c r="I625" s="82"/>
      <c r="J625" s="82"/>
      <c r="K625" s="135"/>
      <c r="L625" s="82"/>
      <c r="M625" s="82"/>
      <c r="N625" s="82"/>
      <c r="O625" s="82"/>
      <c r="P625" s="82"/>
      <c r="Q625" s="82"/>
      <c r="R625" s="82"/>
      <c r="S625" s="82"/>
      <c r="T625" s="82"/>
      <c r="U625" s="82"/>
      <c r="V625" s="82"/>
      <c r="W625" s="82"/>
      <c r="X625" s="82"/>
      <c r="Y625" s="82"/>
      <c r="Z625" s="82"/>
    </row>
    <row r="626" spans="1:26" ht="15.75" customHeight="1" x14ac:dyDescent="0.35">
      <c r="A626" s="82"/>
      <c r="B626" s="82"/>
      <c r="C626" s="82"/>
      <c r="D626" s="82"/>
      <c r="E626" s="82"/>
      <c r="F626" s="82"/>
      <c r="G626" s="82"/>
      <c r="H626" s="88"/>
      <c r="I626" s="82"/>
      <c r="J626" s="82"/>
      <c r="K626" s="135"/>
      <c r="L626" s="82"/>
      <c r="M626" s="82"/>
      <c r="N626" s="82"/>
      <c r="O626" s="82"/>
      <c r="P626" s="82"/>
      <c r="Q626" s="82"/>
      <c r="R626" s="82"/>
      <c r="S626" s="82"/>
      <c r="T626" s="82"/>
      <c r="U626" s="82"/>
      <c r="V626" s="82"/>
      <c r="W626" s="82"/>
      <c r="X626" s="82"/>
      <c r="Y626" s="82"/>
      <c r="Z626" s="82"/>
    </row>
    <row r="627" spans="1:26" ht="15.75" customHeight="1" x14ac:dyDescent="0.35">
      <c r="A627" s="82"/>
      <c r="B627" s="82"/>
      <c r="C627" s="82"/>
      <c r="D627" s="82"/>
      <c r="E627" s="82"/>
      <c r="F627" s="82"/>
      <c r="G627" s="82"/>
      <c r="H627" s="88"/>
      <c r="I627" s="82"/>
      <c r="J627" s="82"/>
      <c r="K627" s="135"/>
      <c r="L627" s="82"/>
      <c r="M627" s="82"/>
      <c r="N627" s="82"/>
      <c r="O627" s="82"/>
      <c r="P627" s="82"/>
      <c r="Q627" s="82"/>
      <c r="R627" s="82"/>
      <c r="S627" s="82"/>
      <c r="T627" s="82"/>
      <c r="U627" s="82"/>
      <c r="V627" s="82"/>
      <c r="W627" s="82"/>
      <c r="X627" s="82"/>
      <c r="Y627" s="82"/>
      <c r="Z627" s="82"/>
    </row>
    <row r="628" spans="1:26" ht="15.75" customHeight="1" x14ac:dyDescent="0.35">
      <c r="A628" s="82"/>
      <c r="B628" s="82"/>
      <c r="C628" s="82"/>
      <c r="D628" s="82"/>
      <c r="E628" s="82"/>
      <c r="F628" s="82"/>
      <c r="G628" s="82"/>
      <c r="H628" s="88"/>
      <c r="I628" s="82"/>
      <c r="J628" s="82"/>
      <c r="K628" s="135"/>
      <c r="L628" s="82"/>
      <c r="M628" s="82"/>
      <c r="N628" s="82"/>
      <c r="O628" s="82"/>
      <c r="P628" s="82"/>
      <c r="Q628" s="82"/>
      <c r="R628" s="82"/>
      <c r="S628" s="82"/>
      <c r="T628" s="82"/>
      <c r="U628" s="82"/>
      <c r="V628" s="82"/>
      <c r="W628" s="82"/>
      <c r="X628" s="82"/>
      <c r="Y628" s="82"/>
      <c r="Z628" s="82"/>
    </row>
    <row r="629" spans="1:26" ht="15.75" customHeight="1" x14ac:dyDescent="0.35">
      <c r="A629" s="82"/>
      <c r="B629" s="82"/>
      <c r="C629" s="82"/>
      <c r="D629" s="82"/>
      <c r="E629" s="82"/>
      <c r="F629" s="82"/>
      <c r="G629" s="82"/>
      <c r="H629" s="88"/>
      <c r="I629" s="82"/>
      <c r="J629" s="82"/>
      <c r="K629" s="135"/>
      <c r="L629" s="82"/>
      <c r="M629" s="82"/>
      <c r="N629" s="82"/>
      <c r="O629" s="82"/>
      <c r="P629" s="82"/>
      <c r="Q629" s="82"/>
      <c r="R629" s="82"/>
      <c r="S629" s="82"/>
      <c r="T629" s="82"/>
      <c r="U629" s="82"/>
      <c r="V629" s="82"/>
      <c r="W629" s="82"/>
      <c r="X629" s="82"/>
      <c r="Y629" s="82"/>
      <c r="Z629" s="82"/>
    </row>
    <row r="630" spans="1:26" ht="15.75" customHeight="1" x14ac:dyDescent="0.35">
      <c r="A630" s="82"/>
      <c r="B630" s="82"/>
      <c r="C630" s="82"/>
      <c r="D630" s="82"/>
      <c r="E630" s="82"/>
      <c r="F630" s="82"/>
      <c r="G630" s="82"/>
      <c r="H630" s="88"/>
      <c r="I630" s="82"/>
      <c r="J630" s="82"/>
      <c r="K630" s="135"/>
      <c r="L630" s="82"/>
      <c r="M630" s="82"/>
      <c r="N630" s="82"/>
      <c r="O630" s="82"/>
      <c r="P630" s="82"/>
      <c r="Q630" s="82"/>
      <c r="R630" s="82"/>
      <c r="S630" s="82"/>
      <c r="T630" s="82"/>
      <c r="U630" s="82"/>
      <c r="V630" s="82"/>
      <c r="W630" s="82"/>
      <c r="X630" s="82"/>
      <c r="Y630" s="82"/>
      <c r="Z630" s="82"/>
    </row>
    <row r="631" spans="1:26" ht="15.75" customHeight="1" x14ac:dyDescent="0.35">
      <c r="A631" s="82"/>
      <c r="B631" s="82"/>
      <c r="C631" s="82"/>
      <c r="D631" s="82"/>
      <c r="E631" s="82"/>
      <c r="F631" s="82"/>
      <c r="G631" s="82"/>
      <c r="H631" s="88"/>
      <c r="I631" s="82"/>
      <c r="J631" s="82"/>
      <c r="K631" s="135"/>
      <c r="L631" s="82"/>
      <c r="M631" s="82"/>
      <c r="N631" s="82"/>
      <c r="O631" s="82"/>
      <c r="P631" s="82"/>
      <c r="Q631" s="82"/>
      <c r="R631" s="82"/>
      <c r="S631" s="82"/>
      <c r="T631" s="82"/>
      <c r="U631" s="82"/>
      <c r="V631" s="82"/>
      <c r="W631" s="82"/>
      <c r="X631" s="82"/>
      <c r="Y631" s="82"/>
      <c r="Z631" s="82"/>
    </row>
    <row r="632" spans="1:26" ht="15.75" customHeight="1" x14ac:dyDescent="0.35">
      <c r="A632" s="82"/>
      <c r="B632" s="82"/>
      <c r="C632" s="82"/>
      <c r="D632" s="82"/>
      <c r="E632" s="82"/>
      <c r="F632" s="82"/>
      <c r="G632" s="82"/>
      <c r="H632" s="88"/>
      <c r="I632" s="82"/>
      <c r="J632" s="82"/>
      <c r="K632" s="135"/>
      <c r="L632" s="82"/>
      <c r="M632" s="82"/>
      <c r="N632" s="82"/>
      <c r="O632" s="82"/>
      <c r="P632" s="82"/>
      <c r="Q632" s="82"/>
      <c r="R632" s="82"/>
      <c r="S632" s="82"/>
      <c r="T632" s="82"/>
      <c r="U632" s="82"/>
      <c r="V632" s="82"/>
      <c r="W632" s="82"/>
      <c r="X632" s="82"/>
      <c r="Y632" s="82"/>
      <c r="Z632" s="82"/>
    </row>
    <row r="633" spans="1:26" ht="15.75" customHeight="1" x14ac:dyDescent="0.35">
      <c r="A633" s="82"/>
      <c r="B633" s="82"/>
      <c r="C633" s="82"/>
      <c r="D633" s="82"/>
      <c r="E633" s="82"/>
      <c r="F633" s="82"/>
      <c r="G633" s="82"/>
      <c r="H633" s="88"/>
      <c r="I633" s="82"/>
      <c r="J633" s="82"/>
      <c r="K633" s="135"/>
      <c r="L633" s="82"/>
      <c r="M633" s="82"/>
      <c r="N633" s="82"/>
      <c r="O633" s="82"/>
      <c r="P633" s="82"/>
      <c r="Q633" s="82"/>
      <c r="R633" s="82"/>
      <c r="S633" s="82"/>
      <c r="T633" s="82"/>
      <c r="U633" s="82"/>
      <c r="V633" s="82"/>
      <c r="W633" s="82"/>
      <c r="X633" s="82"/>
      <c r="Y633" s="82"/>
      <c r="Z633" s="82"/>
    </row>
    <row r="634" spans="1:26" ht="15.75" customHeight="1" x14ac:dyDescent="0.35">
      <c r="A634" s="82"/>
      <c r="B634" s="82"/>
      <c r="C634" s="82"/>
      <c r="D634" s="82"/>
      <c r="E634" s="82"/>
      <c r="F634" s="82"/>
      <c r="G634" s="82"/>
      <c r="H634" s="88"/>
      <c r="I634" s="82"/>
      <c r="J634" s="82"/>
      <c r="K634" s="135"/>
      <c r="L634" s="82"/>
      <c r="M634" s="82"/>
      <c r="N634" s="82"/>
      <c r="O634" s="82"/>
      <c r="P634" s="82"/>
      <c r="Q634" s="82"/>
      <c r="R634" s="82"/>
      <c r="S634" s="82"/>
      <c r="T634" s="82"/>
      <c r="U634" s="82"/>
      <c r="V634" s="82"/>
      <c r="W634" s="82"/>
      <c r="X634" s="82"/>
      <c r="Y634" s="82"/>
      <c r="Z634" s="82"/>
    </row>
    <row r="635" spans="1:26" ht="15.75" customHeight="1" x14ac:dyDescent="0.35">
      <c r="A635" s="82"/>
      <c r="B635" s="82"/>
      <c r="C635" s="82"/>
      <c r="D635" s="82"/>
      <c r="E635" s="82"/>
      <c r="F635" s="82"/>
      <c r="G635" s="82"/>
      <c r="H635" s="88"/>
      <c r="I635" s="82"/>
      <c r="J635" s="82"/>
      <c r="K635" s="135"/>
      <c r="L635" s="82"/>
      <c r="M635" s="82"/>
      <c r="N635" s="82"/>
      <c r="O635" s="82"/>
      <c r="P635" s="82"/>
      <c r="Q635" s="82"/>
      <c r="R635" s="82"/>
      <c r="S635" s="82"/>
      <c r="T635" s="82"/>
      <c r="U635" s="82"/>
      <c r="V635" s="82"/>
      <c r="W635" s="82"/>
      <c r="X635" s="82"/>
      <c r="Y635" s="82"/>
      <c r="Z635" s="82"/>
    </row>
    <row r="636" spans="1:26" ht="15.75" customHeight="1" x14ac:dyDescent="0.35">
      <c r="A636" s="82"/>
      <c r="B636" s="82"/>
      <c r="C636" s="82"/>
      <c r="D636" s="82"/>
      <c r="E636" s="82"/>
      <c r="F636" s="82"/>
      <c r="G636" s="82"/>
      <c r="H636" s="88"/>
      <c r="I636" s="82"/>
      <c r="J636" s="82"/>
      <c r="K636" s="135"/>
      <c r="L636" s="82"/>
      <c r="M636" s="82"/>
      <c r="N636" s="82"/>
      <c r="O636" s="82"/>
      <c r="P636" s="82"/>
      <c r="Q636" s="82"/>
      <c r="R636" s="82"/>
      <c r="S636" s="82"/>
      <c r="T636" s="82"/>
      <c r="U636" s="82"/>
      <c r="V636" s="82"/>
      <c r="W636" s="82"/>
      <c r="X636" s="82"/>
      <c r="Y636" s="82"/>
      <c r="Z636" s="82"/>
    </row>
    <row r="637" spans="1:26" ht="15.75" customHeight="1" x14ac:dyDescent="0.35">
      <c r="A637" s="82"/>
      <c r="B637" s="82"/>
      <c r="C637" s="82"/>
      <c r="D637" s="82"/>
      <c r="E637" s="82"/>
      <c r="F637" s="82"/>
      <c r="G637" s="82"/>
      <c r="H637" s="88"/>
      <c r="I637" s="82"/>
      <c r="J637" s="82"/>
      <c r="K637" s="135"/>
      <c r="L637" s="82"/>
      <c r="M637" s="82"/>
      <c r="N637" s="82"/>
      <c r="O637" s="82"/>
      <c r="P637" s="82"/>
      <c r="Q637" s="82"/>
      <c r="R637" s="82"/>
      <c r="S637" s="82"/>
      <c r="T637" s="82"/>
      <c r="U637" s="82"/>
      <c r="V637" s="82"/>
      <c r="W637" s="82"/>
      <c r="X637" s="82"/>
      <c r="Y637" s="82"/>
      <c r="Z637" s="82"/>
    </row>
    <row r="638" spans="1:26" ht="15.75" customHeight="1" x14ac:dyDescent="0.35">
      <c r="A638" s="82"/>
      <c r="B638" s="82"/>
      <c r="C638" s="82"/>
      <c r="D638" s="82"/>
      <c r="E638" s="82"/>
      <c r="F638" s="82"/>
      <c r="G638" s="82"/>
      <c r="H638" s="88"/>
      <c r="I638" s="82"/>
      <c r="J638" s="82"/>
      <c r="K638" s="135"/>
      <c r="L638" s="82"/>
      <c r="M638" s="82"/>
      <c r="N638" s="82"/>
      <c r="O638" s="82"/>
      <c r="P638" s="82"/>
      <c r="Q638" s="82"/>
      <c r="R638" s="82"/>
      <c r="S638" s="82"/>
      <c r="T638" s="82"/>
      <c r="U638" s="82"/>
      <c r="V638" s="82"/>
      <c r="W638" s="82"/>
      <c r="X638" s="82"/>
      <c r="Y638" s="82"/>
      <c r="Z638" s="82"/>
    </row>
    <row r="639" spans="1:26" ht="15.75" customHeight="1" x14ac:dyDescent="0.35">
      <c r="A639" s="82"/>
      <c r="B639" s="82"/>
      <c r="C639" s="82"/>
      <c r="D639" s="82"/>
      <c r="E639" s="82"/>
      <c r="F639" s="82"/>
      <c r="G639" s="82"/>
      <c r="H639" s="88"/>
      <c r="I639" s="82"/>
      <c r="J639" s="82"/>
      <c r="K639" s="135"/>
      <c r="L639" s="82"/>
      <c r="M639" s="82"/>
      <c r="N639" s="82"/>
      <c r="O639" s="82"/>
      <c r="P639" s="82"/>
      <c r="Q639" s="82"/>
      <c r="R639" s="82"/>
      <c r="S639" s="82"/>
      <c r="T639" s="82"/>
      <c r="U639" s="82"/>
      <c r="V639" s="82"/>
      <c r="W639" s="82"/>
      <c r="X639" s="82"/>
      <c r="Y639" s="82"/>
      <c r="Z639" s="82"/>
    </row>
    <row r="640" spans="1:26" ht="15.75" customHeight="1" x14ac:dyDescent="0.35">
      <c r="A640" s="82"/>
      <c r="B640" s="82"/>
      <c r="C640" s="82"/>
      <c r="D640" s="82"/>
      <c r="E640" s="82"/>
      <c r="F640" s="82"/>
      <c r="G640" s="82"/>
      <c r="H640" s="88"/>
      <c r="I640" s="82"/>
      <c r="J640" s="82"/>
      <c r="K640" s="135"/>
      <c r="L640" s="82"/>
      <c r="M640" s="82"/>
      <c r="N640" s="82"/>
      <c r="O640" s="82"/>
      <c r="P640" s="82"/>
      <c r="Q640" s="82"/>
      <c r="R640" s="82"/>
      <c r="S640" s="82"/>
      <c r="T640" s="82"/>
      <c r="U640" s="82"/>
      <c r="V640" s="82"/>
      <c r="W640" s="82"/>
      <c r="X640" s="82"/>
      <c r="Y640" s="82"/>
      <c r="Z640" s="82"/>
    </row>
    <row r="641" spans="1:26" ht="15.75" customHeight="1" x14ac:dyDescent="0.35">
      <c r="A641" s="82"/>
      <c r="B641" s="82"/>
      <c r="C641" s="82"/>
      <c r="D641" s="82"/>
      <c r="E641" s="82"/>
      <c r="F641" s="82"/>
      <c r="G641" s="82"/>
      <c r="H641" s="88"/>
      <c r="I641" s="82"/>
      <c r="J641" s="82"/>
      <c r="K641" s="135"/>
      <c r="L641" s="82"/>
      <c r="M641" s="82"/>
      <c r="N641" s="82"/>
      <c r="O641" s="82"/>
      <c r="P641" s="82"/>
      <c r="Q641" s="82"/>
      <c r="R641" s="82"/>
      <c r="S641" s="82"/>
      <c r="T641" s="82"/>
      <c r="U641" s="82"/>
      <c r="V641" s="82"/>
      <c r="W641" s="82"/>
      <c r="X641" s="82"/>
      <c r="Y641" s="82"/>
      <c r="Z641" s="82"/>
    </row>
    <row r="642" spans="1:26" ht="15.75" customHeight="1" x14ac:dyDescent="0.35">
      <c r="A642" s="82"/>
      <c r="B642" s="82"/>
      <c r="C642" s="82"/>
      <c r="D642" s="82"/>
      <c r="E642" s="82"/>
      <c r="F642" s="82"/>
      <c r="G642" s="82"/>
      <c r="H642" s="88"/>
      <c r="I642" s="82"/>
      <c r="J642" s="82"/>
      <c r="K642" s="135"/>
      <c r="L642" s="82"/>
      <c r="M642" s="82"/>
      <c r="N642" s="82"/>
      <c r="O642" s="82"/>
      <c r="P642" s="82"/>
      <c r="Q642" s="82"/>
      <c r="R642" s="82"/>
      <c r="S642" s="82"/>
      <c r="T642" s="82"/>
      <c r="U642" s="82"/>
      <c r="V642" s="82"/>
      <c r="W642" s="82"/>
      <c r="X642" s="82"/>
      <c r="Y642" s="82"/>
      <c r="Z642" s="82"/>
    </row>
    <row r="643" spans="1:26" ht="15.75" customHeight="1" x14ac:dyDescent="0.35">
      <c r="A643" s="82"/>
      <c r="B643" s="82"/>
      <c r="C643" s="82"/>
      <c r="D643" s="82"/>
      <c r="E643" s="82"/>
      <c r="F643" s="82"/>
      <c r="G643" s="82"/>
      <c r="H643" s="88"/>
      <c r="I643" s="82"/>
      <c r="J643" s="82"/>
      <c r="K643" s="135"/>
      <c r="L643" s="82"/>
      <c r="M643" s="82"/>
      <c r="N643" s="82"/>
      <c r="O643" s="82"/>
      <c r="P643" s="82"/>
      <c r="Q643" s="82"/>
      <c r="R643" s="82"/>
      <c r="S643" s="82"/>
      <c r="T643" s="82"/>
      <c r="U643" s="82"/>
      <c r="V643" s="82"/>
      <c r="W643" s="82"/>
      <c r="X643" s="82"/>
      <c r="Y643" s="82"/>
      <c r="Z643" s="82"/>
    </row>
    <row r="644" spans="1:26" ht="15.75" customHeight="1" x14ac:dyDescent="0.35">
      <c r="A644" s="82"/>
      <c r="B644" s="82"/>
      <c r="C644" s="82"/>
      <c r="D644" s="82"/>
      <c r="E644" s="82"/>
      <c r="F644" s="82"/>
      <c r="G644" s="82"/>
      <c r="H644" s="88"/>
      <c r="I644" s="82"/>
      <c r="J644" s="82"/>
      <c r="K644" s="135"/>
      <c r="L644" s="82"/>
      <c r="M644" s="82"/>
      <c r="N644" s="82"/>
      <c r="O644" s="82"/>
      <c r="P644" s="82"/>
      <c r="Q644" s="82"/>
      <c r="R644" s="82"/>
      <c r="S644" s="82"/>
      <c r="T644" s="82"/>
      <c r="U644" s="82"/>
      <c r="V644" s="82"/>
      <c r="W644" s="82"/>
      <c r="X644" s="82"/>
      <c r="Y644" s="82"/>
      <c r="Z644" s="82"/>
    </row>
    <row r="645" spans="1:26" ht="15.75" customHeight="1" x14ac:dyDescent="0.35">
      <c r="A645" s="82"/>
      <c r="B645" s="82"/>
      <c r="C645" s="82"/>
      <c r="D645" s="82"/>
      <c r="E645" s="82"/>
      <c r="F645" s="82"/>
      <c r="G645" s="82"/>
      <c r="H645" s="88"/>
      <c r="I645" s="82"/>
      <c r="J645" s="82"/>
      <c r="K645" s="135"/>
      <c r="L645" s="82"/>
      <c r="M645" s="82"/>
      <c r="N645" s="82"/>
      <c r="O645" s="82"/>
      <c r="P645" s="82"/>
      <c r="Q645" s="82"/>
      <c r="R645" s="82"/>
      <c r="S645" s="82"/>
      <c r="T645" s="82"/>
      <c r="U645" s="82"/>
      <c r="V645" s="82"/>
      <c r="W645" s="82"/>
      <c r="X645" s="82"/>
      <c r="Y645" s="82"/>
      <c r="Z645" s="82"/>
    </row>
    <row r="646" spans="1:26" ht="15.75" customHeight="1" x14ac:dyDescent="0.35">
      <c r="A646" s="82"/>
      <c r="B646" s="82"/>
      <c r="C646" s="82"/>
      <c r="D646" s="82"/>
      <c r="E646" s="82"/>
      <c r="F646" s="82"/>
      <c r="G646" s="82"/>
      <c r="H646" s="88"/>
      <c r="I646" s="82"/>
      <c r="J646" s="82"/>
      <c r="K646" s="135"/>
      <c r="L646" s="82"/>
      <c r="M646" s="82"/>
      <c r="N646" s="82"/>
      <c r="O646" s="82"/>
      <c r="P646" s="82"/>
      <c r="Q646" s="82"/>
      <c r="R646" s="82"/>
      <c r="S646" s="82"/>
      <c r="T646" s="82"/>
      <c r="U646" s="82"/>
      <c r="V646" s="82"/>
      <c r="W646" s="82"/>
      <c r="X646" s="82"/>
      <c r="Y646" s="82"/>
      <c r="Z646" s="82"/>
    </row>
    <row r="647" spans="1:26" ht="15.75" customHeight="1" x14ac:dyDescent="0.35">
      <c r="A647" s="82"/>
      <c r="B647" s="82"/>
      <c r="C647" s="82"/>
      <c r="D647" s="82"/>
      <c r="E647" s="82"/>
      <c r="F647" s="82"/>
      <c r="G647" s="82"/>
      <c r="H647" s="88"/>
      <c r="I647" s="82"/>
      <c r="J647" s="82"/>
      <c r="K647" s="135"/>
      <c r="L647" s="82"/>
      <c r="M647" s="82"/>
      <c r="N647" s="82"/>
      <c r="O647" s="82"/>
      <c r="P647" s="82"/>
      <c r="Q647" s="82"/>
      <c r="R647" s="82"/>
      <c r="S647" s="82"/>
      <c r="T647" s="82"/>
      <c r="U647" s="82"/>
      <c r="V647" s="82"/>
      <c r="W647" s="82"/>
      <c r="X647" s="82"/>
      <c r="Y647" s="82"/>
      <c r="Z647" s="82"/>
    </row>
    <row r="648" spans="1:26" ht="15.75" customHeight="1" x14ac:dyDescent="0.35">
      <c r="A648" s="82"/>
      <c r="B648" s="82"/>
      <c r="C648" s="82"/>
      <c r="D648" s="82"/>
      <c r="E648" s="82"/>
      <c r="F648" s="82"/>
      <c r="G648" s="82"/>
      <c r="H648" s="88"/>
      <c r="I648" s="82"/>
      <c r="J648" s="82"/>
      <c r="K648" s="135"/>
      <c r="L648" s="82"/>
      <c r="M648" s="82"/>
      <c r="N648" s="82"/>
      <c r="O648" s="82"/>
      <c r="P648" s="82"/>
      <c r="Q648" s="82"/>
      <c r="R648" s="82"/>
      <c r="S648" s="82"/>
      <c r="T648" s="82"/>
      <c r="U648" s="82"/>
      <c r="V648" s="82"/>
      <c r="W648" s="82"/>
      <c r="X648" s="82"/>
      <c r="Y648" s="82"/>
      <c r="Z648" s="82"/>
    </row>
    <row r="649" spans="1:26" ht="15.75" customHeight="1" x14ac:dyDescent="0.35">
      <c r="A649" s="82"/>
      <c r="B649" s="82"/>
      <c r="C649" s="82"/>
      <c r="D649" s="82"/>
      <c r="E649" s="82"/>
      <c r="F649" s="82"/>
      <c r="G649" s="82"/>
      <c r="H649" s="88"/>
      <c r="I649" s="82"/>
      <c r="J649" s="82"/>
      <c r="K649" s="135"/>
      <c r="L649" s="82"/>
      <c r="M649" s="82"/>
      <c r="N649" s="82"/>
      <c r="O649" s="82"/>
      <c r="P649" s="82"/>
      <c r="Q649" s="82"/>
      <c r="R649" s="82"/>
      <c r="S649" s="82"/>
      <c r="T649" s="82"/>
      <c r="U649" s="82"/>
      <c r="V649" s="82"/>
      <c r="W649" s="82"/>
      <c r="X649" s="82"/>
      <c r="Y649" s="82"/>
      <c r="Z649" s="82"/>
    </row>
    <row r="650" spans="1:26" ht="15.75" customHeight="1" x14ac:dyDescent="0.35">
      <c r="A650" s="82"/>
      <c r="B650" s="82"/>
      <c r="C650" s="82"/>
      <c r="D650" s="82"/>
      <c r="E650" s="82"/>
      <c r="F650" s="82"/>
      <c r="G650" s="82"/>
      <c r="H650" s="88"/>
      <c r="I650" s="82"/>
      <c r="J650" s="82"/>
      <c r="K650" s="135"/>
      <c r="L650" s="82"/>
      <c r="M650" s="82"/>
      <c r="N650" s="82"/>
      <c r="O650" s="82"/>
      <c r="P650" s="82"/>
      <c r="Q650" s="82"/>
      <c r="R650" s="82"/>
      <c r="S650" s="82"/>
      <c r="T650" s="82"/>
      <c r="U650" s="82"/>
      <c r="V650" s="82"/>
      <c r="W650" s="82"/>
      <c r="X650" s="82"/>
      <c r="Y650" s="82"/>
      <c r="Z650" s="82"/>
    </row>
    <row r="651" spans="1:26" ht="15.75" customHeight="1" x14ac:dyDescent="0.35">
      <c r="A651" s="82"/>
      <c r="B651" s="82"/>
      <c r="C651" s="82"/>
      <c r="D651" s="82"/>
      <c r="E651" s="82"/>
      <c r="F651" s="82"/>
      <c r="G651" s="82"/>
      <c r="H651" s="88"/>
      <c r="I651" s="82"/>
      <c r="J651" s="82"/>
      <c r="K651" s="135"/>
      <c r="L651" s="82"/>
      <c r="M651" s="82"/>
      <c r="N651" s="82"/>
      <c r="O651" s="82"/>
      <c r="P651" s="82"/>
      <c r="Q651" s="82"/>
      <c r="R651" s="82"/>
      <c r="S651" s="82"/>
      <c r="T651" s="82"/>
      <c r="U651" s="82"/>
      <c r="V651" s="82"/>
      <c r="W651" s="82"/>
      <c r="X651" s="82"/>
      <c r="Y651" s="82"/>
      <c r="Z651" s="82"/>
    </row>
    <row r="652" spans="1:26" ht="15.75" customHeight="1" x14ac:dyDescent="0.35">
      <c r="A652" s="82"/>
      <c r="B652" s="82"/>
      <c r="C652" s="82"/>
      <c r="D652" s="82"/>
      <c r="E652" s="82"/>
      <c r="F652" s="82"/>
      <c r="G652" s="82"/>
      <c r="H652" s="88"/>
      <c r="I652" s="82"/>
      <c r="J652" s="82"/>
      <c r="K652" s="135"/>
      <c r="L652" s="82"/>
      <c r="M652" s="82"/>
      <c r="N652" s="82"/>
      <c r="O652" s="82"/>
      <c r="P652" s="82"/>
      <c r="Q652" s="82"/>
      <c r="R652" s="82"/>
      <c r="S652" s="82"/>
      <c r="T652" s="82"/>
      <c r="U652" s="82"/>
      <c r="V652" s="82"/>
      <c r="W652" s="82"/>
      <c r="X652" s="82"/>
      <c r="Y652" s="82"/>
      <c r="Z652" s="82"/>
    </row>
    <row r="653" spans="1:26" ht="15.75" customHeight="1" x14ac:dyDescent="0.35">
      <c r="A653" s="82"/>
      <c r="B653" s="82"/>
      <c r="C653" s="82"/>
      <c r="D653" s="82"/>
      <c r="E653" s="82"/>
      <c r="F653" s="82"/>
      <c r="G653" s="82"/>
      <c r="H653" s="88"/>
      <c r="I653" s="82"/>
      <c r="J653" s="82"/>
      <c r="K653" s="135"/>
      <c r="L653" s="82"/>
      <c r="M653" s="82"/>
      <c r="N653" s="82"/>
      <c r="O653" s="82"/>
      <c r="P653" s="82"/>
      <c r="Q653" s="82"/>
      <c r="R653" s="82"/>
      <c r="S653" s="82"/>
      <c r="T653" s="82"/>
      <c r="U653" s="82"/>
      <c r="V653" s="82"/>
      <c r="W653" s="82"/>
      <c r="X653" s="82"/>
      <c r="Y653" s="82"/>
      <c r="Z653" s="82"/>
    </row>
    <row r="654" spans="1:26" ht="15.75" customHeight="1" x14ac:dyDescent="0.35">
      <c r="A654" s="82"/>
      <c r="B654" s="82"/>
      <c r="C654" s="82"/>
      <c r="D654" s="82"/>
      <c r="E654" s="82"/>
      <c r="F654" s="82"/>
      <c r="G654" s="82"/>
      <c r="H654" s="88"/>
      <c r="I654" s="82"/>
      <c r="J654" s="82"/>
      <c r="K654" s="135"/>
      <c r="L654" s="82"/>
      <c r="M654" s="82"/>
      <c r="N654" s="82"/>
      <c r="O654" s="82"/>
      <c r="P654" s="82"/>
      <c r="Q654" s="82"/>
      <c r="R654" s="82"/>
      <c r="S654" s="82"/>
      <c r="T654" s="82"/>
      <c r="U654" s="82"/>
      <c r="V654" s="82"/>
      <c r="W654" s="82"/>
      <c r="X654" s="82"/>
      <c r="Y654" s="82"/>
      <c r="Z654" s="82"/>
    </row>
    <row r="655" spans="1:26" ht="15.75" customHeight="1" x14ac:dyDescent="0.35">
      <c r="A655" s="82"/>
      <c r="B655" s="82"/>
      <c r="C655" s="82"/>
      <c r="D655" s="82"/>
      <c r="E655" s="82"/>
      <c r="F655" s="82"/>
      <c r="G655" s="82"/>
      <c r="H655" s="88"/>
      <c r="I655" s="82"/>
      <c r="J655" s="82"/>
      <c r="K655" s="135"/>
      <c r="L655" s="82"/>
      <c r="M655" s="82"/>
      <c r="N655" s="82"/>
      <c r="O655" s="82"/>
      <c r="P655" s="82"/>
      <c r="Q655" s="82"/>
      <c r="R655" s="82"/>
      <c r="S655" s="82"/>
      <c r="T655" s="82"/>
      <c r="U655" s="82"/>
      <c r="V655" s="82"/>
      <c r="W655" s="82"/>
      <c r="X655" s="82"/>
      <c r="Y655" s="82"/>
      <c r="Z655" s="82"/>
    </row>
    <row r="656" spans="1:26" ht="15.75" customHeight="1" x14ac:dyDescent="0.35">
      <c r="A656" s="82"/>
      <c r="B656" s="82"/>
      <c r="C656" s="82"/>
      <c r="D656" s="82"/>
      <c r="E656" s="82"/>
      <c r="F656" s="82"/>
      <c r="G656" s="82"/>
      <c r="H656" s="88"/>
      <c r="I656" s="82"/>
      <c r="J656" s="82"/>
      <c r="K656" s="135"/>
      <c r="L656" s="82"/>
      <c r="M656" s="82"/>
      <c r="N656" s="82"/>
      <c r="O656" s="82"/>
      <c r="P656" s="82"/>
      <c r="Q656" s="82"/>
      <c r="R656" s="82"/>
      <c r="S656" s="82"/>
      <c r="T656" s="82"/>
      <c r="U656" s="82"/>
      <c r="V656" s="82"/>
      <c r="W656" s="82"/>
      <c r="X656" s="82"/>
      <c r="Y656" s="82"/>
      <c r="Z656" s="82"/>
    </row>
    <row r="657" spans="1:26" ht="15.75" customHeight="1" x14ac:dyDescent="0.35">
      <c r="A657" s="82"/>
      <c r="B657" s="82"/>
      <c r="C657" s="82"/>
      <c r="D657" s="82"/>
      <c r="E657" s="82"/>
      <c r="F657" s="82"/>
      <c r="G657" s="82"/>
      <c r="H657" s="88"/>
      <c r="I657" s="82"/>
      <c r="J657" s="82"/>
      <c r="K657" s="135"/>
      <c r="L657" s="82"/>
      <c r="M657" s="82"/>
      <c r="N657" s="82"/>
      <c r="O657" s="82"/>
      <c r="P657" s="82"/>
      <c r="Q657" s="82"/>
      <c r="R657" s="82"/>
      <c r="S657" s="82"/>
      <c r="T657" s="82"/>
      <c r="U657" s="82"/>
      <c r="V657" s="82"/>
      <c r="W657" s="82"/>
      <c r="X657" s="82"/>
      <c r="Y657" s="82"/>
      <c r="Z657" s="82"/>
    </row>
    <row r="658" spans="1:26" ht="15.75" customHeight="1" x14ac:dyDescent="0.35">
      <c r="A658" s="82"/>
      <c r="B658" s="82"/>
      <c r="C658" s="82"/>
      <c r="D658" s="82"/>
      <c r="E658" s="82"/>
      <c r="F658" s="82"/>
      <c r="G658" s="82"/>
      <c r="H658" s="88"/>
      <c r="I658" s="82"/>
      <c r="J658" s="82"/>
      <c r="K658" s="135"/>
      <c r="L658" s="82"/>
      <c r="M658" s="82"/>
      <c r="N658" s="82"/>
      <c r="O658" s="82"/>
      <c r="P658" s="82"/>
      <c r="Q658" s="82"/>
      <c r="R658" s="82"/>
      <c r="S658" s="82"/>
      <c r="T658" s="82"/>
      <c r="U658" s="82"/>
      <c r="V658" s="82"/>
      <c r="W658" s="82"/>
      <c r="X658" s="82"/>
      <c r="Y658" s="82"/>
      <c r="Z658" s="82"/>
    </row>
    <row r="659" spans="1:26" ht="15.75" customHeight="1" x14ac:dyDescent="0.35">
      <c r="A659" s="82"/>
      <c r="B659" s="82"/>
      <c r="C659" s="82"/>
      <c r="D659" s="82"/>
      <c r="E659" s="82"/>
      <c r="F659" s="82"/>
      <c r="G659" s="82"/>
      <c r="H659" s="88"/>
      <c r="I659" s="82"/>
      <c r="J659" s="82"/>
      <c r="K659" s="135"/>
      <c r="L659" s="82"/>
      <c r="M659" s="82"/>
      <c r="N659" s="82"/>
      <c r="O659" s="82"/>
      <c r="P659" s="82"/>
      <c r="Q659" s="82"/>
      <c r="R659" s="82"/>
      <c r="S659" s="82"/>
      <c r="T659" s="82"/>
      <c r="U659" s="82"/>
      <c r="V659" s="82"/>
      <c r="W659" s="82"/>
      <c r="X659" s="82"/>
      <c r="Y659" s="82"/>
      <c r="Z659" s="82"/>
    </row>
    <row r="660" spans="1:26" ht="15.75" customHeight="1" x14ac:dyDescent="0.35">
      <c r="A660" s="82"/>
      <c r="B660" s="82"/>
      <c r="C660" s="82"/>
      <c r="D660" s="82"/>
      <c r="E660" s="82"/>
      <c r="F660" s="82"/>
      <c r="G660" s="82"/>
      <c r="H660" s="88"/>
      <c r="I660" s="82"/>
      <c r="J660" s="82"/>
      <c r="K660" s="135"/>
      <c r="L660" s="82"/>
      <c r="M660" s="82"/>
      <c r="N660" s="82"/>
      <c r="O660" s="82"/>
      <c r="P660" s="82"/>
      <c r="Q660" s="82"/>
      <c r="R660" s="82"/>
      <c r="S660" s="82"/>
      <c r="T660" s="82"/>
      <c r="U660" s="82"/>
      <c r="V660" s="82"/>
      <c r="W660" s="82"/>
      <c r="X660" s="82"/>
      <c r="Y660" s="82"/>
      <c r="Z660" s="82"/>
    </row>
    <row r="661" spans="1:26" ht="15.75" customHeight="1" x14ac:dyDescent="0.35">
      <c r="A661" s="82"/>
      <c r="B661" s="82"/>
      <c r="C661" s="82"/>
      <c r="D661" s="82"/>
      <c r="E661" s="82"/>
      <c r="F661" s="82"/>
      <c r="G661" s="82"/>
      <c r="H661" s="88"/>
      <c r="I661" s="82"/>
      <c r="J661" s="82"/>
      <c r="K661" s="135"/>
      <c r="L661" s="82"/>
      <c r="M661" s="82"/>
      <c r="N661" s="82"/>
      <c r="O661" s="82"/>
      <c r="P661" s="82"/>
      <c r="Q661" s="82"/>
      <c r="R661" s="82"/>
      <c r="S661" s="82"/>
      <c r="T661" s="82"/>
      <c r="U661" s="82"/>
      <c r="V661" s="82"/>
      <c r="W661" s="82"/>
      <c r="X661" s="82"/>
      <c r="Y661" s="82"/>
      <c r="Z661" s="82"/>
    </row>
    <row r="662" spans="1:26" ht="15.75" customHeight="1" x14ac:dyDescent="0.35">
      <c r="A662" s="82"/>
      <c r="B662" s="82"/>
      <c r="C662" s="82"/>
      <c r="D662" s="82"/>
      <c r="E662" s="82"/>
      <c r="F662" s="82"/>
      <c r="G662" s="82"/>
      <c r="H662" s="88"/>
      <c r="I662" s="82"/>
      <c r="J662" s="82"/>
      <c r="K662" s="135"/>
      <c r="L662" s="82"/>
      <c r="M662" s="82"/>
      <c r="N662" s="82"/>
      <c r="O662" s="82"/>
      <c r="P662" s="82"/>
      <c r="Q662" s="82"/>
      <c r="R662" s="82"/>
      <c r="S662" s="82"/>
      <c r="T662" s="82"/>
      <c r="U662" s="82"/>
      <c r="V662" s="82"/>
      <c r="W662" s="82"/>
      <c r="X662" s="82"/>
      <c r="Y662" s="82"/>
      <c r="Z662" s="82"/>
    </row>
    <row r="663" spans="1:26" ht="15.75" customHeight="1" x14ac:dyDescent="0.35">
      <c r="A663" s="82"/>
      <c r="B663" s="82"/>
      <c r="C663" s="82"/>
      <c r="D663" s="82"/>
      <c r="E663" s="82"/>
      <c r="F663" s="82"/>
      <c r="G663" s="82"/>
      <c r="H663" s="88"/>
      <c r="I663" s="82"/>
      <c r="J663" s="82"/>
      <c r="K663" s="135"/>
      <c r="L663" s="82"/>
      <c r="M663" s="82"/>
      <c r="N663" s="82"/>
      <c r="O663" s="82"/>
      <c r="P663" s="82"/>
      <c r="Q663" s="82"/>
      <c r="R663" s="82"/>
      <c r="S663" s="82"/>
      <c r="T663" s="82"/>
      <c r="U663" s="82"/>
      <c r="V663" s="82"/>
      <c r="W663" s="82"/>
      <c r="X663" s="82"/>
      <c r="Y663" s="82"/>
      <c r="Z663" s="82"/>
    </row>
    <row r="664" spans="1:26" ht="15.75" customHeight="1" x14ac:dyDescent="0.35">
      <c r="A664" s="82"/>
      <c r="B664" s="82"/>
      <c r="C664" s="82"/>
      <c r="D664" s="82"/>
      <c r="E664" s="82"/>
      <c r="F664" s="82"/>
      <c r="G664" s="82"/>
      <c r="H664" s="88"/>
      <c r="I664" s="82"/>
      <c r="J664" s="82"/>
      <c r="K664" s="135"/>
      <c r="L664" s="82"/>
      <c r="M664" s="82"/>
      <c r="N664" s="82"/>
      <c r="O664" s="82"/>
      <c r="P664" s="82"/>
      <c r="Q664" s="82"/>
      <c r="R664" s="82"/>
      <c r="S664" s="82"/>
      <c r="T664" s="82"/>
      <c r="U664" s="82"/>
      <c r="V664" s="82"/>
      <c r="W664" s="82"/>
      <c r="X664" s="82"/>
      <c r="Y664" s="82"/>
      <c r="Z664" s="82"/>
    </row>
    <row r="665" spans="1:26" ht="15.75" customHeight="1" x14ac:dyDescent="0.35">
      <c r="A665" s="82"/>
      <c r="B665" s="82"/>
      <c r="C665" s="82"/>
      <c r="D665" s="82"/>
      <c r="E665" s="82"/>
      <c r="F665" s="82"/>
      <c r="G665" s="82"/>
      <c r="H665" s="88"/>
      <c r="I665" s="82"/>
      <c r="J665" s="82"/>
      <c r="K665" s="135"/>
      <c r="L665" s="82"/>
      <c r="M665" s="82"/>
      <c r="N665" s="82"/>
      <c r="O665" s="82"/>
      <c r="P665" s="82"/>
      <c r="Q665" s="82"/>
      <c r="R665" s="82"/>
      <c r="S665" s="82"/>
      <c r="T665" s="82"/>
      <c r="U665" s="82"/>
      <c r="V665" s="82"/>
      <c r="W665" s="82"/>
      <c r="X665" s="82"/>
      <c r="Y665" s="82"/>
      <c r="Z665" s="82"/>
    </row>
    <row r="666" spans="1:26" ht="15.75" customHeight="1" x14ac:dyDescent="0.35">
      <c r="A666" s="82"/>
      <c r="B666" s="82"/>
      <c r="C666" s="82"/>
      <c r="D666" s="82"/>
      <c r="E666" s="82"/>
      <c r="F666" s="82"/>
      <c r="G666" s="82"/>
      <c r="H666" s="88"/>
      <c r="I666" s="82"/>
      <c r="J666" s="82"/>
      <c r="K666" s="135"/>
      <c r="L666" s="82"/>
      <c r="M666" s="82"/>
      <c r="N666" s="82"/>
      <c r="O666" s="82"/>
      <c r="P666" s="82"/>
      <c r="Q666" s="82"/>
      <c r="R666" s="82"/>
      <c r="S666" s="82"/>
      <c r="T666" s="82"/>
      <c r="U666" s="82"/>
      <c r="V666" s="82"/>
      <c r="W666" s="82"/>
      <c r="X666" s="82"/>
      <c r="Y666" s="82"/>
      <c r="Z666" s="82"/>
    </row>
    <row r="667" spans="1:26" ht="15.75" customHeight="1" x14ac:dyDescent="0.35">
      <c r="A667" s="82"/>
      <c r="B667" s="82"/>
      <c r="C667" s="82"/>
      <c r="D667" s="82"/>
      <c r="E667" s="82"/>
      <c r="F667" s="82"/>
      <c r="G667" s="82"/>
      <c r="H667" s="88"/>
      <c r="I667" s="82"/>
      <c r="J667" s="82"/>
      <c r="K667" s="135"/>
      <c r="L667" s="82"/>
      <c r="M667" s="82"/>
      <c r="N667" s="82"/>
      <c r="O667" s="82"/>
      <c r="P667" s="82"/>
      <c r="Q667" s="82"/>
      <c r="R667" s="82"/>
      <c r="S667" s="82"/>
      <c r="T667" s="82"/>
      <c r="U667" s="82"/>
      <c r="V667" s="82"/>
      <c r="W667" s="82"/>
      <c r="X667" s="82"/>
      <c r="Y667" s="82"/>
      <c r="Z667" s="82"/>
    </row>
    <row r="668" spans="1:26" ht="15.75" customHeight="1" x14ac:dyDescent="0.35">
      <c r="A668" s="82"/>
      <c r="B668" s="82"/>
      <c r="C668" s="82"/>
      <c r="D668" s="82"/>
      <c r="E668" s="82"/>
      <c r="F668" s="82"/>
      <c r="G668" s="82"/>
      <c r="H668" s="88"/>
      <c r="I668" s="82"/>
      <c r="J668" s="82"/>
      <c r="K668" s="135"/>
      <c r="L668" s="82"/>
      <c r="M668" s="82"/>
      <c r="N668" s="82"/>
      <c r="O668" s="82"/>
      <c r="P668" s="82"/>
      <c r="Q668" s="82"/>
      <c r="R668" s="82"/>
      <c r="S668" s="82"/>
      <c r="T668" s="82"/>
      <c r="U668" s="82"/>
      <c r="V668" s="82"/>
      <c r="W668" s="82"/>
      <c r="X668" s="82"/>
      <c r="Y668" s="82"/>
      <c r="Z668" s="82"/>
    </row>
    <row r="669" spans="1:26" ht="15.75" customHeight="1" x14ac:dyDescent="0.35">
      <c r="A669" s="82"/>
      <c r="B669" s="82"/>
      <c r="C669" s="82"/>
      <c r="D669" s="82"/>
      <c r="E669" s="82"/>
      <c r="F669" s="82"/>
      <c r="G669" s="82"/>
      <c r="H669" s="88"/>
      <c r="I669" s="82"/>
      <c r="J669" s="82"/>
      <c r="K669" s="135"/>
      <c r="L669" s="82"/>
      <c r="M669" s="82"/>
      <c r="N669" s="82"/>
      <c r="O669" s="82"/>
      <c r="P669" s="82"/>
      <c r="Q669" s="82"/>
      <c r="R669" s="82"/>
      <c r="S669" s="82"/>
      <c r="T669" s="82"/>
      <c r="U669" s="82"/>
      <c r="V669" s="82"/>
      <c r="W669" s="82"/>
      <c r="X669" s="82"/>
      <c r="Y669" s="82"/>
      <c r="Z669" s="82"/>
    </row>
    <row r="670" spans="1:26" ht="15.75" customHeight="1" x14ac:dyDescent="0.35">
      <c r="A670" s="82"/>
      <c r="B670" s="82"/>
      <c r="C670" s="82"/>
      <c r="D670" s="82"/>
      <c r="E670" s="82"/>
      <c r="F670" s="82"/>
      <c r="G670" s="82"/>
      <c r="H670" s="88"/>
      <c r="I670" s="82"/>
      <c r="J670" s="82"/>
      <c r="K670" s="135"/>
      <c r="L670" s="82"/>
      <c r="M670" s="82"/>
      <c r="N670" s="82"/>
      <c r="O670" s="82"/>
      <c r="P670" s="82"/>
      <c r="Q670" s="82"/>
      <c r="R670" s="82"/>
      <c r="S670" s="82"/>
      <c r="T670" s="82"/>
      <c r="U670" s="82"/>
      <c r="V670" s="82"/>
      <c r="W670" s="82"/>
      <c r="X670" s="82"/>
      <c r="Y670" s="82"/>
      <c r="Z670" s="82"/>
    </row>
    <row r="671" spans="1:26" ht="15.75" customHeight="1" x14ac:dyDescent="0.35">
      <c r="A671" s="82"/>
      <c r="B671" s="82"/>
      <c r="C671" s="82"/>
      <c r="D671" s="82"/>
      <c r="E671" s="82"/>
      <c r="F671" s="82"/>
      <c r="G671" s="82"/>
      <c r="H671" s="88"/>
      <c r="I671" s="82"/>
      <c r="J671" s="82"/>
      <c r="K671" s="135"/>
      <c r="L671" s="82"/>
      <c r="M671" s="82"/>
      <c r="N671" s="82"/>
      <c r="O671" s="82"/>
      <c r="P671" s="82"/>
      <c r="Q671" s="82"/>
      <c r="R671" s="82"/>
      <c r="S671" s="82"/>
      <c r="T671" s="82"/>
      <c r="U671" s="82"/>
      <c r="V671" s="82"/>
      <c r="W671" s="82"/>
      <c r="X671" s="82"/>
      <c r="Y671" s="82"/>
      <c r="Z671" s="82"/>
    </row>
    <row r="672" spans="1:26" ht="15.75" customHeight="1" x14ac:dyDescent="0.35">
      <c r="A672" s="82"/>
      <c r="B672" s="82"/>
      <c r="C672" s="82"/>
      <c r="D672" s="82"/>
      <c r="E672" s="82"/>
      <c r="F672" s="82"/>
      <c r="G672" s="82"/>
      <c r="H672" s="88"/>
      <c r="I672" s="82"/>
      <c r="J672" s="82"/>
      <c r="K672" s="135"/>
      <c r="L672" s="82"/>
      <c r="M672" s="82"/>
      <c r="N672" s="82"/>
      <c r="O672" s="82"/>
      <c r="P672" s="82"/>
      <c r="Q672" s="82"/>
      <c r="R672" s="82"/>
      <c r="S672" s="82"/>
      <c r="T672" s="82"/>
      <c r="U672" s="82"/>
      <c r="V672" s="82"/>
      <c r="W672" s="82"/>
      <c r="X672" s="82"/>
      <c r="Y672" s="82"/>
      <c r="Z672" s="82"/>
    </row>
    <row r="673" spans="1:26" ht="15.75" customHeight="1" x14ac:dyDescent="0.35">
      <c r="A673" s="82"/>
      <c r="B673" s="82"/>
      <c r="C673" s="82"/>
      <c r="D673" s="82"/>
      <c r="E673" s="82"/>
      <c r="F673" s="82"/>
      <c r="G673" s="82"/>
      <c r="H673" s="88"/>
      <c r="I673" s="82"/>
      <c r="J673" s="82"/>
      <c r="K673" s="135"/>
      <c r="L673" s="82"/>
      <c r="M673" s="82"/>
      <c r="N673" s="82"/>
      <c r="O673" s="82"/>
      <c r="P673" s="82"/>
      <c r="Q673" s="82"/>
      <c r="R673" s="82"/>
      <c r="S673" s="82"/>
      <c r="T673" s="82"/>
      <c r="U673" s="82"/>
      <c r="V673" s="82"/>
      <c r="W673" s="82"/>
      <c r="X673" s="82"/>
      <c r="Y673" s="82"/>
      <c r="Z673" s="82"/>
    </row>
    <row r="674" spans="1:26" ht="15.75" customHeight="1" x14ac:dyDescent="0.35">
      <c r="A674" s="82"/>
      <c r="B674" s="82"/>
      <c r="C674" s="82"/>
      <c r="D674" s="82"/>
      <c r="E674" s="82"/>
      <c r="F674" s="82"/>
      <c r="G674" s="82"/>
      <c r="H674" s="88"/>
      <c r="I674" s="82"/>
      <c r="J674" s="82"/>
      <c r="K674" s="135"/>
      <c r="L674" s="82"/>
      <c r="M674" s="82"/>
      <c r="N674" s="82"/>
      <c r="O674" s="82"/>
      <c r="P674" s="82"/>
      <c r="Q674" s="82"/>
      <c r="R674" s="82"/>
      <c r="S674" s="82"/>
      <c r="T674" s="82"/>
      <c r="U674" s="82"/>
      <c r="V674" s="82"/>
      <c r="W674" s="82"/>
      <c r="X674" s="82"/>
      <c r="Y674" s="82"/>
      <c r="Z674" s="82"/>
    </row>
    <row r="675" spans="1:26" ht="15.75" customHeight="1" x14ac:dyDescent="0.35">
      <c r="A675" s="82"/>
      <c r="B675" s="82"/>
      <c r="C675" s="82"/>
      <c r="D675" s="82"/>
      <c r="E675" s="82"/>
      <c r="F675" s="82"/>
      <c r="G675" s="82"/>
      <c r="H675" s="88"/>
      <c r="I675" s="82"/>
      <c r="J675" s="82"/>
      <c r="K675" s="135"/>
      <c r="L675" s="82"/>
      <c r="M675" s="82"/>
      <c r="N675" s="82"/>
      <c r="O675" s="82"/>
      <c r="P675" s="82"/>
      <c r="Q675" s="82"/>
      <c r="R675" s="82"/>
      <c r="S675" s="82"/>
      <c r="T675" s="82"/>
      <c r="U675" s="82"/>
      <c r="V675" s="82"/>
      <c r="W675" s="82"/>
      <c r="X675" s="82"/>
      <c r="Y675" s="82"/>
      <c r="Z675" s="82"/>
    </row>
    <row r="676" spans="1:26" ht="15.75" customHeight="1" x14ac:dyDescent="0.35">
      <c r="A676" s="82"/>
      <c r="B676" s="82"/>
      <c r="C676" s="82"/>
      <c r="D676" s="82"/>
      <c r="E676" s="82"/>
      <c r="F676" s="82"/>
      <c r="G676" s="82"/>
      <c r="H676" s="88"/>
      <c r="I676" s="82"/>
      <c r="J676" s="82"/>
      <c r="K676" s="135"/>
      <c r="L676" s="82"/>
      <c r="M676" s="82"/>
      <c r="N676" s="82"/>
      <c r="O676" s="82"/>
      <c r="P676" s="82"/>
      <c r="Q676" s="82"/>
      <c r="R676" s="82"/>
      <c r="S676" s="82"/>
      <c r="T676" s="82"/>
      <c r="U676" s="82"/>
      <c r="V676" s="82"/>
      <c r="W676" s="82"/>
      <c r="X676" s="82"/>
      <c r="Y676" s="82"/>
      <c r="Z676" s="82"/>
    </row>
    <row r="677" spans="1:26" ht="15.75" customHeight="1" x14ac:dyDescent="0.35">
      <c r="A677" s="82"/>
      <c r="B677" s="82"/>
      <c r="C677" s="82"/>
      <c r="D677" s="82"/>
      <c r="E677" s="82"/>
      <c r="F677" s="82"/>
      <c r="G677" s="82"/>
      <c r="H677" s="88"/>
      <c r="I677" s="82"/>
      <c r="J677" s="82"/>
      <c r="K677" s="135"/>
      <c r="L677" s="82"/>
      <c r="M677" s="82"/>
      <c r="N677" s="82"/>
      <c r="O677" s="82"/>
      <c r="P677" s="82"/>
      <c r="Q677" s="82"/>
      <c r="R677" s="82"/>
      <c r="S677" s="82"/>
      <c r="T677" s="82"/>
      <c r="U677" s="82"/>
      <c r="V677" s="82"/>
      <c r="W677" s="82"/>
      <c r="X677" s="82"/>
      <c r="Y677" s="82"/>
      <c r="Z677" s="82"/>
    </row>
    <row r="678" spans="1:26" ht="15.75" customHeight="1" x14ac:dyDescent="0.35">
      <c r="A678" s="82"/>
      <c r="B678" s="82"/>
      <c r="C678" s="82"/>
      <c r="D678" s="82"/>
      <c r="E678" s="82"/>
      <c r="F678" s="82"/>
      <c r="G678" s="82"/>
      <c r="H678" s="88"/>
      <c r="I678" s="82"/>
      <c r="J678" s="82"/>
      <c r="K678" s="135"/>
      <c r="L678" s="82"/>
      <c r="M678" s="82"/>
      <c r="N678" s="82"/>
      <c r="O678" s="82"/>
      <c r="P678" s="82"/>
      <c r="Q678" s="82"/>
      <c r="R678" s="82"/>
      <c r="S678" s="82"/>
      <c r="T678" s="82"/>
      <c r="U678" s="82"/>
      <c r="V678" s="82"/>
      <c r="W678" s="82"/>
      <c r="X678" s="82"/>
      <c r="Y678" s="82"/>
      <c r="Z678" s="82"/>
    </row>
    <row r="679" spans="1:26" ht="15.75" customHeight="1" x14ac:dyDescent="0.35">
      <c r="A679" s="82"/>
      <c r="B679" s="82"/>
      <c r="C679" s="82"/>
      <c r="D679" s="82"/>
      <c r="E679" s="82"/>
      <c r="F679" s="82"/>
      <c r="G679" s="82"/>
      <c r="H679" s="88"/>
      <c r="I679" s="82"/>
      <c r="J679" s="82"/>
      <c r="K679" s="135"/>
      <c r="L679" s="82"/>
      <c r="M679" s="82"/>
      <c r="N679" s="82"/>
      <c r="O679" s="82"/>
      <c r="P679" s="82"/>
      <c r="Q679" s="82"/>
      <c r="R679" s="82"/>
      <c r="S679" s="82"/>
      <c r="T679" s="82"/>
      <c r="U679" s="82"/>
      <c r="V679" s="82"/>
      <c r="W679" s="82"/>
      <c r="X679" s="82"/>
      <c r="Y679" s="82"/>
      <c r="Z679" s="82"/>
    </row>
    <row r="680" spans="1:26" ht="15.75" customHeight="1" x14ac:dyDescent="0.35">
      <c r="A680" s="82"/>
      <c r="B680" s="82"/>
      <c r="C680" s="82"/>
      <c r="D680" s="82"/>
      <c r="E680" s="82"/>
      <c r="F680" s="82"/>
      <c r="G680" s="82"/>
      <c r="H680" s="88"/>
      <c r="I680" s="82"/>
      <c r="J680" s="82"/>
      <c r="K680" s="135"/>
      <c r="L680" s="82"/>
      <c r="M680" s="82"/>
      <c r="N680" s="82"/>
      <c r="O680" s="82"/>
      <c r="P680" s="82"/>
      <c r="Q680" s="82"/>
      <c r="R680" s="82"/>
      <c r="S680" s="82"/>
      <c r="T680" s="82"/>
      <c r="U680" s="82"/>
      <c r="V680" s="82"/>
      <c r="W680" s="82"/>
      <c r="X680" s="82"/>
      <c r="Y680" s="82"/>
      <c r="Z680" s="82"/>
    </row>
    <row r="681" spans="1:26" ht="15.75" customHeight="1" x14ac:dyDescent="0.35">
      <c r="A681" s="82"/>
      <c r="B681" s="82"/>
      <c r="C681" s="82"/>
      <c r="D681" s="82"/>
      <c r="E681" s="82"/>
      <c r="F681" s="82"/>
      <c r="G681" s="82"/>
      <c r="H681" s="88"/>
      <c r="I681" s="82"/>
      <c r="J681" s="82"/>
      <c r="K681" s="135"/>
      <c r="L681" s="82"/>
      <c r="M681" s="82"/>
      <c r="N681" s="82"/>
      <c r="O681" s="82"/>
      <c r="P681" s="82"/>
      <c r="Q681" s="82"/>
      <c r="R681" s="82"/>
      <c r="S681" s="82"/>
      <c r="T681" s="82"/>
      <c r="U681" s="82"/>
      <c r="V681" s="82"/>
      <c r="W681" s="82"/>
      <c r="X681" s="82"/>
      <c r="Y681" s="82"/>
      <c r="Z681" s="82"/>
    </row>
    <row r="682" spans="1:26" ht="15.75" customHeight="1" x14ac:dyDescent="0.35">
      <c r="A682" s="82"/>
      <c r="B682" s="82"/>
      <c r="C682" s="82"/>
      <c r="D682" s="82"/>
      <c r="E682" s="82"/>
      <c r="F682" s="82"/>
      <c r="G682" s="82"/>
      <c r="H682" s="88"/>
      <c r="I682" s="82"/>
      <c r="J682" s="82"/>
      <c r="K682" s="135"/>
      <c r="L682" s="82"/>
      <c r="M682" s="82"/>
      <c r="N682" s="82"/>
      <c r="O682" s="82"/>
      <c r="P682" s="82"/>
      <c r="Q682" s="82"/>
      <c r="R682" s="82"/>
      <c r="S682" s="82"/>
      <c r="T682" s="82"/>
      <c r="U682" s="82"/>
      <c r="V682" s="82"/>
      <c r="W682" s="82"/>
      <c r="X682" s="82"/>
      <c r="Y682" s="82"/>
      <c r="Z682" s="82"/>
    </row>
    <row r="683" spans="1:26" ht="15.75" customHeight="1" x14ac:dyDescent="0.35">
      <c r="A683" s="82"/>
      <c r="B683" s="82"/>
      <c r="C683" s="82"/>
      <c r="D683" s="82"/>
      <c r="E683" s="82"/>
      <c r="F683" s="82"/>
      <c r="G683" s="82"/>
      <c r="H683" s="88"/>
      <c r="I683" s="82"/>
      <c r="J683" s="82"/>
      <c r="K683" s="135"/>
      <c r="L683" s="82"/>
      <c r="M683" s="82"/>
      <c r="N683" s="82"/>
      <c r="O683" s="82"/>
      <c r="P683" s="82"/>
      <c r="Q683" s="82"/>
      <c r="R683" s="82"/>
      <c r="S683" s="82"/>
      <c r="T683" s="82"/>
      <c r="U683" s="82"/>
      <c r="V683" s="82"/>
      <c r="W683" s="82"/>
      <c r="X683" s="82"/>
      <c r="Y683" s="82"/>
      <c r="Z683" s="82"/>
    </row>
    <row r="684" spans="1:26" ht="15.75" customHeight="1" x14ac:dyDescent="0.35">
      <c r="A684" s="82"/>
      <c r="B684" s="82"/>
      <c r="C684" s="82"/>
      <c r="D684" s="82"/>
      <c r="E684" s="82"/>
      <c r="F684" s="82"/>
      <c r="G684" s="82"/>
      <c r="H684" s="88"/>
      <c r="I684" s="82"/>
      <c r="J684" s="82"/>
      <c r="K684" s="135"/>
      <c r="L684" s="82"/>
      <c r="M684" s="82"/>
      <c r="N684" s="82"/>
      <c r="O684" s="82"/>
      <c r="P684" s="82"/>
      <c r="Q684" s="82"/>
      <c r="R684" s="82"/>
      <c r="S684" s="82"/>
      <c r="T684" s="82"/>
      <c r="U684" s="82"/>
      <c r="V684" s="82"/>
      <c r="W684" s="82"/>
      <c r="X684" s="82"/>
      <c r="Y684" s="82"/>
      <c r="Z684" s="82"/>
    </row>
    <row r="685" spans="1:26" ht="15.75" customHeight="1" x14ac:dyDescent="0.35">
      <c r="A685" s="82"/>
      <c r="B685" s="82"/>
      <c r="C685" s="82"/>
      <c r="D685" s="82"/>
      <c r="E685" s="82"/>
      <c r="F685" s="82"/>
      <c r="G685" s="82"/>
      <c r="H685" s="88"/>
      <c r="I685" s="82"/>
      <c r="J685" s="82"/>
      <c r="K685" s="135"/>
      <c r="L685" s="82"/>
      <c r="M685" s="82"/>
      <c r="N685" s="82"/>
      <c r="O685" s="82"/>
      <c r="P685" s="82"/>
      <c r="Q685" s="82"/>
      <c r="R685" s="82"/>
      <c r="S685" s="82"/>
      <c r="T685" s="82"/>
      <c r="U685" s="82"/>
      <c r="V685" s="82"/>
      <c r="W685" s="82"/>
      <c r="X685" s="82"/>
      <c r="Y685" s="82"/>
      <c r="Z685" s="82"/>
    </row>
    <row r="686" spans="1:26" ht="15.75" customHeight="1" x14ac:dyDescent="0.35">
      <c r="A686" s="82"/>
      <c r="B686" s="82"/>
      <c r="C686" s="82"/>
      <c r="D686" s="82"/>
      <c r="E686" s="82"/>
      <c r="F686" s="82"/>
      <c r="G686" s="82"/>
      <c r="H686" s="88"/>
      <c r="I686" s="82"/>
      <c r="J686" s="82"/>
      <c r="K686" s="135"/>
      <c r="L686" s="82"/>
      <c r="M686" s="82"/>
      <c r="N686" s="82"/>
      <c r="O686" s="82"/>
      <c r="P686" s="82"/>
      <c r="Q686" s="82"/>
      <c r="R686" s="82"/>
      <c r="S686" s="82"/>
      <c r="T686" s="82"/>
      <c r="U686" s="82"/>
      <c r="V686" s="82"/>
      <c r="W686" s="82"/>
      <c r="X686" s="82"/>
      <c r="Y686" s="82"/>
      <c r="Z686" s="82"/>
    </row>
    <row r="687" spans="1:26" ht="15.75" customHeight="1" x14ac:dyDescent="0.35">
      <c r="A687" s="82"/>
      <c r="B687" s="82"/>
      <c r="C687" s="82"/>
      <c r="D687" s="82"/>
      <c r="E687" s="82"/>
      <c r="F687" s="82"/>
      <c r="G687" s="82"/>
      <c r="H687" s="88"/>
      <c r="I687" s="82"/>
      <c r="J687" s="82"/>
      <c r="K687" s="135"/>
      <c r="L687" s="82"/>
      <c r="M687" s="82"/>
      <c r="N687" s="82"/>
      <c r="O687" s="82"/>
      <c r="P687" s="82"/>
      <c r="Q687" s="82"/>
      <c r="R687" s="82"/>
      <c r="S687" s="82"/>
      <c r="T687" s="82"/>
      <c r="U687" s="82"/>
      <c r="V687" s="82"/>
      <c r="W687" s="82"/>
      <c r="X687" s="82"/>
      <c r="Y687" s="82"/>
      <c r="Z687" s="82"/>
    </row>
    <row r="688" spans="1:26" ht="15.75" customHeight="1" x14ac:dyDescent="0.35">
      <c r="A688" s="82"/>
      <c r="B688" s="82"/>
      <c r="C688" s="82"/>
      <c r="D688" s="82"/>
      <c r="E688" s="82"/>
      <c r="F688" s="82"/>
      <c r="G688" s="82"/>
      <c r="H688" s="88"/>
      <c r="I688" s="82"/>
      <c r="J688" s="82"/>
      <c r="K688" s="135"/>
      <c r="L688" s="82"/>
      <c r="M688" s="82"/>
      <c r="N688" s="82"/>
      <c r="O688" s="82"/>
      <c r="P688" s="82"/>
      <c r="Q688" s="82"/>
      <c r="R688" s="82"/>
      <c r="S688" s="82"/>
      <c r="T688" s="82"/>
      <c r="U688" s="82"/>
      <c r="V688" s="82"/>
      <c r="W688" s="82"/>
      <c r="X688" s="82"/>
      <c r="Y688" s="82"/>
      <c r="Z688" s="82"/>
    </row>
    <row r="689" spans="1:26" ht="15.75" customHeight="1" x14ac:dyDescent="0.35">
      <c r="A689" s="82"/>
      <c r="B689" s="82"/>
      <c r="C689" s="82"/>
      <c r="D689" s="82"/>
      <c r="E689" s="82"/>
      <c r="F689" s="82"/>
      <c r="G689" s="82"/>
      <c r="H689" s="88"/>
      <c r="I689" s="82"/>
      <c r="J689" s="82"/>
      <c r="K689" s="135"/>
      <c r="L689" s="82"/>
      <c r="M689" s="82"/>
      <c r="N689" s="82"/>
      <c r="O689" s="82"/>
      <c r="P689" s="82"/>
      <c r="Q689" s="82"/>
      <c r="R689" s="82"/>
      <c r="S689" s="82"/>
      <c r="T689" s="82"/>
      <c r="U689" s="82"/>
      <c r="V689" s="82"/>
      <c r="W689" s="82"/>
      <c r="X689" s="82"/>
      <c r="Y689" s="82"/>
      <c r="Z689" s="82"/>
    </row>
    <row r="690" spans="1:26" ht="15.75" customHeight="1" x14ac:dyDescent="0.35">
      <c r="A690" s="82"/>
      <c r="B690" s="82"/>
      <c r="C690" s="82"/>
      <c r="D690" s="82"/>
      <c r="E690" s="82"/>
      <c r="F690" s="82"/>
      <c r="G690" s="82"/>
      <c r="H690" s="88"/>
      <c r="I690" s="82"/>
      <c r="J690" s="82"/>
      <c r="K690" s="135"/>
      <c r="L690" s="82"/>
      <c r="M690" s="82"/>
      <c r="N690" s="82"/>
      <c r="O690" s="82"/>
      <c r="P690" s="82"/>
      <c r="Q690" s="82"/>
      <c r="R690" s="82"/>
      <c r="S690" s="82"/>
      <c r="T690" s="82"/>
      <c r="U690" s="82"/>
      <c r="V690" s="82"/>
      <c r="W690" s="82"/>
      <c r="X690" s="82"/>
      <c r="Y690" s="82"/>
      <c r="Z690" s="82"/>
    </row>
    <row r="691" spans="1:26" ht="15.75" customHeight="1" x14ac:dyDescent="0.35">
      <c r="A691" s="82"/>
      <c r="B691" s="82"/>
      <c r="C691" s="82"/>
      <c r="D691" s="82"/>
      <c r="E691" s="82"/>
      <c r="F691" s="82"/>
      <c r="G691" s="82"/>
      <c r="H691" s="88"/>
      <c r="I691" s="82"/>
      <c r="J691" s="82"/>
      <c r="K691" s="135"/>
      <c r="L691" s="82"/>
      <c r="M691" s="82"/>
      <c r="N691" s="82"/>
      <c r="O691" s="82"/>
      <c r="P691" s="82"/>
      <c r="Q691" s="82"/>
      <c r="R691" s="82"/>
      <c r="S691" s="82"/>
      <c r="T691" s="82"/>
      <c r="U691" s="82"/>
      <c r="V691" s="82"/>
      <c r="W691" s="82"/>
      <c r="X691" s="82"/>
      <c r="Y691" s="82"/>
      <c r="Z691" s="82"/>
    </row>
    <row r="692" spans="1:26" ht="15.75" customHeight="1" x14ac:dyDescent="0.35">
      <c r="A692" s="82"/>
      <c r="B692" s="82"/>
      <c r="C692" s="82"/>
      <c r="D692" s="82"/>
      <c r="E692" s="82"/>
      <c r="F692" s="82"/>
      <c r="G692" s="82"/>
      <c r="H692" s="88"/>
      <c r="I692" s="82"/>
      <c r="J692" s="82"/>
      <c r="K692" s="135"/>
      <c r="L692" s="82"/>
      <c r="M692" s="82"/>
      <c r="N692" s="82"/>
      <c r="O692" s="82"/>
      <c r="P692" s="82"/>
      <c r="Q692" s="82"/>
      <c r="R692" s="82"/>
      <c r="S692" s="82"/>
      <c r="T692" s="82"/>
      <c r="U692" s="82"/>
      <c r="V692" s="82"/>
      <c r="W692" s="82"/>
      <c r="X692" s="82"/>
      <c r="Y692" s="82"/>
      <c r="Z692" s="82"/>
    </row>
    <row r="693" spans="1:26" ht="15.75" customHeight="1" x14ac:dyDescent="0.35">
      <c r="A693" s="82"/>
      <c r="B693" s="82"/>
      <c r="C693" s="82"/>
      <c r="D693" s="82"/>
      <c r="E693" s="82"/>
      <c r="F693" s="82"/>
      <c r="G693" s="82"/>
      <c r="H693" s="88"/>
      <c r="I693" s="82"/>
      <c r="J693" s="82"/>
      <c r="K693" s="135"/>
      <c r="L693" s="82"/>
      <c r="M693" s="82"/>
      <c r="N693" s="82"/>
      <c r="O693" s="82"/>
      <c r="P693" s="82"/>
      <c r="Q693" s="82"/>
      <c r="R693" s="82"/>
      <c r="S693" s="82"/>
      <c r="T693" s="82"/>
      <c r="U693" s="82"/>
      <c r="V693" s="82"/>
      <c r="W693" s="82"/>
      <c r="X693" s="82"/>
      <c r="Y693" s="82"/>
      <c r="Z693" s="82"/>
    </row>
    <row r="694" spans="1:26" ht="15.75" customHeight="1" x14ac:dyDescent="0.35">
      <c r="A694" s="82"/>
      <c r="B694" s="82"/>
      <c r="C694" s="82"/>
      <c r="D694" s="82"/>
      <c r="E694" s="82"/>
      <c r="F694" s="82"/>
      <c r="G694" s="82"/>
      <c r="H694" s="88"/>
      <c r="I694" s="82"/>
      <c r="J694" s="82"/>
      <c r="K694" s="135"/>
      <c r="L694" s="82"/>
      <c r="M694" s="82"/>
      <c r="N694" s="82"/>
      <c r="O694" s="82"/>
      <c r="P694" s="82"/>
      <c r="Q694" s="82"/>
      <c r="R694" s="82"/>
      <c r="S694" s="82"/>
      <c r="T694" s="82"/>
      <c r="U694" s="82"/>
      <c r="V694" s="82"/>
      <c r="W694" s="82"/>
      <c r="X694" s="82"/>
      <c r="Y694" s="82"/>
      <c r="Z694" s="82"/>
    </row>
    <row r="695" spans="1:26" ht="15.75" customHeight="1" x14ac:dyDescent="0.35">
      <c r="A695" s="82"/>
      <c r="B695" s="82"/>
      <c r="C695" s="82"/>
      <c r="D695" s="82"/>
      <c r="E695" s="82"/>
      <c r="F695" s="82"/>
      <c r="G695" s="82"/>
      <c r="H695" s="88"/>
      <c r="I695" s="82"/>
      <c r="J695" s="82"/>
      <c r="K695" s="135"/>
      <c r="L695" s="82"/>
      <c r="M695" s="82"/>
      <c r="N695" s="82"/>
      <c r="O695" s="82"/>
      <c r="P695" s="82"/>
      <c r="Q695" s="82"/>
      <c r="R695" s="82"/>
      <c r="S695" s="82"/>
      <c r="T695" s="82"/>
      <c r="U695" s="82"/>
      <c r="V695" s="82"/>
      <c r="W695" s="82"/>
      <c r="X695" s="82"/>
      <c r="Y695" s="82"/>
      <c r="Z695" s="82"/>
    </row>
    <row r="696" spans="1:26" ht="15.75" customHeight="1" x14ac:dyDescent="0.35">
      <c r="A696" s="82"/>
      <c r="B696" s="82"/>
      <c r="C696" s="82"/>
      <c r="D696" s="82"/>
      <c r="E696" s="82"/>
      <c r="F696" s="82"/>
      <c r="G696" s="82"/>
      <c r="H696" s="88"/>
      <c r="I696" s="82"/>
      <c r="J696" s="82"/>
      <c r="K696" s="135"/>
      <c r="L696" s="82"/>
      <c r="M696" s="82"/>
      <c r="N696" s="82"/>
      <c r="O696" s="82"/>
      <c r="P696" s="82"/>
      <c r="Q696" s="82"/>
      <c r="R696" s="82"/>
      <c r="S696" s="82"/>
      <c r="T696" s="82"/>
      <c r="U696" s="82"/>
      <c r="V696" s="82"/>
      <c r="W696" s="82"/>
      <c r="X696" s="82"/>
      <c r="Y696" s="82"/>
      <c r="Z696" s="82"/>
    </row>
    <row r="697" spans="1:26" ht="15.75" customHeight="1" x14ac:dyDescent="0.35">
      <c r="A697" s="82"/>
      <c r="B697" s="82"/>
      <c r="C697" s="82"/>
      <c r="D697" s="82"/>
      <c r="E697" s="82"/>
      <c r="F697" s="82"/>
      <c r="G697" s="82"/>
      <c r="H697" s="88"/>
      <c r="I697" s="82"/>
      <c r="J697" s="82"/>
      <c r="K697" s="135"/>
      <c r="L697" s="82"/>
      <c r="M697" s="82"/>
      <c r="N697" s="82"/>
      <c r="O697" s="82"/>
      <c r="P697" s="82"/>
      <c r="Q697" s="82"/>
      <c r="R697" s="82"/>
      <c r="S697" s="82"/>
      <c r="T697" s="82"/>
      <c r="U697" s="82"/>
      <c r="V697" s="82"/>
      <c r="W697" s="82"/>
      <c r="X697" s="82"/>
      <c r="Y697" s="82"/>
      <c r="Z697" s="82"/>
    </row>
    <row r="698" spans="1:26" ht="15.75" customHeight="1" x14ac:dyDescent="0.35">
      <c r="A698" s="82"/>
      <c r="B698" s="82"/>
      <c r="C698" s="82"/>
      <c r="D698" s="82"/>
      <c r="E698" s="82"/>
      <c r="F698" s="82"/>
      <c r="G698" s="82"/>
      <c r="H698" s="88"/>
      <c r="I698" s="82"/>
      <c r="J698" s="82"/>
      <c r="K698" s="135"/>
      <c r="L698" s="82"/>
      <c r="M698" s="82"/>
      <c r="N698" s="82"/>
      <c r="O698" s="82"/>
      <c r="P698" s="82"/>
      <c r="Q698" s="82"/>
      <c r="R698" s="82"/>
      <c r="S698" s="82"/>
      <c r="T698" s="82"/>
      <c r="U698" s="82"/>
      <c r="V698" s="82"/>
      <c r="W698" s="82"/>
      <c r="X698" s="82"/>
      <c r="Y698" s="82"/>
      <c r="Z698" s="82"/>
    </row>
    <row r="699" spans="1:26" ht="15.75" customHeight="1" x14ac:dyDescent="0.35">
      <c r="A699" s="82"/>
      <c r="B699" s="82"/>
      <c r="C699" s="82"/>
      <c r="D699" s="82"/>
      <c r="E699" s="82"/>
      <c r="F699" s="82"/>
      <c r="G699" s="82"/>
      <c r="H699" s="88"/>
      <c r="I699" s="82"/>
      <c r="J699" s="82"/>
      <c r="K699" s="135"/>
      <c r="L699" s="82"/>
      <c r="M699" s="82"/>
      <c r="N699" s="82"/>
      <c r="O699" s="82"/>
      <c r="P699" s="82"/>
      <c r="Q699" s="82"/>
      <c r="R699" s="82"/>
      <c r="S699" s="82"/>
      <c r="T699" s="82"/>
      <c r="U699" s="82"/>
      <c r="V699" s="82"/>
      <c r="W699" s="82"/>
      <c r="X699" s="82"/>
      <c r="Y699" s="82"/>
      <c r="Z699" s="82"/>
    </row>
    <row r="700" spans="1:26" ht="15.75" customHeight="1" x14ac:dyDescent="0.35">
      <c r="A700" s="82"/>
      <c r="B700" s="82"/>
      <c r="C700" s="82"/>
      <c r="D700" s="82"/>
      <c r="E700" s="82"/>
      <c r="F700" s="82"/>
      <c r="G700" s="82"/>
      <c r="H700" s="88"/>
      <c r="I700" s="82"/>
      <c r="J700" s="82"/>
      <c r="K700" s="135"/>
      <c r="L700" s="82"/>
      <c r="M700" s="82"/>
      <c r="N700" s="82"/>
      <c r="O700" s="82"/>
      <c r="P700" s="82"/>
      <c r="Q700" s="82"/>
      <c r="R700" s="82"/>
      <c r="S700" s="82"/>
      <c r="T700" s="82"/>
      <c r="U700" s="82"/>
      <c r="V700" s="82"/>
      <c r="W700" s="82"/>
      <c r="X700" s="82"/>
      <c r="Y700" s="82"/>
      <c r="Z700" s="82"/>
    </row>
    <row r="701" spans="1:26" ht="15.75" customHeight="1" x14ac:dyDescent="0.35">
      <c r="A701" s="82"/>
      <c r="B701" s="82"/>
      <c r="C701" s="82"/>
      <c r="D701" s="82"/>
      <c r="E701" s="82"/>
      <c r="F701" s="82"/>
      <c r="G701" s="82"/>
      <c r="H701" s="88"/>
      <c r="I701" s="82"/>
      <c r="J701" s="82"/>
      <c r="K701" s="135"/>
      <c r="L701" s="82"/>
      <c r="M701" s="82"/>
      <c r="N701" s="82"/>
      <c r="O701" s="82"/>
      <c r="P701" s="82"/>
      <c r="Q701" s="82"/>
      <c r="R701" s="82"/>
      <c r="S701" s="82"/>
      <c r="T701" s="82"/>
      <c r="U701" s="82"/>
      <c r="V701" s="82"/>
      <c r="W701" s="82"/>
      <c r="X701" s="82"/>
      <c r="Y701" s="82"/>
      <c r="Z701" s="82"/>
    </row>
    <row r="702" spans="1:26" ht="15.75" customHeight="1" x14ac:dyDescent="0.35">
      <c r="A702" s="82"/>
      <c r="B702" s="82"/>
      <c r="C702" s="82"/>
      <c r="D702" s="82"/>
      <c r="E702" s="82"/>
      <c r="F702" s="82"/>
      <c r="G702" s="82"/>
      <c r="H702" s="88"/>
      <c r="I702" s="82"/>
      <c r="J702" s="82"/>
      <c r="K702" s="135"/>
      <c r="L702" s="82"/>
      <c r="M702" s="82"/>
      <c r="N702" s="82"/>
      <c r="O702" s="82"/>
      <c r="P702" s="82"/>
      <c r="Q702" s="82"/>
      <c r="R702" s="82"/>
      <c r="S702" s="82"/>
      <c r="T702" s="82"/>
      <c r="U702" s="82"/>
      <c r="V702" s="82"/>
      <c r="W702" s="82"/>
      <c r="X702" s="82"/>
      <c r="Y702" s="82"/>
      <c r="Z702" s="82"/>
    </row>
    <row r="703" spans="1:26" ht="15.75" customHeight="1" x14ac:dyDescent="0.35">
      <c r="A703" s="82"/>
      <c r="B703" s="82"/>
      <c r="C703" s="82"/>
      <c r="D703" s="82"/>
      <c r="E703" s="82"/>
      <c r="F703" s="82"/>
      <c r="G703" s="82"/>
      <c r="H703" s="88"/>
      <c r="I703" s="82"/>
      <c r="J703" s="82"/>
      <c r="K703" s="135"/>
      <c r="L703" s="82"/>
      <c r="M703" s="82"/>
      <c r="N703" s="82"/>
      <c r="O703" s="82"/>
      <c r="P703" s="82"/>
      <c r="Q703" s="82"/>
      <c r="R703" s="82"/>
      <c r="S703" s="82"/>
      <c r="T703" s="82"/>
      <c r="U703" s="82"/>
      <c r="V703" s="82"/>
      <c r="W703" s="82"/>
      <c r="X703" s="82"/>
      <c r="Y703" s="82"/>
      <c r="Z703" s="82"/>
    </row>
    <row r="704" spans="1:26" ht="15.75" customHeight="1" x14ac:dyDescent="0.35">
      <c r="A704" s="82"/>
      <c r="B704" s="82"/>
      <c r="C704" s="82"/>
      <c r="D704" s="82"/>
      <c r="E704" s="82"/>
      <c r="F704" s="82"/>
      <c r="G704" s="82"/>
      <c r="H704" s="88"/>
      <c r="I704" s="82"/>
      <c r="J704" s="82"/>
      <c r="K704" s="135"/>
      <c r="L704" s="82"/>
      <c r="M704" s="82"/>
      <c r="N704" s="82"/>
      <c r="O704" s="82"/>
      <c r="P704" s="82"/>
      <c r="Q704" s="82"/>
      <c r="R704" s="82"/>
      <c r="S704" s="82"/>
      <c r="T704" s="82"/>
      <c r="U704" s="82"/>
      <c r="V704" s="82"/>
      <c r="W704" s="82"/>
      <c r="X704" s="82"/>
      <c r="Y704" s="82"/>
      <c r="Z704" s="82"/>
    </row>
    <row r="705" spans="1:26" ht="15.75" customHeight="1" x14ac:dyDescent="0.35">
      <c r="A705" s="82"/>
      <c r="B705" s="82"/>
      <c r="C705" s="82"/>
      <c r="D705" s="82"/>
      <c r="E705" s="82"/>
      <c r="F705" s="82"/>
      <c r="G705" s="82"/>
      <c r="H705" s="88"/>
      <c r="I705" s="82"/>
      <c r="J705" s="82"/>
      <c r="K705" s="135"/>
      <c r="L705" s="82"/>
      <c r="M705" s="82"/>
      <c r="N705" s="82"/>
      <c r="O705" s="82"/>
      <c r="P705" s="82"/>
      <c r="Q705" s="82"/>
      <c r="R705" s="82"/>
      <c r="S705" s="82"/>
      <c r="T705" s="82"/>
      <c r="U705" s="82"/>
      <c r="V705" s="82"/>
      <c r="W705" s="82"/>
      <c r="X705" s="82"/>
      <c r="Y705" s="82"/>
      <c r="Z705" s="82"/>
    </row>
    <row r="706" spans="1:26" ht="15.75" customHeight="1" x14ac:dyDescent="0.35">
      <c r="A706" s="82"/>
      <c r="B706" s="82"/>
      <c r="C706" s="82"/>
      <c r="D706" s="82"/>
      <c r="E706" s="82"/>
      <c r="F706" s="82"/>
      <c r="G706" s="82"/>
      <c r="H706" s="88"/>
      <c r="I706" s="82"/>
      <c r="J706" s="82"/>
      <c r="K706" s="135"/>
      <c r="L706" s="82"/>
      <c r="M706" s="82"/>
      <c r="N706" s="82"/>
      <c r="O706" s="82"/>
      <c r="P706" s="82"/>
      <c r="Q706" s="82"/>
      <c r="R706" s="82"/>
      <c r="S706" s="82"/>
      <c r="T706" s="82"/>
      <c r="U706" s="82"/>
      <c r="V706" s="82"/>
      <c r="W706" s="82"/>
      <c r="X706" s="82"/>
      <c r="Y706" s="82"/>
      <c r="Z706" s="82"/>
    </row>
    <row r="707" spans="1:26" ht="15.75" customHeight="1" x14ac:dyDescent="0.35">
      <c r="A707" s="82"/>
      <c r="B707" s="82"/>
      <c r="C707" s="82"/>
      <c r="D707" s="82"/>
      <c r="E707" s="82"/>
      <c r="F707" s="82"/>
      <c r="G707" s="82"/>
      <c r="H707" s="88"/>
      <c r="I707" s="82"/>
      <c r="J707" s="82"/>
      <c r="K707" s="135"/>
      <c r="L707" s="82"/>
      <c r="M707" s="82"/>
      <c r="N707" s="82"/>
      <c r="O707" s="82"/>
      <c r="P707" s="82"/>
      <c r="Q707" s="82"/>
      <c r="R707" s="82"/>
      <c r="S707" s="82"/>
      <c r="T707" s="82"/>
      <c r="U707" s="82"/>
      <c r="V707" s="82"/>
      <c r="W707" s="82"/>
      <c r="X707" s="82"/>
      <c r="Y707" s="82"/>
      <c r="Z707" s="82"/>
    </row>
    <row r="708" spans="1:26" ht="15.75" customHeight="1" x14ac:dyDescent="0.35">
      <c r="A708" s="82"/>
      <c r="B708" s="82"/>
      <c r="C708" s="82"/>
      <c r="D708" s="82"/>
      <c r="E708" s="82"/>
      <c r="F708" s="82"/>
      <c r="G708" s="82"/>
      <c r="H708" s="88"/>
      <c r="I708" s="82"/>
      <c r="J708" s="82"/>
      <c r="K708" s="135"/>
      <c r="L708" s="82"/>
      <c r="M708" s="82"/>
      <c r="N708" s="82"/>
      <c r="O708" s="82"/>
      <c r="P708" s="82"/>
      <c r="Q708" s="82"/>
      <c r="R708" s="82"/>
      <c r="S708" s="82"/>
      <c r="T708" s="82"/>
      <c r="U708" s="82"/>
      <c r="V708" s="82"/>
      <c r="W708" s="82"/>
      <c r="X708" s="82"/>
      <c r="Y708" s="82"/>
      <c r="Z708" s="82"/>
    </row>
    <row r="709" spans="1:26" ht="15.75" customHeight="1" x14ac:dyDescent="0.35">
      <c r="A709" s="82"/>
      <c r="B709" s="82"/>
      <c r="C709" s="82"/>
      <c r="D709" s="82"/>
      <c r="E709" s="82"/>
      <c r="F709" s="82"/>
      <c r="G709" s="82"/>
      <c r="H709" s="88"/>
      <c r="I709" s="82"/>
      <c r="J709" s="82"/>
      <c r="K709" s="135"/>
      <c r="L709" s="82"/>
      <c r="M709" s="82"/>
      <c r="N709" s="82"/>
      <c r="O709" s="82"/>
      <c r="P709" s="82"/>
      <c r="Q709" s="82"/>
      <c r="R709" s="82"/>
      <c r="S709" s="82"/>
      <c r="T709" s="82"/>
      <c r="U709" s="82"/>
      <c r="V709" s="82"/>
      <c r="W709" s="82"/>
      <c r="X709" s="82"/>
      <c r="Y709" s="82"/>
      <c r="Z709" s="82"/>
    </row>
    <row r="710" spans="1:26" ht="15.75" customHeight="1" x14ac:dyDescent="0.35">
      <c r="A710" s="82"/>
      <c r="B710" s="82"/>
      <c r="C710" s="82"/>
      <c r="D710" s="82"/>
      <c r="E710" s="82"/>
      <c r="F710" s="82"/>
      <c r="G710" s="82"/>
      <c r="H710" s="88"/>
      <c r="I710" s="82"/>
      <c r="J710" s="82"/>
      <c r="K710" s="135"/>
      <c r="L710" s="82"/>
      <c r="M710" s="82"/>
      <c r="N710" s="82"/>
      <c r="O710" s="82"/>
      <c r="P710" s="82"/>
      <c r="Q710" s="82"/>
      <c r="R710" s="82"/>
      <c r="S710" s="82"/>
      <c r="T710" s="82"/>
      <c r="U710" s="82"/>
      <c r="V710" s="82"/>
      <c r="W710" s="82"/>
      <c r="X710" s="82"/>
      <c r="Y710" s="82"/>
      <c r="Z710" s="82"/>
    </row>
    <row r="711" spans="1:26" ht="15.75" customHeight="1" x14ac:dyDescent="0.35">
      <c r="A711" s="82"/>
      <c r="B711" s="82"/>
      <c r="C711" s="82"/>
      <c r="D711" s="82"/>
      <c r="E711" s="82"/>
      <c r="F711" s="82"/>
      <c r="G711" s="82"/>
      <c r="H711" s="88"/>
      <c r="I711" s="82"/>
      <c r="J711" s="82"/>
      <c r="K711" s="135"/>
      <c r="L711" s="82"/>
      <c r="M711" s="82"/>
      <c r="N711" s="82"/>
      <c r="O711" s="82"/>
      <c r="P711" s="82"/>
      <c r="Q711" s="82"/>
      <c r="R711" s="82"/>
      <c r="S711" s="82"/>
      <c r="T711" s="82"/>
      <c r="U711" s="82"/>
      <c r="V711" s="82"/>
      <c r="W711" s="82"/>
      <c r="X711" s="82"/>
      <c r="Y711" s="82"/>
      <c r="Z711" s="82"/>
    </row>
    <row r="712" spans="1:26" ht="15.75" customHeight="1" x14ac:dyDescent="0.35">
      <c r="A712" s="82"/>
      <c r="B712" s="82"/>
      <c r="C712" s="82"/>
      <c r="D712" s="82"/>
      <c r="E712" s="82"/>
      <c r="F712" s="82"/>
      <c r="G712" s="82"/>
      <c r="H712" s="88"/>
      <c r="I712" s="82"/>
      <c r="J712" s="82"/>
      <c r="K712" s="135"/>
      <c r="L712" s="82"/>
      <c r="M712" s="82"/>
      <c r="N712" s="82"/>
      <c r="O712" s="82"/>
      <c r="P712" s="82"/>
      <c r="Q712" s="82"/>
      <c r="R712" s="82"/>
      <c r="S712" s="82"/>
      <c r="T712" s="82"/>
      <c r="U712" s="82"/>
      <c r="V712" s="82"/>
      <c r="W712" s="82"/>
      <c r="X712" s="82"/>
      <c r="Y712" s="82"/>
      <c r="Z712" s="82"/>
    </row>
    <row r="713" spans="1:26" ht="15.75" customHeight="1" x14ac:dyDescent="0.35">
      <c r="A713" s="82"/>
      <c r="B713" s="82"/>
      <c r="C713" s="82"/>
      <c r="D713" s="82"/>
      <c r="E713" s="82"/>
      <c r="F713" s="82"/>
      <c r="G713" s="82"/>
      <c r="H713" s="88"/>
      <c r="I713" s="82"/>
      <c r="J713" s="82"/>
      <c r="K713" s="135"/>
      <c r="L713" s="82"/>
      <c r="M713" s="82"/>
      <c r="N713" s="82"/>
      <c r="O713" s="82"/>
      <c r="P713" s="82"/>
      <c r="Q713" s="82"/>
      <c r="R713" s="82"/>
      <c r="S713" s="82"/>
      <c r="T713" s="82"/>
      <c r="U713" s="82"/>
      <c r="V713" s="82"/>
      <c r="W713" s="82"/>
      <c r="X713" s="82"/>
      <c r="Y713" s="82"/>
      <c r="Z713" s="82"/>
    </row>
    <row r="714" spans="1:26" ht="15.75" customHeight="1" x14ac:dyDescent="0.35">
      <c r="A714" s="82"/>
      <c r="B714" s="82"/>
      <c r="C714" s="82"/>
      <c r="D714" s="82"/>
      <c r="E714" s="82"/>
      <c r="F714" s="82"/>
      <c r="G714" s="82"/>
      <c r="H714" s="88"/>
      <c r="I714" s="82"/>
      <c r="J714" s="82"/>
      <c r="K714" s="135"/>
      <c r="L714" s="82"/>
      <c r="M714" s="82"/>
      <c r="N714" s="82"/>
      <c r="O714" s="82"/>
      <c r="P714" s="82"/>
      <c r="Q714" s="82"/>
      <c r="R714" s="82"/>
      <c r="S714" s="82"/>
      <c r="T714" s="82"/>
      <c r="U714" s="82"/>
      <c r="V714" s="82"/>
      <c r="W714" s="82"/>
      <c r="X714" s="82"/>
      <c r="Y714" s="82"/>
      <c r="Z714" s="82"/>
    </row>
    <row r="715" spans="1:26" ht="15.75" customHeight="1" x14ac:dyDescent="0.35">
      <c r="A715" s="82"/>
      <c r="B715" s="82"/>
      <c r="C715" s="82"/>
      <c r="D715" s="82"/>
      <c r="E715" s="82"/>
      <c r="F715" s="82"/>
      <c r="G715" s="82"/>
      <c r="H715" s="88"/>
      <c r="I715" s="82"/>
      <c r="J715" s="82"/>
      <c r="K715" s="135"/>
      <c r="L715" s="82"/>
      <c r="M715" s="82"/>
      <c r="N715" s="82"/>
      <c r="O715" s="82"/>
      <c r="P715" s="82"/>
      <c r="Q715" s="82"/>
      <c r="R715" s="82"/>
      <c r="S715" s="82"/>
      <c r="T715" s="82"/>
      <c r="U715" s="82"/>
      <c r="V715" s="82"/>
      <c r="W715" s="82"/>
      <c r="X715" s="82"/>
      <c r="Y715" s="82"/>
      <c r="Z715" s="82"/>
    </row>
    <row r="716" spans="1:26" ht="15.75" customHeight="1" x14ac:dyDescent="0.35">
      <c r="A716" s="82"/>
      <c r="B716" s="82"/>
      <c r="C716" s="82"/>
      <c r="D716" s="82"/>
      <c r="E716" s="82"/>
      <c r="F716" s="82"/>
      <c r="G716" s="82"/>
      <c r="H716" s="88"/>
      <c r="I716" s="82"/>
      <c r="J716" s="82"/>
      <c r="K716" s="135"/>
      <c r="L716" s="82"/>
      <c r="M716" s="82"/>
      <c r="N716" s="82"/>
      <c r="O716" s="82"/>
      <c r="P716" s="82"/>
      <c r="Q716" s="82"/>
      <c r="R716" s="82"/>
      <c r="S716" s="82"/>
      <c r="T716" s="82"/>
      <c r="U716" s="82"/>
      <c r="V716" s="82"/>
      <c r="W716" s="82"/>
      <c r="X716" s="82"/>
      <c r="Y716" s="82"/>
      <c r="Z716" s="82"/>
    </row>
    <row r="717" spans="1:26" ht="15.75" customHeight="1" x14ac:dyDescent="0.35">
      <c r="A717" s="82"/>
      <c r="B717" s="82"/>
      <c r="C717" s="82"/>
      <c r="D717" s="82"/>
      <c r="E717" s="82"/>
      <c r="F717" s="82"/>
      <c r="G717" s="82"/>
      <c r="H717" s="88"/>
      <c r="I717" s="82"/>
      <c r="J717" s="82"/>
      <c r="K717" s="135"/>
      <c r="L717" s="82"/>
      <c r="M717" s="82"/>
      <c r="N717" s="82"/>
      <c r="O717" s="82"/>
      <c r="P717" s="82"/>
      <c r="Q717" s="82"/>
      <c r="R717" s="82"/>
      <c r="S717" s="82"/>
      <c r="T717" s="82"/>
      <c r="U717" s="82"/>
      <c r="V717" s="82"/>
      <c r="W717" s="82"/>
      <c r="X717" s="82"/>
      <c r="Y717" s="82"/>
      <c r="Z717" s="82"/>
    </row>
    <row r="718" spans="1:26" ht="15.75" customHeight="1" x14ac:dyDescent="0.35">
      <c r="A718" s="82"/>
      <c r="B718" s="82"/>
      <c r="C718" s="82"/>
      <c r="D718" s="82"/>
      <c r="E718" s="82"/>
      <c r="F718" s="82"/>
      <c r="G718" s="82"/>
      <c r="H718" s="88"/>
      <c r="I718" s="82"/>
      <c r="J718" s="82"/>
      <c r="K718" s="135"/>
      <c r="L718" s="82"/>
      <c r="M718" s="82"/>
      <c r="N718" s="82"/>
      <c r="O718" s="82"/>
      <c r="P718" s="82"/>
      <c r="Q718" s="82"/>
      <c r="R718" s="82"/>
      <c r="S718" s="82"/>
      <c r="T718" s="82"/>
      <c r="U718" s="82"/>
      <c r="V718" s="82"/>
      <c r="W718" s="82"/>
      <c r="X718" s="82"/>
      <c r="Y718" s="82"/>
      <c r="Z718" s="82"/>
    </row>
    <row r="719" spans="1:26" ht="15.75" customHeight="1" x14ac:dyDescent="0.35">
      <c r="A719" s="82"/>
      <c r="B719" s="82"/>
      <c r="C719" s="82"/>
      <c r="D719" s="82"/>
      <c r="E719" s="82"/>
      <c r="F719" s="82"/>
      <c r="G719" s="82"/>
      <c r="H719" s="88"/>
      <c r="I719" s="82"/>
      <c r="J719" s="82"/>
      <c r="K719" s="135"/>
      <c r="L719" s="82"/>
      <c r="M719" s="82"/>
      <c r="N719" s="82"/>
      <c r="O719" s="82"/>
      <c r="P719" s="82"/>
      <c r="Q719" s="82"/>
      <c r="R719" s="82"/>
      <c r="S719" s="82"/>
      <c r="T719" s="82"/>
      <c r="U719" s="82"/>
      <c r="V719" s="82"/>
      <c r="W719" s="82"/>
      <c r="X719" s="82"/>
      <c r="Y719" s="82"/>
      <c r="Z719" s="82"/>
    </row>
    <row r="720" spans="1:26" ht="15.75" customHeight="1" x14ac:dyDescent="0.35">
      <c r="A720" s="82"/>
      <c r="B720" s="82"/>
      <c r="C720" s="82"/>
      <c r="D720" s="82"/>
      <c r="E720" s="82"/>
      <c r="F720" s="82"/>
      <c r="G720" s="82"/>
      <c r="H720" s="88"/>
      <c r="I720" s="82"/>
      <c r="J720" s="82"/>
      <c r="K720" s="135"/>
      <c r="L720" s="82"/>
      <c r="M720" s="82"/>
      <c r="N720" s="82"/>
      <c r="O720" s="82"/>
      <c r="P720" s="82"/>
      <c r="Q720" s="82"/>
      <c r="R720" s="82"/>
      <c r="S720" s="82"/>
      <c r="T720" s="82"/>
      <c r="U720" s="82"/>
      <c r="V720" s="82"/>
      <c r="W720" s="82"/>
      <c r="X720" s="82"/>
      <c r="Y720" s="82"/>
      <c r="Z720" s="82"/>
    </row>
    <row r="721" spans="1:26" ht="15.75" customHeight="1" x14ac:dyDescent="0.35">
      <c r="A721" s="82"/>
      <c r="B721" s="82"/>
      <c r="C721" s="82"/>
      <c r="D721" s="82"/>
      <c r="E721" s="82"/>
      <c r="F721" s="82"/>
      <c r="G721" s="82"/>
      <c r="H721" s="88"/>
      <c r="I721" s="82"/>
      <c r="J721" s="82"/>
      <c r="K721" s="135"/>
      <c r="L721" s="82"/>
      <c r="M721" s="82"/>
      <c r="N721" s="82"/>
      <c r="O721" s="82"/>
      <c r="P721" s="82"/>
      <c r="Q721" s="82"/>
      <c r="R721" s="82"/>
      <c r="S721" s="82"/>
      <c r="T721" s="82"/>
      <c r="U721" s="82"/>
      <c r="V721" s="82"/>
      <c r="W721" s="82"/>
      <c r="X721" s="82"/>
      <c r="Y721" s="82"/>
      <c r="Z721" s="82"/>
    </row>
    <row r="722" spans="1:26" ht="15.75" customHeight="1" x14ac:dyDescent="0.35">
      <c r="A722" s="82"/>
      <c r="B722" s="82"/>
      <c r="C722" s="82"/>
      <c r="D722" s="82"/>
      <c r="E722" s="82"/>
      <c r="F722" s="82"/>
      <c r="G722" s="82"/>
      <c r="H722" s="88"/>
      <c r="I722" s="82"/>
      <c r="J722" s="82"/>
      <c r="K722" s="135"/>
      <c r="L722" s="82"/>
      <c r="M722" s="82"/>
      <c r="N722" s="82"/>
      <c r="O722" s="82"/>
      <c r="P722" s="82"/>
      <c r="Q722" s="82"/>
      <c r="R722" s="82"/>
      <c r="S722" s="82"/>
      <c r="T722" s="82"/>
      <c r="U722" s="82"/>
      <c r="V722" s="82"/>
      <c r="W722" s="82"/>
      <c r="X722" s="82"/>
      <c r="Y722" s="82"/>
      <c r="Z722" s="82"/>
    </row>
    <row r="723" spans="1:26" ht="15.75" customHeight="1" x14ac:dyDescent="0.35">
      <c r="A723" s="82"/>
      <c r="B723" s="82"/>
      <c r="C723" s="82"/>
      <c r="D723" s="82"/>
      <c r="E723" s="82"/>
      <c r="F723" s="82"/>
      <c r="G723" s="82"/>
      <c r="H723" s="88"/>
      <c r="I723" s="82"/>
      <c r="J723" s="82"/>
      <c r="K723" s="135"/>
      <c r="L723" s="82"/>
      <c r="M723" s="82"/>
      <c r="N723" s="82"/>
      <c r="O723" s="82"/>
      <c r="P723" s="82"/>
      <c r="Q723" s="82"/>
      <c r="R723" s="82"/>
      <c r="S723" s="82"/>
      <c r="T723" s="82"/>
      <c r="U723" s="82"/>
      <c r="V723" s="82"/>
      <c r="W723" s="82"/>
      <c r="X723" s="82"/>
      <c r="Y723" s="82"/>
      <c r="Z723" s="82"/>
    </row>
    <row r="724" spans="1:26" ht="15.75" customHeight="1" x14ac:dyDescent="0.35">
      <c r="A724" s="82"/>
      <c r="B724" s="82"/>
      <c r="C724" s="82"/>
      <c r="D724" s="82"/>
      <c r="E724" s="82"/>
      <c r="F724" s="82"/>
      <c r="G724" s="82"/>
      <c r="H724" s="88"/>
      <c r="I724" s="82"/>
      <c r="J724" s="82"/>
      <c r="K724" s="135"/>
      <c r="L724" s="82"/>
      <c r="M724" s="82"/>
      <c r="N724" s="82"/>
      <c r="O724" s="82"/>
      <c r="P724" s="82"/>
      <c r="Q724" s="82"/>
      <c r="R724" s="82"/>
      <c r="S724" s="82"/>
      <c r="T724" s="82"/>
      <c r="U724" s="82"/>
      <c r="V724" s="82"/>
      <c r="W724" s="82"/>
      <c r="X724" s="82"/>
      <c r="Y724" s="82"/>
      <c r="Z724" s="82"/>
    </row>
    <row r="725" spans="1:26" ht="15.75" customHeight="1" x14ac:dyDescent="0.35">
      <c r="A725" s="82"/>
      <c r="B725" s="82"/>
      <c r="C725" s="82"/>
      <c r="D725" s="82"/>
      <c r="E725" s="82"/>
      <c r="F725" s="82"/>
      <c r="G725" s="82"/>
      <c r="H725" s="88"/>
      <c r="I725" s="82"/>
      <c r="J725" s="82"/>
      <c r="K725" s="135"/>
      <c r="L725" s="82"/>
      <c r="M725" s="82"/>
      <c r="N725" s="82"/>
      <c r="O725" s="82"/>
      <c r="P725" s="82"/>
      <c r="Q725" s="82"/>
      <c r="R725" s="82"/>
      <c r="S725" s="82"/>
      <c r="T725" s="82"/>
      <c r="U725" s="82"/>
      <c r="V725" s="82"/>
      <c r="W725" s="82"/>
      <c r="X725" s="82"/>
      <c r="Y725" s="82"/>
      <c r="Z725" s="82"/>
    </row>
    <row r="726" spans="1:26" ht="15.75" customHeight="1" x14ac:dyDescent="0.35">
      <c r="A726" s="82"/>
      <c r="B726" s="82"/>
      <c r="C726" s="82"/>
      <c r="D726" s="82"/>
      <c r="E726" s="82"/>
      <c r="F726" s="82"/>
      <c r="G726" s="82"/>
      <c r="H726" s="88"/>
      <c r="I726" s="82"/>
      <c r="J726" s="82"/>
      <c r="K726" s="135"/>
      <c r="L726" s="82"/>
      <c r="M726" s="82"/>
      <c r="N726" s="82"/>
      <c r="O726" s="82"/>
      <c r="P726" s="82"/>
      <c r="Q726" s="82"/>
      <c r="R726" s="82"/>
      <c r="S726" s="82"/>
      <c r="T726" s="82"/>
      <c r="U726" s="82"/>
      <c r="V726" s="82"/>
      <c r="W726" s="82"/>
      <c r="X726" s="82"/>
      <c r="Y726" s="82"/>
      <c r="Z726" s="82"/>
    </row>
    <row r="727" spans="1:26" ht="15.75" customHeight="1" x14ac:dyDescent="0.35">
      <c r="A727" s="82"/>
      <c r="B727" s="82"/>
      <c r="C727" s="82"/>
      <c r="D727" s="82"/>
      <c r="E727" s="82"/>
      <c r="F727" s="82"/>
      <c r="G727" s="82"/>
      <c r="H727" s="88"/>
      <c r="I727" s="82"/>
      <c r="J727" s="82"/>
      <c r="K727" s="135"/>
      <c r="L727" s="82"/>
      <c r="M727" s="82"/>
      <c r="N727" s="82"/>
      <c r="O727" s="82"/>
      <c r="P727" s="82"/>
      <c r="Q727" s="82"/>
      <c r="R727" s="82"/>
      <c r="S727" s="82"/>
      <c r="T727" s="82"/>
      <c r="U727" s="82"/>
      <c r="V727" s="82"/>
      <c r="W727" s="82"/>
      <c r="X727" s="82"/>
      <c r="Y727" s="82"/>
      <c r="Z727" s="82"/>
    </row>
    <row r="728" spans="1:26" ht="15.75" customHeight="1" x14ac:dyDescent="0.35">
      <c r="A728" s="82"/>
      <c r="B728" s="82"/>
      <c r="C728" s="82"/>
      <c r="D728" s="82"/>
      <c r="E728" s="82"/>
      <c r="F728" s="82"/>
      <c r="G728" s="82"/>
      <c r="H728" s="88"/>
      <c r="I728" s="82"/>
      <c r="J728" s="82"/>
      <c r="K728" s="135"/>
      <c r="L728" s="82"/>
      <c r="M728" s="82"/>
      <c r="N728" s="82"/>
      <c r="O728" s="82"/>
      <c r="P728" s="82"/>
      <c r="Q728" s="82"/>
      <c r="R728" s="82"/>
      <c r="S728" s="82"/>
      <c r="T728" s="82"/>
      <c r="U728" s="82"/>
      <c r="V728" s="82"/>
      <c r="W728" s="82"/>
      <c r="X728" s="82"/>
      <c r="Y728" s="82"/>
      <c r="Z728" s="82"/>
    </row>
    <row r="729" spans="1:26" ht="15.75" customHeight="1" x14ac:dyDescent="0.35">
      <c r="A729" s="82"/>
      <c r="B729" s="82"/>
      <c r="C729" s="82"/>
      <c r="D729" s="82"/>
      <c r="E729" s="82"/>
      <c r="F729" s="82"/>
      <c r="G729" s="82"/>
      <c r="H729" s="88"/>
      <c r="I729" s="82"/>
      <c r="J729" s="82"/>
      <c r="K729" s="135"/>
      <c r="L729" s="82"/>
      <c r="M729" s="82"/>
      <c r="N729" s="82"/>
      <c r="O729" s="82"/>
      <c r="P729" s="82"/>
      <c r="Q729" s="82"/>
      <c r="R729" s="82"/>
      <c r="S729" s="82"/>
      <c r="T729" s="82"/>
      <c r="U729" s="82"/>
      <c r="V729" s="82"/>
      <c r="W729" s="82"/>
      <c r="X729" s="82"/>
      <c r="Y729" s="82"/>
      <c r="Z729" s="82"/>
    </row>
    <row r="730" spans="1:26" ht="15.75" customHeight="1" x14ac:dyDescent="0.35">
      <c r="A730" s="82"/>
      <c r="B730" s="82"/>
      <c r="C730" s="82"/>
      <c r="D730" s="82"/>
      <c r="E730" s="82"/>
      <c r="F730" s="82"/>
      <c r="G730" s="82"/>
      <c r="H730" s="88"/>
      <c r="I730" s="82"/>
      <c r="J730" s="82"/>
      <c r="K730" s="135"/>
      <c r="L730" s="82"/>
      <c r="M730" s="82"/>
      <c r="N730" s="82"/>
      <c r="O730" s="82"/>
      <c r="P730" s="82"/>
      <c r="Q730" s="82"/>
      <c r="R730" s="82"/>
      <c r="S730" s="82"/>
      <c r="T730" s="82"/>
      <c r="U730" s="82"/>
      <c r="V730" s="82"/>
      <c r="W730" s="82"/>
      <c r="X730" s="82"/>
      <c r="Y730" s="82"/>
      <c r="Z730" s="82"/>
    </row>
    <row r="731" spans="1:26" ht="15.75" customHeight="1" x14ac:dyDescent="0.35">
      <c r="A731" s="82"/>
      <c r="B731" s="82"/>
      <c r="C731" s="82"/>
      <c r="D731" s="82"/>
      <c r="E731" s="82"/>
      <c r="F731" s="82"/>
      <c r="G731" s="82"/>
      <c r="H731" s="88"/>
      <c r="I731" s="82"/>
      <c r="J731" s="82"/>
      <c r="K731" s="135"/>
      <c r="L731" s="82"/>
      <c r="M731" s="82"/>
      <c r="N731" s="82"/>
      <c r="O731" s="82"/>
      <c r="P731" s="82"/>
      <c r="Q731" s="82"/>
      <c r="R731" s="82"/>
      <c r="S731" s="82"/>
      <c r="T731" s="82"/>
      <c r="U731" s="82"/>
      <c r="V731" s="82"/>
      <c r="W731" s="82"/>
      <c r="X731" s="82"/>
      <c r="Y731" s="82"/>
      <c r="Z731" s="82"/>
    </row>
    <row r="732" spans="1:26" ht="15.75" customHeight="1" x14ac:dyDescent="0.35">
      <c r="A732" s="82"/>
      <c r="B732" s="82"/>
      <c r="C732" s="82"/>
      <c r="D732" s="82"/>
      <c r="E732" s="82"/>
      <c r="F732" s="82"/>
      <c r="G732" s="82"/>
      <c r="H732" s="88"/>
      <c r="I732" s="82"/>
      <c r="J732" s="82"/>
      <c r="K732" s="135"/>
      <c r="L732" s="82"/>
      <c r="M732" s="82"/>
      <c r="N732" s="82"/>
      <c r="O732" s="82"/>
      <c r="P732" s="82"/>
      <c r="Q732" s="82"/>
      <c r="R732" s="82"/>
      <c r="S732" s="82"/>
      <c r="T732" s="82"/>
      <c r="U732" s="82"/>
      <c r="V732" s="82"/>
      <c r="W732" s="82"/>
      <c r="X732" s="82"/>
      <c r="Y732" s="82"/>
      <c r="Z732" s="82"/>
    </row>
    <row r="733" spans="1:26" ht="15.75" customHeight="1" x14ac:dyDescent="0.35">
      <c r="A733" s="82"/>
      <c r="B733" s="82"/>
      <c r="C733" s="82"/>
      <c r="D733" s="82"/>
      <c r="E733" s="82"/>
      <c r="F733" s="82"/>
      <c r="G733" s="82"/>
      <c r="H733" s="88"/>
      <c r="I733" s="82"/>
      <c r="J733" s="82"/>
      <c r="K733" s="135"/>
      <c r="L733" s="82"/>
      <c r="M733" s="82"/>
      <c r="N733" s="82"/>
      <c r="O733" s="82"/>
      <c r="P733" s="82"/>
      <c r="Q733" s="82"/>
      <c r="R733" s="82"/>
      <c r="S733" s="82"/>
      <c r="T733" s="82"/>
      <c r="U733" s="82"/>
      <c r="V733" s="82"/>
      <c r="W733" s="82"/>
      <c r="X733" s="82"/>
      <c r="Y733" s="82"/>
      <c r="Z733" s="82"/>
    </row>
    <row r="734" spans="1:26" ht="15.75" customHeight="1" x14ac:dyDescent="0.35">
      <c r="A734" s="82"/>
      <c r="B734" s="82"/>
      <c r="C734" s="82"/>
      <c r="D734" s="82"/>
      <c r="E734" s="82"/>
      <c r="F734" s="82"/>
      <c r="G734" s="82"/>
      <c r="H734" s="88"/>
      <c r="I734" s="82"/>
      <c r="J734" s="82"/>
      <c r="K734" s="135"/>
      <c r="L734" s="82"/>
      <c r="M734" s="82"/>
      <c r="N734" s="82"/>
      <c r="O734" s="82"/>
      <c r="P734" s="82"/>
      <c r="Q734" s="82"/>
      <c r="R734" s="82"/>
      <c r="S734" s="82"/>
      <c r="T734" s="82"/>
      <c r="U734" s="82"/>
      <c r="V734" s="82"/>
      <c r="W734" s="82"/>
      <c r="X734" s="82"/>
      <c r="Y734" s="82"/>
      <c r="Z734" s="82"/>
    </row>
    <row r="735" spans="1:26" ht="15.75" customHeight="1" x14ac:dyDescent="0.35">
      <c r="A735" s="82"/>
      <c r="B735" s="82"/>
      <c r="C735" s="82"/>
      <c r="D735" s="82"/>
      <c r="E735" s="82"/>
      <c r="F735" s="82"/>
      <c r="G735" s="82"/>
      <c r="H735" s="88"/>
      <c r="I735" s="82"/>
      <c r="J735" s="82"/>
      <c r="K735" s="135"/>
      <c r="L735" s="82"/>
      <c r="M735" s="82"/>
      <c r="N735" s="82"/>
      <c r="O735" s="82"/>
      <c r="P735" s="82"/>
      <c r="Q735" s="82"/>
      <c r="R735" s="82"/>
      <c r="S735" s="82"/>
      <c r="T735" s="82"/>
      <c r="U735" s="82"/>
      <c r="V735" s="82"/>
      <c r="W735" s="82"/>
      <c r="X735" s="82"/>
      <c r="Y735" s="82"/>
      <c r="Z735" s="82"/>
    </row>
    <row r="736" spans="1:26" ht="15.75" customHeight="1" x14ac:dyDescent="0.35">
      <c r="A736" s="82"/>
      <c r="B736" s="82"/>
      <c r="C736" s="82"/>
      <c r="D736" s="82"/>
      <c r="E736" s="82"/>
      <c r="F736" s="82"/>
      <c r="G736" s="82"/>
      <c r="H736" s="88"/>
      <c r="I736" s="82"/>
      <c r="J736" s="82"/>
      <c r="K736" s="135"/>
      <c r="L736" s="82"/>
      <c r="M736" s="82"/>
      <c r="N736" s="82"/>
      <c r="O736" s="82"/>
      <c r="P736" s="82"/>
      <c r="Q736" s="82"/>
      <c r="R736" s="82"/>
      <c r="S736" s="82"/>
      <c r="T736" s="82"/>
      <c r="U736" s="82"/>
      <c r="V736" s="82"/>
      <c r="W736" s="82"/>
      <c r="X736" s="82"/>
      <c r="Y736" s="82"/>
      <c r="Z736" s="82"/>
    </row>
    <row r="737" spans="1:26" ht="15.75" customHeight="1" x14ac:dyDescent="0.35">
      <c r="A737" s="82"/>
      <c r="B737" s="82"/>
      <c r="C737" s="82"/>
      <c r="D737" s="82"/>
      <c r="E737" s="82"/>
      <c r="F737" s="82"/>
      <c r="G737" s="82"/>
      <c r="H737" s="88"/>
      <c r="I737" s="82"/>
      <c r="J737" s="82"/>
      <c r="K737" s="135"/>
      <c r="L737" s="82"/>
      <c r="M737" s="82"/>
      <c r="N737" s="82"/>
      <c r="O737" s="82"/>
      <c r="P737" s="82"/>
      <c r="Q737" s="82"/>
      <c r="R737" s="82"/>
      <c r="S737" s="82"/>
      <c r="T737" s="82"/>
      <c r="U737" s="82"/>
      <c r="V737" s="82"/>
      <c r="W737" s="82"/>
      <c r="X737" s="82"/>
      <c r="Y737" s="82"/>
      <c r="Z737" s="82"/>
    </row>
    <row r="738" spans="1:26" ht="15.75" customHeight="1" x14ac:dyDescent="0.35">
      <c r="A738" s="82"/>
      <c r="B738" s="82"/>
      <c r="C738" s="82"/>
      <c r="D738" s="82"/>
      <c r="E738" s="82"/>
      <c r="F738" s="82"/>
      <c r="G738" s="82"/>
      <c r="H738" s="88"/>
      <c r="I738" s="82"/>
      <c r="J738" s="82"/>
      <c r="K738" s="135"/>
      <c r="L738" s="82"/>
      <c r="M738" s="82"/>
      <c r="N738" s="82"/>
      <c r="O738" s="82"/>
      <c r="P738" s="82"/>
      <c r="Q738" s="82"/>
      <c r="R738" s="82"/>
      <c r="S738" s="82"/>
      <c r="T738" s="82"/>
      <c r="U738" s="82"/>
      <c r="V738" s="82"/>
      <c r="W738" s="82"/>
      <c r="X738" s="82"/>
      <c r="Y738" s="82"/>
      <c r="Z738" s="82"/>
    </row>
    <row r="739" spans="1:26" ht="15.75" customHeight="1" x14ac:dyDescent="0.35">
      <c r="A739" s="82"/>
      <c r="B739" s="82"/>
      <c r="C739" s="82"/>
      <c r="D739" s="82"/>
      <c r="E739" s="82"/>
      <c r="F739" s="82"/>
      <c r="G739" s="82"/>
      <c r="H739" s="88"/>
      <c r="I739" s="82"/>
      <c r="J739" s="82"/>
      <c r="K739" s="135"/>
      <c r="L739" s="82"/>
      <c r="M739" s="82"/>
      <c r="N739" s="82"/>
      <c r="O739" s="82"/>
      <c r="P739" s="82"/>
      <c r="Q739" s="82"/>
      <c r="R739" s="82"/>
      <c r="S739" s="82"/>
      <c r="T739" s="82"/>
      <c r="U739" s="82"/>
      <c r="V739" s="82"/>
      <c r="W739" s="82"/>
      <c r="X739" s="82"/>
      <c r="Y739" s="82"/>
      <c r="Z739" s="82"/>
    </row>
    <row r="740" spans="1:26" ht="15.75" customHeight="1" x14ac:dyDescent="0.35">
      <c r="A740" s="82"/>
      <c r="B740" s="82"/>
      <c r="C740" s="82"/>
      <c r="D740" s="82"/>
      <c r="E740" s="82"/>
      <c r="F740" s="82"/>
      <c r="G740" s="82"/>
      <c r="H740" s="88"/>
      <c r="I740" s="82"/>
      <c r="J740" s="82"/>
      <c r="K740" s="135"/>
      <c r="L740" s="82"/>
      <c r="M740" s="82"/>
      <c r="N740" s="82"/>
      <c r="O740" s="82"/>
      <c r="P740" s="82"/>
      <c r="Q740" s="82"/>
      <c r="R740" s="82"/>
      <c r="S740" s="82"/>
      <c r="T740" s="82"/>
      <c r="U740" s="82"/>
      <c r="V740" s="82"/>
      <c r="W740" s="82"/>
      <c r="X740" s="82"/>
      <c r="Y740" s="82"/>
      <c r="Z740" s="82"/>
    </row>
    <row r="741" spans="1:26" ht="15.75" customHeight="1" x14ac:dyDescent="0.35">
      <c r="A741" s="82"/>
      <c r="B741" s="82"/>
      <c r="C741" s="82"/>
      <c r="D741" s="82"/>
      <c r="E741" s="82"/>
      <c r="F741" s="82"/>
      <c r="G741" s="82"/>
      <c r="H741" s="88"/>
      <c r="I741" s="82"/>
      <c r="J741" s="82"/>
      <c r="K741" s="135"/>
      <c r="L741" s="82"/>
      <c r="M741" s="82"/>
      <c r="N741" s="82"/>
      <c r="O741" s="82"/>
      <c r="P741" s="82"/>
      <c r="Q741" s="82"/>
      <c r="R741" s="82"/>
      <c r="S741" s="82"/>
      <c r="T741" s="82"/>
      <c r="U741" s="82"/>
      <c r="V741" s="82"/>
      <c r="W741" s="82"/>
      <c r="X741" s="82"/>
      <c r="Y741" s="82"/>
      <c r="Z741" s="82"/>
    </row>
    <row r="742" spans="1:26" ht="15.75" customHeight="1" x14ac:dyDescent="0.35">
      <c r="A742" s="82"/>
      <c r="B742" s="82"/>
      <c r="C742" s="82"/>
      <c r="D742" s="82"/>
      <c r="E742" s="82"/>
      <c r="F742" s="82"/>
      <c r="G742" s="82"/>
      <c r="H742" s="88"/>
      <c r="I742" s="82"/>
      <c r="J742" s="82"/>
      <c r="K742" s="135"/>
      <c r="L742" s="82"/>
      <c r="M742" s="82"/>
      <c r="N742" s="82"/>
      <c r="O742" s="82"/>
      <c r="P742" s="82"/>
      <c r="Q742" s="82"/>
      <c r="R742" s="82"/>
      <c r="S742" s="82"/>
      <c r="T742" s="82"/>
      <c r="U742" s="82"/>
      <c r="V742" s="82"/>
      <c r="W742" s="82"/>
      <c r="X742" s="82"/>
      <c r="Y742" s="82"/>
      <c r="Z742" s="82"/>
    </row>
    <row r="743" spans="1:26" ht="15.75" customHeight="1" x14ac:dyDescent="0.35">
      <c r="A743" s="82"/>
      <c r="B743" s="82"/>
      <c r="C743" s="82"/>
      <c r="D743" s="82"/>
      <c r="E743" s="82"/>
      <c r="F743" s="82"/>
      <c r="G743" s="82"/>
      <c r="H743" s="88"/>
      <c r="I743" s="82"/>
      <c r="J743" s="82"/>
      <c r="K743" s="135"/>
      <c r="L743" s="82"/>
      <c r="M743" s="82"/>
      <c r="N743" s="82"/>
      <c r="O743" s="82"/>
      <c r="P743" s="82"/>
      <c r="Q743" s="82"/>
      <c r="R743" s="82"/>
      <c r="S743" s="82"/>
      <c r="T743" s="82"/>
      <c r="U743" s="82"/>
      <c r="V743" s="82"/>
      <c r="W743" s="82"/>
      <c r="X743" s="82"/>
      <c r="Y743" s="82"/>
      <c r="Z743" s="82"/>
    </row>
    <row r="744" spans="1:26" ht="15.75" customHeight="1" x14ac:dyDescent="0.35">
      <c r="A744" s="82"/>
      <c r="B744" s="82"/>
      <c r="C744" s="82"/>
      <c r="D744" s="82"/>
      <c r="E744" s="82"/>
      <c r="F744" s="82"/>
      <c r="G744" s="82"/>
      <c r="H744" s="88"/>
      <c r="I744" s="82"/>
      <c r="J744" s="82"/>
      <c r="K744" s="135"/>
      <c r="L744" s="82"/>
      <c r="M744" s="82"/>
      <c r="N744" s="82"/>
      <c r="O744" s="82"/>
      <c r="P744" s="82"/>
      <c r="Q744" s="82"/>
      <c r="R744" s="82"/>
      <c r="S744" s="82"/>
      <c r="T744" s="82"/>
      <c r="U744" s="82"/>
      <c r="V744" s="82"/>
      <c r="W744" s="82"/>
      <c r="X744" s="82"/>
      <c r="Y744" s="82"/>
      <c r="Z744" s="82"/>
    </row>
    <row r="745" spans="1:26" ht="15.75" customHeight="1" x14ac:dyDescent="0.35">
      <c r="A745" s="82"/>
      <c r="B745" s="82"/>
      <c r="C745" s="82"/>
      <c r="D745" s="82"/>
      <c r="E745" s="82"/>
      <c r="F745" s="82"/>
      <c r="G745" s="82"/>
      <c r="H745" s="88"/>
      <c r="I745" s="82"/>
      <c r="J745" s="82"/>
      <c r="K745" s="135"/>
      <c r="L745" s="82"/>
      <c r="M745" s="82"/>
      <c r="N745" s="82"/>
      <c r="O745" s="82"/>
      <c r="P745" s="82"/>
      <c r="Q745" s="82"/>
      <c r="R745" s="82"/>
      <c r="S745" s="82"/>
      <c r="T745" s="82"/>
      <c r="U745" s="82"/>
      <c r="V745" s="82"/>
      <c r="W745" s="82"/>
      <c r="X745" s="82"/>
      <c r="Y745" s="82"/>
      <c r="Z745" s="82"/>
    </row>
    <row r="746" spans="1:26" ht="15.75" customHeight="1" x14ac:dyDescent="0.35">
      <c r="A746" s="82"/>
      <c r="B746" s="82"/>
      <c r="C746" s="82"/>
      <c r="D746" s="82"/>
      <c r="E746" s="82"/>
      <c r="F746" s="82"/>
      <c r="G746" s="82"/>
      <c r="H746" s="88"/>
      <c r="I746" s="82"/>
      <c r="J746" s="82"/>
      <c r="K746" s="135"/>
      <c r="L746" s="82"/>
      <c r="M746" s="82"/>
      <c r="N746" s="82"/>
      <c r="O746" s="82"/>
      <c r="P746" s="82"/>
      <c r="Q746" s="82"/>
      <c r="R746" s="82"/>
      <c r="S746" s="82"/>
      <c r="T746" s="82"/>
      <c r="U746" s="82"/>
      <c r="V746" s="82"/>
      <c r="W746" s="82"/>
      <c r="X746" s="82"/>
      <c r="Y746" s="82"/>
      <c r="Z746" s="82"/>
    </row>
    <row r="747" spans="1:26" ht="15.75" customHeight="1" x14ac:dyDescent="0.35">
      <c r="A747" s="82"/>
      <c r="B747" s="82"/>
      <c r="C747" s="82"/>
      <c r="D747" s="82"/>
      <c r="E747" s="82"/>
      <c r="F747" s="82"/>
      <c r="G747" s="82"/>
      <c r="H747" s="88"/>
      <c r="I747" s="82"/>
      <c r="J747" s="82"/>
      <c r="K747" s="135"/>
      <c r="L747" s="82"/>
      <c r="M747" s="82"/>
      <c r="N747" s="82"/>
      <c r="O747" s="82"/>
      <c r="P747" s="82"/>
      <c r="Q747" s="82"/>
      <c r="R747" s="82"/>
      <c r="S747" s="82"/>
      <c r="T747" s="82"/>
      <c r="U747" s="82"/>
      <c r="V747" s="82"/>
      <c r="W747" s="82"/>
      <c r="X747" s="82"/>
      <c r="Y747" s="82"/>
      <c r="Z747" s="82"/>
    </row>
    <row r="748" spans="1:26" ht="15.75" customHeight="1" x14ac:dyDescent="0.35">
      <c r="A748" s="82"/>
      <c r="B748" s="82"/>
      <c r="C748" s="82"/>
      <c r="D748" s="82"/>
      <c r="E748" s="82"/>
      <c r="F748" s="82"/>
      <c r="G748" s="82"/>
      <c r="H748" s="88"/>
      <c r="I748" s="82"/>
      <c r="J748" s="82"/>
      <c r="K748" s="135"/>
      <c r="L748" s="82"/>
      <c r="M748" s="82"/>
      <c r="N748" s="82"/>
      <c r="O748" s="82"/>
      <c r="P748" s="82"/>
      <c r="Q748" s="82"/>
      <c r="R748" s="82"/>
      <c r="S748" s="82"/>
      <c r="T748" s="82"/>
      <c r="U748" s="82"/>
      <c r="V748" s="82"/>
      <c r="W748" s="82"/>
      <c r="X748" s="82"/>
      <c r="Y748" s="82"/>
      <c r="Z748" s="82"/>
    </row>
    <row r="749" spans="1:26" ht="15.75" customHeight="1" x14ac:dyDescent="0.35">
      <c r="A749" s="82"/>
      <c r="B749" s="82"/>
      <c r="C749" s="82"/>
      <c r="D749" s="82"/>
      <c r="E749" s="82"/>
      <c r="F749" s="82"/>
      <c r="G749" s="82"/>
      <c r="H749" s="88"/>
      <c r="I749" s="82"/>
      <c r="J749" s="82"/>
      <c r="K749" s="135"/>
      <c r="L749" s="82"/>
      <c r="M749" s="82"/>
      <c r="N749" s="82"/>
      <c r="O749" s="82"/>
      <c r="P749" s="82"/>
      <c r="Q749" s="82"/>
      <c r="R749" s="82"/>
      <c r="S749" s="82"/>
      <c r="T749" s="82"/>
      <c r="U749" s="82"/>
      <c r="V749" s="82"/>
      <c r="W749" s="82"/>
      <c r="X749" s="82"/>
      <c r="Y749" s="82"/>
      <c r="Z749" s="82"/>
    </row>
    <row r="750" spans="1:26" ht="15.75" customHeight="1" x14ac:dyDescent="0.35">
      <c r="A750" s="82"/>
      <c r="B750" s="82"/>
      <c r="C750" s="82"/>
      <c r="D750" s="82"/>
      <c r="E750" s="82"/>
      <c r="F750" s="82"/>
      <c r="G750" s="82"/>
      <c r="H750" s="88"/>
      <c r="I750" s="82"/>
      <c r="J750" s="82"/>
      <c r="K750" s="135"/>
      <c r="L750" s="82"/>
      <c r="M750" s="82"/>
      <c r="N750" s="82"/>
      <c r="O750" s="82"/>
      <c r="P750" s="82"/>
      <c r="Q750" s="82"/>
      <c r="R750" s="82"/>
      <c r="S750" s="82"/>
      <c r="T750" s="82"/>
      <c r="U750" s="82"/>
      <c r="V750" s="82"/>
      <c r="W750" s="82"/>
      <c r="X750" s="82"/>
      <c r="Y750" s="82"/>
      <c r="Z750" s="82"/>
    </row>
    <row r="751" spans="1:26" ht="15.75" customHeight="1" x14ac:dyDescent="0.35">
      <c r="A751" s="82"/>
      <c r="B751" s="82"/>
      <c r="C751" s="82"/>
      <c r="D751" s="82"/>
      <c r="E751" s="82"/>
      <c r="F751" s="82"/>
      <c r="G751" s="82"/>
      <c r="H751" s="88"/>
      <c r="I751" s="82"/>
      <c r="J751" s="82"/>
      <c r="K751" s="135"/>
      <c r="L751" s="82"/>
      <c r="M751" s="82"/>
      <c r="N751" s="82"/>
      <c r="O751" s="82"/>
      <c r="P751" s="82"/>
      <c r="Q751" s="82"/>
      <c r="R751" s="82"/>
      <c r="S751" s="82"/>
      <c r="T751" s="82"/>
      <c r="U751" s="82"/>
      <c r="V751" s="82"/>
      <c r="W751" s="82"/>
      <c r="X751" s="82"/>
      <c r="Y751" s="82"/>
      <c r="Z751" s="82"/>
    </row>
    <row r="752" spans="1:26" ht="15.75" customHeight="1" x14ac:dyDescent="0.35">
      <c r="A752" s="82"/>
      <c r="B752" s="82"/>
      <c r="C752" s="82"/>
      <c r="D752" s="82"/>
      <c r="E752" s="82"/>
      <c r="F752" s="82"/>
      <c r="G752" s="82"/>
      <c r="H752" s="88"/>
      <c r="I752" s="82"/>
      <c r="J752" s="82"/>
      <c r="K752" s="135"/>
      <c r="L752" s="82"/>
      <c r="M752" s="82"/>
      <c r="N752" s="82"/>
      <c r="O752" s="82"/>
      <c r="P752" s="82"/>
      <c r="Q752" s="82"/>
      <c r="R752" s="82"/>
      <c r="S752" s="82"/>
      <c r="T752" s="82"/>
      <c r="U752" s="82"/>
      <c r="V752" s="82"/>
      <c r="W752" s="82"/>
      <c r="X752" s="82"/>
      <c r="Y752" s="82"/>
      <c r="Z752" s="82"/>
    </row>
    <row r="753" spans="1:26" ht="15.75" customHeight="1" x14ac:dyDescent="0.35">
      <c r="A753" s="82"/>
      <c r="B753" s="82"/>
      <c r="C753" s="82"/>
      <c r="D753" s="82"/>
      <c r="E753" s="82"/>
      <c r="F753" s="82"/>
      <c r="G753" s="82"/>
      <c r="H753" s="88"/>
      <c r="I753" s="82"/>
      <c r="J753" s="82"/>
      <c r="K753" s="135"/>
      <c r="L753" s="82"/>
      <c r="M753" s="82"/>
      <c r="N753" s="82"/>
      <c r="O753" s="82"/>
      <c r="P753" s="82"/>
      <c r="Q753" s="82"/>
      <c r="R753" s="82"/>
      <c r="S753" s="82"/>
      <c r="T753" s="82"/>
      <c r="U753" s="82"/>
      <c r="V753" s="82"/>
      <c r="W753" s="82"/>
      <c r="X753" s="82"/>
      <c r="Y753" s="82"/>
      <c r="Z753" s="82"/>
    </row>
    <row r="754" spans="1:26" ht="15.75" customHeight="1" x14ac:dyDescent="0.35">
      <c r="A754" s="82"/>
      <c r="B754" s="82"/>
      <c r="C754" s="82"/>
      <c r="D754" s="82"/>
      <c r="E754" s="82"/>
      <c r="F754" s="82"/>
      <c r="G754" s="82"/>
      <c r="H754" s="88"/>
      <c r="I754" s="82"/>
      <c r="J754" s="82"/>
      <c r="K754" s="135"/>
      <c r="L754" s="82"/>
      <c r="M754" s="82"/>
      <c r="N754" s="82"/>
      <c r="O754" s="82"/>
      <c r="P754" s="82"/>
      <c r="Q754" s="82"/>
      <c r="R754" s="82"/>
      <c r="S754" s="82"/>
      <c r="T754" s="82"/>
      <c r="U754" s="82"/>
      <c r="V754" s="82"/>
      <c r="W754" s="82"/>
      <c r="X754" s="82"/>
      <c r="Y754" s="82"/>
      <c r="Z754" s="82"/>
    </row>
    <row r="755" spans="1:26" ht="15.75" customHeight="1" x14ac:dyDescent="0.35">
      <c r="A755" s="82"/>
      <c r="B755" s="82"/>
      <c r="C755" s="82"/>
      <c r="D755" s="82"/>
      <c r="E755" s="82"/>
      <c r="F755" s="82"/>
      <c r="G755" s="82"/>
      <c r="H755" s="88"/>
      <c r="I755" s="82"/>
      <c r="J755" s="82"/>
      <c r="K755" s="135"/>
      <c r="L755" s="82"/>
      <c r="M755" s="82"/>
      <c r="N755" s="82"/>
      <c r="O755" s="82"/>
      <c r="P755" s="82"/>
      <c r="Q755" s="82"/>
      <c r="R755" s="82"/>
      <c r="S755" s="82"/>
      <c r="T755" s="82"/>
      <c r="U755" s="82"/>
      <c r="V755" s="82"/>
      <c r="W755" s="82"/>
      <c r="X755" s="82"/>
      <c r="Y755" s="82"/>
      <c r="Z755" s="82"/>
    </row>
    <row r="756" spans="1:26" ht="15.75" customHeight="1" x14ac:dyDescent="0.35">
      <c r="A756" s="82"/>
      <c r="B756" s="82"/>
      <c r="C756" s="82"/>
      <c r="D756" s="82"/>
      <c r="E756" s="82"/>
      <c r="F756" s="82"/>
      <c r="G756" s="82"/>
      <c r="H756" s="88"/>
      <c r="I756" s="82"/>
      <c r="J756" s="82"/>
      <c r="K756" s="135"/>
      <c r="L756" s="82"/>
      <c r="M756" s="82"/>
      <c r="N756" s="82"/>
      <c r="O756" s="82"/>
      <c r="P756" s="82"/>
      <c r="Q756" s="82"/>
      <c r="R756" s="82"/>
      <c r="S756" s="82"/>
      <c r="T756" s="82"/>
      <c r="U756" s="82"/>
      <c r="V756" s="82"/>
      <c r="W756" s="82"/>
      <c r="X756" s="82"/>
      <c r="Y756" s="82"/>
      <c r="Z756" s="82"/>
    </row>
    <row r="757" spans="1:26" ht="15.75" customHeight="1" x14ac:dyDescent="0.35">
      <c r="A757" s="82"/>
      <c r="B757" s="82"/>
      <c r="C757" s="82"/>
      <c r="D757" s="82"/>
      <c r="E757" s="82"/>
      <c r="F757" s="82"/>
      <c r="G757" s="82"/>
      <c r="H757" s="88"/>
      <c r="I757" s="82"/>
      <c r="J757" s="82"/>
      <c r="K757" s="135"/>
      <c r="L757" s="82"/>
      <c r="M757" s="82"/>
      <c r="N757" s="82"/>
      <c r="O757" s="82"/>
      <c r="P757" s="82"/>
      <c r="Q757" s="82"/>
      <c r="R757" s="82"/>
      <c r="S757" s="82"/>
      <c r="T757" s="82"/>
      <c r="U757" s="82"/>
      <c r="V757" s="82"/>
      <c r="W757" s="82"/>
      <c r="X757" s="82"/>
      <c r="Y757" s="82"/>
      <c r="Z757" s="82"/>
    </row>
    <row r="758" spans="1:26" ht="15.75" customHeight="1" x14ac:dyDescent="0.35">
      <c r="A758" s="82"/>
      <c r="B758" s="82"/>
      <c r="C758" s="82"/>
      <c r="D758" s="82"/>
      <c r="E758" s="82"/>
      <c r="F758" s="82"/>
      <c r="G758" s="82"/>
      <c r="H758" s="88"/>
      <c r="I758" s="82"/>
      <c r="J758" s="82"/>
      <c r="K758" s="135"/>
      <c r="L758" s="82"/>
      <c r="M758" s="82"/>
      <c r="N758" s="82"/>
      <c r="O758" s="82"/>
      <c r="P758" s="82"/>
      <c r="Q758" s="82"/>
      <c r="R758" s="82"/>
      <c r="S758" s="82"/>
      <c r="T758" s="82"/>
      <c r="U758" s="82"/>
      <c r="V758" s="82"/>
      <c r="W758" s="82"/>
      <c r="X758" s="82"/>
      <c r="Y758" s="82"/>
      <c r="Z758" s="82"/>
    </row>
    <row r="759" spans="1:26" ht="15.75" customHeight="1" x14ac:dyDescent="0.35">
      <c r="A759" s="82"/>
      <c r="B759" s="82"/>
      <c r="C759" s="82"/>
      <c r="D759" s="82"/>
      <c r="E759" s="82"/>
      <c r="F759" s="82"/>
      <c r="G759" s="82"/>
      <c r="H759" s="88"/>
      <c r="I759" s="82"/>
      <c r="J759" s="82"/>
      <c r="K759" s="135"/>
      <c r="L759" s="82"/>
      <c r="M759" s="82"/>
      <c r="N759" s="82"/>
      <c r="O759" s="82"/>
      <c r="P759" s="82"/>
      <c r="Q759" s="82"/>
      <c r="R759" s="82"/>
      <c r="S759" s="82"/>
      <c r="T759" s="82"/>
      <c r="U759" s="82"/>
      <c r="V759" s="82"/>
      <c r="W759" s="82"/>
      <c r="X759" s="82"/>
      <c r="Y759" s="82"/>
      <c r="Z759" s="82"/>
    </row>
    <row r="760" spans="1:26" ht="15.75" customHeight="1" x14ac:dyDescent="0.35">
      <c r="A760" s="82"/>
      <c r="B760" s="82"/>
      <c r="C760" s="82"/>
      <c r="D760" s="82"/>
      <c r="E760" s="82"/>
      <c r="F760" s="82"/>
      <c r="G760" s="82"/>
      <c r="H760" s="88"/>
      <c r="I760" s="82"/>
      <c r="J760" s="82"/>
      <c r="K760" s="135"/>
      <c r="L760" s="82"/>
      <c r="M760" s="82"/>
      <c r="N760" s="82"/>
      <c r="O760" s="82"/>
      <c r="P760" s="82"/>
      <c r="Q760" s="82"/>
      <c r="R760" s="82"/>
      <c r="S760" s="82"/>
      <c r="T760" s="82"/>
      <c r="U760" s="82"/>
      <c r="V760" s="82"/>
      <c r="W760" s="82"/>
      <c r="X760" s="82"/>
      <c r="Y760" s="82"/>
      <c r="Z760" s="82"/>
    </row>
    <row r="761" spans="1:26" ht="15.75" customHeight="1" x14ac:dyDescent="0.35">
      <c r="A761" s="82"/>
      <c r="B761" s="82"/>
      <c r="C761" s="82"/>
      <c r="D761" s="82"/>
      <c r="E761" s="82"/>
      <c r="F761" s="82"/>
      <c r="G761" s="82"/>
      <c r="H761" s="88"/>
      <c r="I761" s="82"/>
      <c r="J761" s="82"/>
      <c r="K761" s="135"/>
      <c r="L761" s="82"/>
      <c r="M761" s="82"/>
      <c r="N761" s="82"/>
      <c r="O761" s="82"/>
      <c r="P761" s="82"/>
      <c r="Q761" s="82"/>
      <c r="R761" s="82"/>
      <c r="S761" s="82"/>
      <c r="T761" s="82"/>
      <c r="U761" s="82"/>
      <c r="V761" s="82"/>
      <c r="W761" s="82"/>
      <c r="X761" s="82"/>
      <c r="Y761" s="82"/>
      <c r="Z761" s="82"/>
    </row>
    <row r="762" spans="1:26" ht="15.75" customHeight="1" x14ac:dyDescent="0.35">
      <c r="A762" s="82"/>
      <c r="B762" s="82"/>
      <c r="C762" s="82"/>
      <c r="D762" s="82"/>
      <c r="E762" s="82"/>
      <c r="F762" s="82"/>
      <c r="G762" s="82"/>
      <c r="H762" s="88"/>
      <c r="I762" s="82"/>
      <c r="J762" s="82"/>
      <c r="K762" s="135"/>
      <c r="L762" s="82"/>
      <c r="M762" s="82"/>
      <c r="N762" s="82"/>
      <c r="O762" s="82"/>
      <c r="P762" s="82"/>
      <c r="Q762" s="82"/>
      <c r="R762" s="82"/>
      <c r="S762" s="82"/>
      <c r="T762" s="82"/>
      <c r="U762" s="82"/>
      <c r="V762" s="82"/>
      <c r="W762" s="82"/>
      <c r="X762" s="82"/>
      <c r="Y762" s="82"/>
      <c r="Z762" s="82"/>
    </row>
    <row r="763" spans="1:26" ht="15.75" customHeight="1" x14ac:dyDescent="0.35">
      <c r="A763" s="82"/>
      <c r="B763" s="82"/>
      <c r="C763" s="82"/>
      <c r="D763" s="82"/>
      <c r="E763" s="82"/>
      <c r="F763" s="82"/>
      <c r="G763" s="82"/>
      <c r="H763" s="88"/>
      <c r="I763" s="82"/>
      <c r="J763" s="82"/>
      <c r="K763" s="135"/>
      <c r="L763" s="82"/>
      <c r="M763" s="82"/>
      <c r="N763" s="82"/>
      <c r="O763" s="82"/>
      <c r="P763" s="82"/>
      <c r="Q763" s="82"/>
      <c r="R763" s="82"/>
      <c r="S763" s="82"/>
      <c r="T763" s="82"/>
      <c r="U763" s="82"/>
      <c r="V763" s="82"/>
      <c r="W763" s="82"/>
      <c r="X763" s="82"/>
      <c r="Y763" s="82"/>
      <c r="Z763" s="82"/>
    </row>
    <row r="764" spans="1:26" ht="15.75" customHeight="1" x14ac:dyDescent="0.35">
      <c r="A764" s="82"/>
      <c r="B764" s="82"/>
      <c r="C764" s="82"/>
      <c r="D764" s="82"/>
      <c r="E764" s="82"/>
      <c r="F764" s="82"/>
      <c r="G764" s="82"/>
      <c r="H764" s="88"/>
      <c r="I764" s="82"/>
      <c r="J764" s="82"/>
      <c r="K764" s="135"/>
      <c r="L764" s="82"/>
      <c r="M764" s="82"/>
      <c r="N764" s="82"/>
      <c r="O764" s="82"/>
      <c r="P764" s="82"/>
      <c r="Q764" s="82"/>
      <c r="R764" s="82"/>
      <c r="S764" s="82"/>
      <c r="T764" s="82"/>
      <c r="U764" s="82"/>
      <c r="V764" s="82"/>
      <c r="W764" s="82"/>
      <c r="X764" s="82"/>
      <c r="Y764" s="82"/>
      <c r="Z764" s="82"/>
    </row>
    <row r="765" spans="1:26" ht="15.75" customHeight="1" x14ac:dyDescent="0.35">
      <c r="A765" s="82"/>
      <c r="B765" s="82"/>
      <c r="C765" s="82"/>
      <c r="D765" s="82"/>
      <c r="E765" s="82"/>
      <c r="F765" s="82"/>
      <c r="G765" s="82"/>
      <c r="H765" s="88"/>
      <c r="I765" s="82"/>
      <c r="J765" s="82"/>
      <c r="K765" s="135"/>
      <c r="L765" s="82"/>
      <c r="M765" s="82"/>
      <c r="N765" s="82"/>
      <c r="O765" s="82"/>
      <c r="P765" s="82"/>
      <c r="Q765" s="82"/>
      <c r="R765" s="82"/>
      <c r="S765" s="82"/>
      <c r="T765" s="82"/>
      <c r="U765" s="82"/>
      <c r="V765" s="82"/>
      <c r="W765" s="82"/>
      <c r="X765" s="82"/>
      <c r="Y765" s="82"/>
      <c r="Z765" s="82"/>
    </row>
    <row r="766" spans="1:26" ht="15.75" customHeight="1" x14ac:dyDescent="0.35">
      <c r="A766" s="82"/>
      <c r="B766" s="82"/>
      <c r="C766" s="82"/>
      <c r="D766" s="82"/>
      <c r="E766" s="82"/>
      <c r="F766" s="82"/>
      <c r="G766" s="82"/>
      <c r="H766" s="88"/>
      <c r="I766" s="82"/>
      <c r="J766" s="82"/>
      <c r="K766" s="135"/>
      <c r="L766" s="82"/>
      <c r="M766" s="82"/>
      <c r="N766" s="82"/>
      <c r="O766" s="82"/>
      <c r="P766" s="82"/>
      <c r="Q766" s="82"/>
      <c r="R766" s="82"/>
      <c r="S766" s="82"/>
      <c r="T766" s="82"/>
      <c r="U766" s="82"/>
      <c r="V766" s="82"/>
      <c r="W766" s="82"/>
      <c r="X766" s="82"/>
      <c r="Y766" s="82"/>
      <c r="Z766" s="82"/>
    </row>
    <row r="767" spans="1:26" ht="15.75" customHeight="1" x14ac:dyDescent="0.35">
      <c r="A767" s="82"/>
      <c r="B767" s="82"/>
      <c r="C767" s="82"/>
      <c r="D767" s="82"/>
      <c r="E767" s="82"/>
      <c r="F767" s="82"/>
      <c r="G767" s="82"/>
      <c r="H767" s="88"/>
      <c r="I767" s="82"/>
      <c r="J767" s="82"/>
      <c r="K767" s="135"/>
      <c r="L767" s="82"/>
      <c r="M767" s="82"/>
      <c r="N767" s="82"/>
      <c r="O767" s="82"/>
      <c r="P767" s="82"/>
      <c r="Q767" s="82"/>
      <c r="R767" s="82"/>
      <c r="S767" s="82"/>
      <c r="T767" s="82"/>
      <c r="U767" s="82"/>
      <c r="V767" s="82"/>
      <c r="W767" s="82"/>
      <c r="X767" s="82"/>
      <c r="Y767" s="82"/>
      <c r="Z767" s="82"/>
    </row>
    <row r="768" spans="1:26" ht="15.75" customHeight="1" x14ac:dyDescent="0.35">
      <c r="A768" s="82"/>
      <c r="B768" s="82"/>
      <c r="C768" s="82"/>
      <c r="D768" s="82"/>
      <c r="E768" s="82"/>
      <c r="F768" s="82"/>
      <c r="G768" s="82"/>
      <c r="H768" s="88"/>
      <c r="I768" s="82"/>
      <c r="J768" s="82"/>
      <c r="K768" s="135"/>
      <c r="L768" s="82"/>
      <c r="M768" s="82"/>
      <c r="N768" s="82"/>
      <c r="O768" s="82"/>
      <c r="P768" s="82"/>
      <c r="Q768" s="82"/>
      <c r="R768" s="82"/>
      <c r="S768" s="82"/>
      <c r="T768" s="82"/>
      <c r="U768" s="82"/>
      <c r="V768" s="82"/>
      <c r="W768" s="82"/>
      <c r="X768" s="82"/>
      <c r="Y768" s="82"/>
      <c r="Z768" s="82"/>
    </row>
    <row r="769" spans="1:26" ht="15.75" customHeight="1" x14ac:dyDescent="0.35">
      <c r="A769" s="82"/>
      <c r="B769" s="82"/>
      <c r="C769" s="82"/>
      <c r="D769" s="82"/>
      <c r="E769" s="82"/>
      <c r="F769" s="82"/>
      <c r="G769" s="82"/>
      <c r="H769" s="88"/>
      <c r="I769" s="82"/>
      <c r="J769" s="82"/>
      <c r="K769" s="135"/>
      <c r="L769" s="82"/>
      <c r="M769" s="82"/>
      <c r="N769" s="82"/>
      <c r="O769" s="82"/>
      <c r="P769" s="82"/>
      <c r="Q769" s="82"/>
      <c r="R769" s="82"/>
      <c r="S769" s="82"/>
      <c r="T769" s="82"/>
      <c r="U769" s="82"/>
      <c r="V769" s="82"/>
      <c r="W769" s="82"/>
      <c r="X769" s="82"/>
      <c r="Y769" s="82"/>
      <c r="Z769" s="82"/>
    </row>
    <row r="770" spans="1:26" ht="15.75" customHeight="1" x14ac:dyDescent="0.35">
      <c r="A770" s="82"/>
      <c r="B770" s="82"/>
      <c r="C770" s="82"/>
      <c r="D770" s="82"/>
      <c r="E770" s="82"/>
      <c r="F770" s="82"/>
      <c r="G770" s="82"/>
      <c r="H770" s="88"/>
      <c r="I770" s="82"/>
      <c r="J770" s="82"/>
      <c r="K770" s="135"/>
      <c r="L770" s="82"/>
      <c r="M770" s="82"/>
      <c r="N770" s="82"/>
      <c r="O770" s="82"/>
      <c r="P770" s="82"/>
      <c r="Q770" s="82"/>
      <c r="R770" s="82"/>
      <c r="S770" s="82"/>
      <c r="T770" s="82"/>
      <c r="U770" s="82"/>
      <c r="V770" s="82"/>
      <c r="W770" s="82"/>
      <c r="X770" s="82"/>
      <c r="Y770" s="82"/>
      <c r="Z770" s="82"/>
    </row>
    <row r="771" spans="1:26" ht="15.75" customHeight="1" x14ac:dyDescent="0.35">
      <c r="A771" s="82"/>
      <c r="B771" s="82"/>
      <c r="C771" s="82"/>
      <c r="D771" s="82"/>
      <c r="E771" s="82"/>
      <c r="F771" s="82"/>
      <c r="G771" s="82"/>
      <c r="H771" s="88"/>
      <c r="I771" s="82"/>
      <c r="J771" s="82"/>
      <c r="K771" s="135"/>
      <c r="L771" s="82"/>
      <c r="M771" s="82"/>
      <c r="N771" s="82"/>
      <c r="O771" s="82"/>
      <c r="P771" s="82"/>
      <c r="Q771" s="82"/>
      <c r="R771" s="82"/>
      <c r="S771" s="82"/>
      <c r="T771" s="82"/>
      <c r="U771" s="82"/>
      <c r="V771" s="82"/>
      <c r="W771" s="82"/>
      <c r="X771" s="82"/>
      <c r="Y771" s="82"/>
      <c r="Z771" s="82"/>
    </row>
    <row r="772" spans="1:26" ht="15.75" customHeight="1" x14ac:dyDescent="0.35">
      <c r="A772" s="82"/>
      <c r="B772" s="82"/>
      <c r="C772" s="82"/>
      <c r="D772" s="82"/>
      <c r="E772" s="82"/>
      <c r="F772" s="82"/>
      <c r="G772" s="82"/>
      <c r="H772" s="88"/>
      <c r="I772" s="82"/>
      <c r="J772" s="82"/>
      <c r="K772" s="135"/>
      <c r="L772" s="82"/>
      <c r="M772" s="82"/>
      <c r="N772" s="82"/>
      <c r="O772" s="82"/>
      <c r="P772" s="82"/>
      <c r="Q772" s="82"/>
      <c r="R772" s="82"/>
      <c r="S772" s="82"/>
      <c r="T772" s="82"/>
      <c r="U772" s="82"/>
      <c r="V772" s="82"/>
      <c r="W772" s="82"/>
      <c r="X772" s="82"/>
      <c r="Y772" s="82"/>
      <c r="Z772" s="82"/>
    </row>
    <row r="773" spans="1:26" ht="15.75" customHeight="1" x14ac:dyDescent="0.35">
      <c r="A773" s="82"/>
      <c r="B773" s="82"/>
      <c r="C773" s="82"/>
      <c r="D773" s="82"/>
      <c r="E773" s="82"/>
      <c r="F773" s="82"/>
      <c r="G773" s="82"/>
      <c r="H773" s="88"/>
      <c r="I773" s="82"/>
      <c r="J773" s="82"/>
      <c r="K773" s="135"/>
      <c r="L773" s="82"/>
      <c r="M773" s="82"/>
      <c r="N773" s="82"/>
      <c r="O773" s="82"/>
      <c r="P773" s="82"/>
      <c r="Q773" s="82"/>
      <c r="R773" s="82"/>
      <c r="S773" s="82"/>
      <c r="T773" s="82"/>
      <c r="U773" s="82"/>
      <c r="V773" s="82"/>
      <c r="W773" s="82"/>
      <c r="X773" s="82"/>
      <c r="Y773" s="82"/>
      <c r="Z773" s="82"/>
    </row>
    <row r="774" spans="1:26" ht="15.75" customHeight="1" x14ac:dyDescent="0.35">
      <c r="A774" s="82"/>
      <c r="B774" s="82"/>
      <c r="C774" s="82"/>
      <c r="D774" s="82"/>
      <c r="E774" s="82"/>
      <c r="F774" s="82"/>
      <c r="G774" s="82"/>
      <c r="H774" s="88"/>
      <c r="I774" s="82"/>
      <c r="J774" s="82"/>
      <c r="K774" s="135"/>
      <c r="L774" s="82"/>
      <c r="M774" s="82"/>
      <c r="N774" s="82"/>
      <c r="O774" s="82"/>
      <c r="P774" s="82"/>
      <c r="Q774" s="82"/>
      <c r="R774" s="82"/>
      <c r="S774" s="82"/>
      <c r="T774" s="82"/>
      <c r="U774" s="82"/>
      <c r="V774" s="82"/>
      <c r="W774" s="82"/>
      <c r="X774" s="82"/>
      <c r="Y774" s="82"/>
      <c r="Z774" s="82"/>
    </row>
    <row r="775" spans="1:26" ht="15.75" customHeight="1" x14ac:dyDescent="0.35">
      <c r="A775" s="82"/>
      <c r="B775" s="82"/>
      <c r="C775" s="82"/>
      <c r="D775" s="82"/>
      <c r="E775" s="82"/>
      <c r="F775" s="82"/>
      <c r="G775" s="82"/>
      <c r="H775" s="88"/>
      <c r="I775" s="82"/>
      <c r="J775" s="82"/>
      <c r="K775" s="135"/>
      <c r="L775" s="82"/>
      <c r="M775" s="82"/>
      <c r="N775" s="82"/>
      <c r="O775" s="82"/>
      <c r="P775" s="82"/>
      <c r="Q775" s="82"/>
      <c r="R775" s="82"/>
      <c r="S775" s="82"/>
      <c r="T775" s="82"/>
      <c r="U775" s="82"/>
      <c r="V775" s="82"/>
      <c r="W775" s="82"/>
      <c r="X775" s="82"/>
      <c r="Y775" s="82"/>
      <c r="Z775" s="82"/>
    </row>
    <row r="776" spans="1:26" ht="15.75" customHeight="1" x14ac:dyDescent="0.35">
      <c r="A776" s="82"/>
      <c r="B776" s="82"/>
      <c r="C776" s="82"/>
      <c r="D776" s="82"/>
      <c r="E776" s="82"/>
      <c r="F776" s="82"/>
      <c r="G776" s="82"/>
      <c r="H776" s="88"/>
      <c r="I776" s="82"/>
      <c r="J776" s="82"/>
      <c r="K776" s="135"/>
      <c r="L776" s="82"/>
      <c r="M776" s="82"/>
      <c r="N776" s="82"/>
      <c r="O776" s="82"/>
      <c r="P776" s="82"/>
      <c r="Q776" s="82"/>
      <c r="R776" s="82"/>
      <c r="S776" s="82"/>
      <c r="T776" s="82"/>
      <c r="U776" s="82"/>
      <c r="V776" s="82"/>
      <c r="W776" s="82"/>
      <c r="X776" s="82"/>
      <c r="Y776" s="82"/>
      <c r="Z776" s="82"/>
    </row>
    <row r="777" spans="1:26" ht="15.75" customHeight="1" x14ac:dyDescent="0.35">
      <c r="A777" s="82"/>
      <c r="B777" s="82"/>
      <c r="C777" s="82"/>
      <c r="D777" s="82"/>
      <c r="E777" s="82"/>
      <c r="F777" s="82"/>
      <c r="G777" s="82"/>
      <c r="H777" s="88"/>
      <c r="I777" s="82"/>
      <c r="J777" s="82"/>
      <c r="K777" s="135"/>
      <c r="L777" s="82"/>
      <c r="M777" s="82"/>
      <c r="N777" s="82"/>
      <c r="O777" s="82"/>
      <c r="P777" s="82"/>
      <c r="Q777" s="82"/>
      <c r="R777" s="82"/>
      <c r="S777" s="82"/>
      <c r="T777" s="82"/>
      <c r="U777" s="82"/>
      <c r="V777" s="82"/>
      <c r="W777" s="82"/>
      <c r="X777" s="82"/>
      <c r="Y777" s="82"/>
      <c r="Z777" s="82"/>
    </row>
    <row r="778" spans="1:26" ht="15.75" customHeight="1" x14ac:dyDescent="0.35">
      <c r="A778" s="82"/>
      <c r="B778" s="82"/>
      <c r="C778" s="82"/>
      <c r="D778" s="82"/>
      <c r="E778" s="82"/>
      <c r="F778" s="82"/>
      <c r="G778" s="82"/>
      <c r="H778" s="88"/>
      <c r="I778" s="82"/>
      <c r="J778" s="82"/>
      <c r="K778" s="135"/>
      <c r="L778" s="82"/>
      <c r="M778" s="82"/>
      <c r="N778" s="82"/>
      <c r="O778" s="82"/>
      <c r="P778" s="82"/>
      <c r="Q778" s="82"/>
      <c r="R778" s="82"/>
      <c r="S778" s="82"/>
      <c r="T778" s="82"/>
      <c r="U778" s="82"/>
      <c r="V778" s="82"/>
      <c r="W778" s="82"/>
      <c r="X778" s="82"/>
      <c r="Y778" s="82"/>
      <c r="Z778" s="82"/>
    </row>
    <row r="779" spans="1:26" ht="15.75" customHeight="1" x14ac:dyDescent="0.35">
      <c r="A779" s="82"/>
      <c r="B779" s="82"/>
      <c r="C779" s="82"/>
      <c r="D779" s="82"/>
      <c r="E779" s="82"/>
      <c r="F779" s="82"/>
      <c r="G779" s="82"/>
      <c r="H779" s="88"/>
      <c r="I779" s="82"/>
      <c r="J779" s="82"/>
      <c r="K779" s="135"/>
      <c r="L779" s="82"/>
      <c r="M779" s="82"/>
      <c r="N779" s="82"/>
      <c r="O779" s="82"/>
      <c r="P779" s="82"/>
      <c r="Q779" s="82"/>
      <c r="R779" s="82"/>
      <c r="S779" s="82"/>
      <c r="T779" s="82"/>
      <c r="U779" s="82"/>
      <c r="V779" s="82"/>
      <c r="W779" s="82"/>
      <c r="X779" s="82"/>
      <c r="Y779" s="82"/>
      <c r="Z779" s="82"/>
    </row>
    <row r="780" spans="1:26" ht="15.75" customHeight="1" x14ac:dyDescent="0.35">
      <c r="A780" s="82"/>
      <c r="B780" s="82"/>
      <c r="C780" s="82"/>
      <c r="D780" s="82"/>
      <c r="E780" s="82"/>
      <c r="F780" s="82"/>
      <c r="G780" s="82"/>
      <c r="H780" s="88"/>
      <c r="I780" s="82"/>
      <c r="J780" s="82"/>
      <c r="K780" s="135"/>
      <c r="L780" s="82"/>
      <c r="M780" s="82"/>
      <c r="N780" s="82"/>
      <c r="O780" s="82"/>
      <c r="P780" s="82"/>
      <c r="Q780" s="82"/>
      <c r="R780" s="82"/>
      <c r="S780" s="82"/>
      <c r="T780" s="82"/>
      <c r="U780" s="82"/>
      <c r="V780" s="82"/>
      <c r="W780" s="82"/>
      <c r="X780" s="82"/>
      <c r="Y780" s="82"/>
      <c r="Z780" s="82"/>
    </row>
    <row r="781" spans="1:26" ht="15.75" customHeight="1" x14ac:dyDescent="0.35">
      <c r="A781" s="82"/>
      <c r="B781" s="82"/>
      <c r="C781" s="82"/>
      <c r="D781" s="82"/>
      <c r="E781" s="82"/>
      <c r="F781" s="82"/>
      <c r="G781" s="82"/>
      <c r="H781" s="88"/>
      <c r="I781" s="82"/>
      <c r="J781" s="82"/>
      <c r="K781" s="135"/>
      <c r="L781" s="82"/>
      <c r="M781" s="82"/>
      <c r="N781" s="82"/>
      <c r="O781" s="82"/>
      <c r="P781" s="82"/>
      <c r="Q781" s="82"/>
      <c r="R781" s="82"/>
      <c r="S781" s="82"/>
      <c r="T781" s="82"/>
      <c r="U781" s="82"/>
      <c r="V781" s="82"/>
      <c r="W781" s="82"/>
      <c r="X781" s="82"/>
      <c r="Y781" s="82"/>
      <c r="Z781" s="82"/>
    </row>
    <row r="782" spans="1:26" ht="15.75" customHeight="1" x14ac:dyDescent="0.35">
      <c r="A782" s="82"/>
      <c r="B782" s="82"/>
      <c r="C782" s="82"/>
      <c r="D782" s="82"/>
      <c r="E782" s="82"/>
      <c r="F782" s="82"/>
      <c r="G782" s="82"/>
      <c r="H782" s="88"/>
      <c r="I782" s="82"/>
      <c r="J782" s="82"/>
      <c r="K782" s="135"/>
      <c r="L782" s="82"/>
      <c r="M782" s="82"/>
      <c r="N782" s="82"/>
      <c r="O782" s="82"/>
      <c r="P782" s="82"/>
      <c r="Q782" s="82"/>
      <c r="R782" s="82"/>
      <c r="S782" s="82"/>
      <c r="T782" s="82"/>
      <c r="U782" s="82"/>
      <c r="V782" s="82"/>
      <c r="W782" s="82"/>
      <c r="X782" s="82"/>
      <c r="Y782" s="82"/>
      <c r="Z782" s="82"/>
    </row>
    <row r="783" spans="1:26" ht="15.75" customHeight="1" x14ac:dyDescent="0.35">
      <c r="A783" s="82"/>
      <c r="B783" s="82"/>
      <c r="C783" s="82"/>
      <c r="D783" s="82"/>
      <c r="E783" s="82"/>
      <c r="F783" s="82"/>
      <c r="G783" s="82"/>
      <c r="H783" s="88"/>
      <c r="I783" s="82"/>
      <c r="J783" s="82"/>
      <c r="K783" s="135"/>
      <c r="L783" s="82"/>
      <c r="M783" s="82"/>
      <c r="N783" s="82"/>
      <c r="O783" s="82"/>
      <c r="P783" s="82"/>
      <c r="Q783" s="82"/>
      <c r="R783" s="82"/>
      <c r="S783" s="82"/>
      <c r="T783" s="82"/>
      <c r="U783" s="82"/>
      <c r="V783" s="82"/>
      <c r="W783" s="82"/>
      <c r="X783" s="82"/>
      <c r="Y783" s="82"/>
      <c r="Z783" s="82"/>
    </row>
    <row r="784" spans="1:26" ht="15.75" customHeight="1" x14ac:dyDescent="0.35">
      <c r="A784" s="82"/>
      <c r="B784" s="82"/>
      <c r="C784" s="82"/>
      <c r="D784" s="82"/>
      <c r="E784" s="82"/>
      <c r="F784" s="82"/>
      <c r="G784" s="82"/>
      <c r="H784" s="88"/>
      <c r="I784" s="82"/>
      <c r="J784" s="82"/>
      <c r="K784" s="135"/>
      <c r="L784" s="82"/>
      <c r="M784" s="82"/>
      <c r="N784" s="82"/>
      <c r="O784" s="82"/>
      <c r="P784" s="82"/>
      <c r="Q784" s="82"/>
      <c r="R784" s="82"/>
      <c r="S784" s="82"/>
      <c r="T784" s="82"/>
      <c r="U784" s="82"/>
      <c r="V784" s="82"/>
      <c r="W784" s="82"/>
      <c r="X784" s="82"/>
      <c r="Y784" s="82"/>
      <c r="Z784" s="82"/>
    </row>
    <row r="785" spans="1:26" ht="15.75" customHeight="1" x14ac:dyDescent="0.35">
      <c r="A785" s="82"/>
      <c r="B785" s="82"/>
      <c r="C785" s="82"/>
      <c r="D785" s="82"/>
      <c r="E785" s="82"/>
      <c r="F785" s="82"/>
      <c r="G785" s="82"/>
      <c r="H785" s="88"/>
      <c r="I785" s="82"/>
      <c r="J785" s="82"/>
      <c r="K785" s="135"/>
      <c r="L785" s="82"/>
      <c r="M785" s="82"/>
      <c r="N785" s="82"/>
      <c r="O785" s="82"/>
      <c r="P785" s="82"/>
      <c r="Q785" s="82"/>
      <c r="R785" s="82"/>
      <c r="S785" s="82"/>
      <c r="T785" s="82"/>
      <c r="U785" s="82"/>
      <c r="V785" s="82"/>
      <c r="W785" s="82"/>
      <c r="X785" s="82"/>
      <c r="Y785" s="82"/>
      <c r="Z785" s="82"/>
    </row>
    <row r="786" spans="1:26" ht="15.75" customHeight="1" x14ac:dyDescent="0.35">
      <c r="A786" s="82"/>
      <c r="B786" s="82"/>
      <c r="C786" s="82"/>
      <c r="D786" s="82"/>
      <c r="E786" s="82"/>
      <c r="F786" s="82"/>
      <c r="G786" s="82"/>
      <c r="H786" s="88"/>
      <c r="I786" s="82"/>
      <c r="J786" s="82"/>
      <c r="K786" s="135"/>
      <c r="L786" s="82"/>
      <c r="M786" s="82"/>
      <c r="N786" s="82"/>
      <c r="O786" s="82"/>
      <c r="P786" s="82"/>
      <c r="Q786" s="82"/>
      <c r="R786" s="82"/>
      <c r="S786" s="82"/>
      <c r="T786" s="82"/>
      <c r="U786" s="82"/>
      <c r="V786" s="82"/>
      <c r="W786" s="82"/>
      <c r="X786" s="82"/>
      <c r="Y786" s="82"/>
      <c r="Z786" s="82"/>
    </row>
    <row r="787" spans="1:26" ht="15.75" customHeight="1" x14ac:dyDescent="0.35">
      <c r="A787" s="82"/>
      <c r="B787" s="82"/>
      <c r="C787" s="82"/>
      <c r="D787" s="82"/>
      <c r="E787" s="82"/>
      <c r="F787" s="82"/>
      <c r="G787" s="82"/>
      <c r="H787" s="88"/>
      <c r="I787" s="82"/>
      <c r="J787" s="82"/>
      <c r="K787" s="135"/>
      <c r="L787" s="82"/>
      <c r="M787" s="82"/>
      <c r="N787" s="82"/>
      <c r="O787" s="82"/>
      <c r="P787" s="82"/>
      <c r="Q787" s="82"/>
      <c r="R787" s="82"/>
      <c r="S787" s="82"/>
      <c r="T787" s="82"/>
      <c r="U787" s="82"/>
      <c r="V787" s="82"/>
      <c r="W787" s="82"/>
      <c r="X787" s="82"/>
      <c r="Y787" s="82"/>
      <c r="Z787" s="82"/>
    </row>
    <row r="788" spans="1:26" ht="15.75" customHeight="1" x14ac:dyDescent="0.35">
      <c r="A788" s="82"/>
      <c r="B788" s="82"/>
      <c r="C788" s="82"/>
      <c r="D788" s="82"/>
      <c r="E788" s="82"/>
      <c r="F788" s="82"/>
      <c r="G788" s="82"/>
      <c r="H788" s="88"/>
      <c r="I788" s="82"/>
      <c r="J788" s="82"/>
      <c r="K788" s="135"/>
      <c r="L788" s="82"/>
      <c r="M788" s="82"/>
      <c r="N788" s="82"/>
      <c r="O788" s="82"/>
      <c r="P788" s="82"/>
      <c r="Q788" s="82"/>
      <c r="R788" s="82"/>
      <c r="S788" s="82"/>
      <c r="T788" s="82"/>
      <c r="U788" s="82"/>
      <c r="V788" s="82"/>
      <c r="W788" s="82"/>
      <c r="X788" s="82"/>
      <c r="Y788" s="82"/>
      <c r="Z788" s="82"/>
    </row>
    <row r="789" spans="1:26" ht="15.75" customHeight="1" x14ac:dyDescent="0.35">
      <c r="A789" s="82"/>
      <c r="B789" s="82"/>
      <c r="C789" s="82"/>
      <c r="D789" s="82"/>
      <c r="E789" s="82"/>
      <c r="F789" s="82"/>
      <c r="G789" s="82"/>
      <c r="H789" s="88"/>
      <c r="I789" s="82"/>
      <c r="J789" s="82"/>
      <c r="K789" s="135"/>
      <c r="L789" s="82"/>
      <c r="M789" s="82"/>
      <c r="N789" s="82"/>
      <c r="O789" s="82"/>
      <c r="P789" s="82"/>
      <c r="Q789" s="82"/>
      <c r="R789" s="82"/>
      <c r="S789" s="82"/>
      <c r="T789" s="82"/>
      <c r="U789" s="82"/>
      <c r="V789" s="82"/>
      <c r="W789" s="82"/>
      <c r="X789" s="82"/>
      <c r="Y789" s="82"/>
      <c r="Z789" s="82"/>
    </row>
    <row r="790" spans="1:26" ht="15.75" customHeight="1" x14ac:dyDescent="0.35">
      <c r="A790" s="82"/>
      <c r="B790" s="82"/>
      <c r="C790" s="82"/>
      <c r="D790" s="82"/>
      <c r="E790" s="82"/>
      <c r="F790" s="82"/>
      <c r="G790" s="82"/>
      <c r="H790" s="88"/>
      <c r="I790" s="82"/>
      <c r="J790" s="82"/>
      <c r="K790" s="135"/>
      <c r="L790" s="82"/>
      <c r="M790" s="82"/>
      <c r="N790" s="82"/>
      <c r="O790" s="82"/>
      <c r="P790" s="82"/>
      <c r="Q790" s="82"/>
      <c r="R790" s="82"/>
      <c r="S790" s="82"/>
      <c r="T790" s="82"/>
      <c r="U790" s="82"/>
      <c r="V790" s="82"/>
      <c r="W790" s="82"/>
      <c r="X790" s="82"/>
      <c r="Y790" s="82"/>
      <c r="Z790" s="82"/>
    </row>
    <row r="791" spans="1:26" ht="15.75" customHeight="1" x14ac:dyDescent="0.35">
      <c r="A791" s="82"/>
      <c r="B791" s="82"/>
      <c r="C791" s="82"/>
      <c r="D791" s="82"/>
      <c r="E791" s="82"/>
      <c r="F791" s="82"/>
      <c r="G791" s="82"/>
      <c r="H791" s="88"/>
      <c r="I791" s="82"/>
      <c r="J791" s="82"/>
      <c r="K791" s="135"/>
      <c r="L791" s="82"/>
      <c r="M791" s="82"/>
      <c r="N791" s="82"/>
      <c r="O791" s="82"/>
      <c r="P791" s="82"/>
      <c r="Q791" s="82"/>
      <c r="R791" s="82"/>
      <c r="S791" s="82"/>
      <c r="T791" s="82"/>
      <c r="U791" s="82"/>
      <c r="V791" s="82"/>
      <c r="W791" s="82"/>
      <c r="X791" s="82"/>
      <c r="Y791" s="82"/>
      <c r="Z791" s="82"/>
    </row>
    <row r="792" spans="1:26" ht="15.75" customHeight="1" x14ac:dyDescent="0.35">
      <c r="A792" s="82"/>
      <c r="B792" s="82"/>
      <c r="C792" s="82"/>
      <c r="D792" s="82"/>
      <c r="E792" s="82"/>
      <c r="F792" s="82"/>
      <c r="G792" s="82"/>
      <c r="H792" s="88"/>
      <c r="I792" s="82"/>
      <c r="J792" s="82"/>
      <c r="K792" s="135"/>
      <c r="L792" s="82"/>
      <c r="M792" s="82"/>
      <c r="N792" s="82"/>
      <c r="O792" s="82"/>
      <c r="P792" s="82"/>
      <c r="Q792" s="82"/>
      <c r="R792" s="82"/>
      <c r="S792" s="82"/>
      <c r="T792" s="82"/>
      <c r="U792" s="82"/>
      <c r="V792" s="82"/>
      <c r="W792" s="82"/>
      <c r="X792" s="82"/>
      <c r="Y792" s="82"/>
      <c r="Z792" s="82"/>
    </row>
    <row r="793" spans="1:26" ht="15.75" customHeight="1" x14ac:dyDescent="0.35">
      <c r="A793" s="82"/>
      <c r="B793" s="82"/>
      <c r="C793" s="82"/>
      <c r="D793" s="82"/>
      <c r="E793" s="82"/>
      <c r="F793" s="82"/>
      <c r="G793" s="82"/>
      <c r="H793" s="88"/>
      <c r="I793" s="82"/>
      <c r="J793" s="82"/>
      <c r="K793" s="135"/>
      <c r="L793" s="82"/>
      <c r="M793" s="82"/>
      <c r="N793" s="82"/>
      <c r="O793" s="82"/>
      <c r="P793" s="82"/>
      <c r="Q793" s="82"/>
      <c r="R793" s="82"/>
      <c r="S793" s="82"/>
      <c r="T793" s="82"/>
      <c r="U793" s="82"/>
      <c r="V793" s="82"/>
      <c r="W793" s="82"/>
      <c r="X793" s="82"/>
      <c r="Y793" s="82"/>
      <c r="Z793" s="82"/>
    </row>
    <row r="794" spans="1:26" ht="15.75" customHeight="1" x14ac:dyDescent="0.35">
      <c r="A794" s="82"/>
      <c r="B794" s="82"/>
      <c r="C794" s="82"/>
      <c r="D794" s="82"/>
      <c r="E794" s="82"/>
      <c r="F794" s="82"/>
      <c r="G794" s="82"/>
      <c r="H794" s="88"/>
      <c r="I794" s="82"/>
      <c r="J794" s="82"/>
      <c r="K794" s="135"/>
      <c r="L794" s="82"/>
      <c r="M794" s="82"/>
      <c r="N794" s="82"/>
      <c r="O794" s="82"/>
      <c r="P794" s="82"/>
      <c r="Q794" s="82"/>
      <c r="R794" s="82"/>
      <c r="S794" s="82"/>
      <c r="T794" s="82"/>
      <c r="U794" s="82"/>
      <c r="V794" s="82"/>
      <c r="W794" s="82"/>
      <c r="X794" s="82"/>
      <c r="Y794" s="82"/>
      <c r="Z794" s="82"/>
    </row>
    <row r="795" spans="1:26" ht="15.75" customHeight="1" x14ac:dyDescent="0.35">
      <c r="A795" s="82"/>
      <c r="B795" s="82"/>
      <c r="C795" s="82"/>
      <c r="D795" s="82"/>
      <c r="E795" s="82"/>
      <c r="F795" s="82"/>
      <c r="G795" s="82"/>
      <c r="H795" s="88"/>
      <c r="I795" s="82"/>
      <c r="J795" s="82"/>
      <c r="K795" s="135"/>
      <c r="L795" s="82"/>
      <c r="M795" s="82"/>
      <c r="N795" s="82"/>
      <c r="O795" s="82"/>
      <c r="P795" s="82"/>
      <c r="Q795" s="82"/>
      <c r="R795" s="82"/>
      <c r="S795" s="82"/>
      <c r="T795" s="82"/>
      <c r="U795" s="82"/>
      <c r="V795" s="82"/>
      <c r="W795" s="82"/>
      <c r="X795" s="82"/>
      <c r="Y795" s="82"/>
      <c r="Z795" s="82"/>
    </row>
    <row r="796" spans="1:26" ht="15.75" customHeight="1" x14ac:dyDescent="0.35">
      <c r="A796" s="82"/>
      <c r="B796" s="82"/>
      <c r="C796" s="82"/>
      <c r="D796" s="82"/>
      <c r="E796" s="82"/>
      <c r="F796" s="82"/>
      <c r="G796" s="82"/>
      <c r="H796" s="88"/>
      <c r="I796" s="82"/>
      <c r="J796" s="82"/>
      <c r="K796" s="135"/>
      <c r="L796" s="82"/>
      <c r="M796" s="82"/>
      <c r="N796" s="82"/>
      <c r="O796" s="82"/>
      <c r="P796" s="82"/>
      <c r="Q796" s="82"/>
      <c r="R796" s="82"/>
      <c r="S796" s="82"/>
      <c r="T796" s="82"/>
      <c r="U796" s="82"/>
      <c r="V796" s="82"/>
      <c r="W796" s="82"/>
      <c r="X796" s="82"/>
      <c r="Y796" s="82"/>
      <c r="Z796" s="82"/>
    </row>
    <row r="797" spans="1:26" ht="15.75" customHeight="1" x14ac:dyDescent="0.35">
      <c r="A797" s="82"/>
      <c r="B797" s="82"/>
      <c r="C797" s="82"/>
      <c r="D797" s="82"/>
      <c r="E797" s="82"/>
      <c r="F797" s="82"/>
      <c r="G797" s="82"/>
      <c r="H797" s="88"/>
      <c r="I797" s="82"/>
      <c r="J797" s="82"/>
      <c r="K797" s="135"/>
      <c r="L797" s="82"/>
      <c r="M797" s="82"/>
      <c r="N797" s="82"/>
      <c r="O797" s="82"/>
      <c r="P797" s="82"/>
      <c r="Q797" s="82"/>
      <c r="R797" s="82"/>
      <c r="S797" s="82"/>
      <c r="T797" s="82"/>
      <c r="U797" s="82"/>
      <c r="V797" s="82"/>
      <c r="W797" s="82"/>
      <c r="X797" s="82"/>
      <c r="Y797" s="82"/>
      <c r="Z797" s="82"/>
    </row>
    <row r="798" spans="1:26" ht="15.75" customHeight="1" x14ac:dyDescent="0.35">
      <c r="A798" s="82"/>
      <c r="B798" s="82"/>
      <c r="C798" s="82"/>
      <c r="D798" s="82"/>
      <c r="E798" s="82"/>
      <c r="F798" s="82"/>
      <c r="G798" s="82"/>
      <c r="H798" s="88"/>
      <c r="I798" s="82"/>
      <c r="J798" s="82"/>
      <c r="K798" s="135"/>
      <c r="L798" s="82"/>
      <c r="M798" s="82"/>
      <c r="N798" s="82"/>
      <c r="O798" s="82"/>
      <c r="P798" s="82"/>
      <c r="Q798" s="82"/>
      <c r="R798" s="82"/>
      <c r="S798" s="82"/>
      <c r="T798" s="82"/>
      <c r="U798" s="82"/>
      <c r="V798" s="82"/>
      <c r="W798" s="82"/>
      <c r="X798" s="82"/>
      <c r="Y798" s="82"/>
      <c r="Z798" s="82"/>
    </row>
    <row r="799" spans="1:26" ht="15.75" customHeight="1" x14ac:dyDescent="0.35">
      <c r="A799" s="82"/>
      <c r="B799" s="82"/>
      <c r="C799" s="82"/>
      <c r="D799" s="82"/>
      <c r="E799" s="82"/>
      <c r="F799" s="82"/>
      <c r="G799" s="82"/>
      <c r="H799" s="88"/>
      <c r="I799" s="82"/>
      <c r="J799" s="82"/>
      <c r="K799" s="135"/>
      <c r="L799" s="82"/>
      <c r="M799" s="82"/>
      <c r="N799" s="82"/>
      <c r="O799" s="82"/>
      <c r="P799" s="82"/>
      <c r="Q799" s="82"/>
      <c r="R799" s="82"/>
      <c r="S799" s="82"/>
      <c r="T799" s="82"/>
      <c r="U799" s="82"/>
      <c r="V799" s="82"/>
      <c r="W799" s="82"/>
      <c r="X799" s="82"/>
      <c r="Y799" s="82"/>
      <c r="Z799" s="82"/>
    </row>
    <row r="800" spans="1:26" ht="15.75" customHeight="1" x14ac:dyDescent="0.35">
      <c r="A800" s="82"/>
      <c r="B800" s="82"/>
      <c r="C800" s="82"/>
      <c r="D800" s="82"/>
      <c r="E800" s="82"/>
      <c r="F800" s="82"/>
      <c r="G800" s="82"/>
      <c r="H800" s="88"/>
      <c r="I800" s="82"/>
      <c r="J800" s="82"/>
      <c r="K800" s="135"/>
      <c r="L800" s="82"/>
      <c r="M800" s="82"/>
      <c r="N800" s="82"/>
      <c r="O800" s="82"/>
      <c r="P800" s="82"/>
      <c r="Q800" s="82"/>
      <c r="R800" s="82"/>
      <c r="S800" s="82"/>
      <c r="T800" s="82"/>
      <c r="U800" s="82"/>
      <c r="V800" s="82"/>
      <c r="W800" s="82"/>
      <c r="X800" s="82"/>
      <c r="Y800" s="82"/>
      <c r="Z800" s="82"/>
    </row>
    <row r="801" spans="1:26" ht="15.75" customHeight="1" x14ac:dyDescent="0.35">
      <c r="A801" s="82"/>
      <c r="B801" s="82"/>
      <c r="C801" s="82"/>
      <c r="D801" s="82"/>
      <c r="E801" s="82"/>
      <c r="F801" s="82"/>
      <c r="G801" s="82"/>
      <c r="H801" s="88"/>
      <c r="I801" s="82"/>
      <c r="J801" s="82"/>
      <c r="K801" s="135"/>
      <c r="L801" s="82"/>
      <c r="M801" s="82"/>
      <c r="N801" s="82"/>
      <c r="O801" s="82"/>
      <c r="P801" s="82"/>
      <c r="Q801" s="82"/>
      <c r="R801" s="82"/>
      <c r="S801" s="82"/>
      <c r="T801" s="82"/>
      <c r="U801" s="82"/>
      <c r="V801" s="82"/>
      <c r="W801" s="82"/>
      <c r="X801" s="82"/>
      <c r="Y801" s="82"/>
      <c r="Z801" s="82"/>
    </row>
    <row r="802" spans="1:26" ht="15.75" customHeight="1" x14ac:dyDescent="0.35">
      <c r="A802" s="82"/>
      <c r="B802" s="82"/>
      <c r="C802" s="82"/>
      <c r="D802" s="82"/>
      <c r="E802" s="82"/>
      <c r="F802" s="82"/>
      <c r="G802" s="82"/>
      <c r="H802" s="88"/>
      <c r="I802" s="82"/>
      <c r="J802" s="82"/>
      <c r="K802" s="135"/>
      <c r="L802" s="82"/>
      <c r="M802" s="82"/>
      <c r="N802" s="82"/>
      <c r="O802" s="82"/>
      <c r="P802" s="82"/>
      <c r="Q802" s="82"/>
      <c r="R802" s="82"/>
      <c r="S802" s="82"/>
      <c r="T802" s="82"/>
      <c r="U802" s="82"/>
      <c r="V802" s="82"/>
      <c r="W802" s="82"/>
      <c r="X802" s="82"/>
      <c r="Y802" s="82"/>
      <c r="Z802" s="82"/>
    </row>
    <row r="803" spans="1:26" ht="15.75" customHeight="1" x14ac:dyDescent="0.35">
      <c r="A803" s="82"/>
      <c r="B803" s="82"/>
      <c r="C803" s="82"/>
      <c r="D803" s="82"/>
      <c r="E803" s="82"/>
      <c r="F803" s="82"/>
      <c r="G803" s="82"/>
      <c r="H803" s="88"/>
      <c r="I803" s="82"/>
      <c r="J803" s="82"/>
      <c r="K803" s="135"/>
      <c r="L803" s="82"/>
      <c r="M803" s="82"/>
      <c r="N803" s="82"/>
      <c r="O803" s="82"/>
      <c r="P803" s="82"/>
      <c r="Q803" s="82"/>
      <c r="R803" s="82"/>
      <c r="S803" s="82"/>
      <c r="T803" s="82"/>
      <c r="U803" s="82"/>
      <c r="V803" s="82"/>
      <c r="W803" s="82"/>
      <c r="X803" s="82"/>
      <c r="Y803" s="82"/>
      <c r="Z803" s="82"/>
    </row>
    <row r="804" spans="1:26" ht="15.75" customHeight="1" x14ac:dyDescent="0.35">
      <c r="A804" s="82"/>
      <c r="B804" s="82"/>
      <c r="C804" s="82"/>
      <c r="D804" s="82"/>
      <c r="E804" s="82"/>
      <c r="F804" s="82"/>
      <c r="G804" s="82"/>
      <c r="H804" s="88"/>
      <c r="I804" s="82"/>
      <c r="J804" s="82"/>
      <c r="K804" s="135"/>
      <c r="L804" s="82"/>
      <c r="M804" s="82"/>
      <c r="N804" s="82"/>
      <c r="O804" s="82"/>
      <c r="P804" s="82"/>
      <c r="Q804" s="82"/>
      <c r="R804" s="82"/>
      <c r="S804" s="82"/>
      <c r="T804" s="82"/>
      <c r="U804" s="82"/>
      <c r="V804" s="82"/>
      <c r="W804" s="82"/>
      <c r="X804" s="82"/>
      <c r="Y804" s="82"/>
      <c r="Z804" s="82"/>
    </row>
    <row r="805" spans="1:26" ht="15.75" customHeight="1" x14ac:dyDescent="0.35">
      <c r="A805" s="82"/>
      <c r="B805" s="82"/>
      <c r="C805" s="82"/>
      <c r="D805" s="82"/>
      <c r="E805" s="82"/>
      <c r="F805" s="82"/>
      <c r="G805" s="82"/>
      <c r="H805" s="88"/>
      <c r="I805" s="82"/>
      <c r="J805" s="82"/>
      <c r="K805" s="135"/>
      <c r="L805" s="82"/>
      <c r="M805" s="82"/>
      <c r="N805" s="82"/>
      <c r="O805" s="82"/>
      <c r="P805" s="82"/>
      <c r="Q805" s="82"/>
      <c r="R805" s="82"/>
      <c r="S805" s="82"/>
      <c r="T805" s="82"/>
      <c r="U805" s="82"/>
      <c r="V805" s="82"/>
      <c r="W805" s="82"/>
      <c r="X805" s="82"/>
      <c r="Y805" s="82"/>
      <c r="Z805" s="82"/>
    </row>
    <row r="806" spans="1:26" ht="15.75" customHeight="1" x14ac:dyDescent="0.35">
      <c r="A806" s="82"/>
      <c r="B806" s="82"/>
      <c r="C806" s="82"/>
      <c r="D806" s="82"/>
      <c r="E806" s="82"/>
      <c r="F806" s="82"/>
      <c r="G806" s="82"/>
      <c r="H806" s="88"/>
      <c r="I806" s="82"/>
      <c r="J806" s="82"/>
      <c r="K806" s="135"/>
      <c r="L806" s="82"/>
      <c r="M806" s="82"/>
      <c r="N806" s="82"/>
      <c r="O806" s="82"/>
      <c r="P806" s="82"/>
      <c r="Q806" s="82"/>
      <c r="R806" s="82"/>
      <c r="S806" s="82"/>
      <c r="T806" s="82"/>
      <c r="U806" s="82"/>
      <c r="V806" s="82"/>
      <c r="W806" s="82"/>
      <c r="X806" s="82"/>
      <c r="Y806" s="82"/>
      <c r="Z806" s="82"/>
    </row>
    <row r="807" spans="1:26" ht="15.75" customHeight="1" x14ac:dyDescent="0.35">
      <c r="A807" s="82"/>
      <c r="B807" s="82"/>
      <c r="C807" s="82"/>
      <c r="D807" s="82"/>
      <c r="E807" s="82"/>
      <c r="F807" s="82"/>
      <c r="G807" s="82"/>
      <c r="H807" s="88"/>
      <c r="I807" s="82"/>
      <c r="J807" s="82"/>
      <c r="K807" s="135"/>
      <c r="L807" s="82"/>
      <c r="M807" s="82"/>
      <c r="N807" s="82"/>
      <c r="O807" s="82"/>
      <c r="P807" s="82"/>
      <c r="Q807" s="82"/>
      <c r="R807" s="82"/>
      <c r="S807" s="82"/>
      <c r="T807" s="82"/>
      <c r="U807" s="82"/>
      <c r="V807" s="82"/>
      <c r="W807" s="82"/>
      <c r="X807" s="82"/>
      <c r="Y807" s="82"/>
      <c r="Z807" s="82"/>
    </row>
    <row r="808" spans="1:26" ht="15.75" customHeight="1" x14ac:dyDescent="0.35">
      <c r="A808" s="82"/>
      <c r="B808" s="82"/>
      <c r="C808" s="82"/>
      <c r="D808" s="82"/>
      <c r="E808" s="82"/>
      <c r="F808" s="82"/>
      <c r="G808" s="82"/>
      <c r="H808" s="88"/>
      <c r="I808" s="82"/>
      <c r="J808" s="82"/>
      <c r="K808" s="135"/>
      <c r="L808" s="82"/>
      <c r="M808" s="82"/>
      <c r="N808" s="82"/>
      <c r="O808" s="82"/>
      <c r="P808" s="82"/>
      <c r="Q808" s="82"/>
      <c r="R808" s="82"/>
      <c r="S808" s="82"/>
      <c r="T808" s="82"/>
      <c r="U808" s="82"/>
      <c r="V808" s="82"/>
      <c r="W808" s="82"/>
      <c r="X808" s="82"/>
      <c r="Y808" s="82"/>
      <c r="Z808" s="82"/>
    </row>
    <row r="809" spans="1:26" ht="15.75" customHeight="1" x14ac:dyDescent="0.35">
      <c r="A809" s="82"/>
      <c r="B809" s="82"/>
      <c r="C809" s="82"/>
      <c r="D809" s="82"/>
      <c r="E809" s="82"/>
      <c r="F809" s="82"/>
      <c r="G809" s="82"/>
      <c r="H809" s="88"/>
      <c r="I809" s="82"/>
      <c r="J809" s="82"/>
      <c r="K809" s="135"/>
      <c r="L809" s="82"/>
      <c r="M809" s="82"/>
      <c r="N809" s="82"/>
      <c r="O809" s="82"/>
      <c r="P809" s="82"/>
      <c r="Q809" s="82"/>
      <c r="R809" s="82"/>
      <c r="S809" s="82"/>
      <c r="T809" s="82"/>
      <c r="U809" s="82"/>
      <c r="V809" s="82"/>
      <c r="W809" s="82"/>
      <c r="X809" s="82"/>
      <c r="Y809" s="82"/>
      <c r="Z809" s="82"/>
    </row>
    <row r="810" spans="1:26" ht="15.75" customHeight="1" x14ac:dyDescent="0.35">
      <c r="A810" s="82"/>
      <c r="B810" s="82"/>
      <c r="C810" s="82"/>
      <c r="D810" s="82"/>
      <c r="E810" s="82"/>
      <c r="F810" s="82"/>
      <c r="G810" s="82"/>
      <c r="H810" s="88"/>
      <c r="I810" s="82"/>
      <c r="J810" s="82"/>
      <c r="K810" s="135"/>
      <c r="L810" s="82"/>
      <c r="M810" s="82"/>
      <c r="N810" s="82"/>
      <c r="O810" s="82"/>
      <c r="P810" s="82"/>
      <c r="Q810" s="82"/>
      <c r="R810" s="82"/>
      <c r="S810" s="82"/>
      <c r="T810" s="82"/>
      <c r="U810" s="82"/>
      <c r="V810" s="82"/>
      <c r="W810" s="82"/>
      <c r="X810" s="82"/>
      <c r="Y810" s="82"/>
      <c r="Z810" s="82"/>
    </row>
    <row r="811" spans="1:26" ht="15.75" customHeight="1" x14ac:dyDescent="0.35">
      <c r="A811" s="82"/>
      <c r="B811" s="82"/>
      <c r="C811" s="82"/>
      <c r="D811" s="82"/>
      <c r="E811" s="82"/>
      <c r="F811" s="82"/>
      <c r="G811" s="82"/>
      <c r="H811" s="88"/>
      <c r="I811" s="82"/>
      <c r="J811" s="82"/>
      <c r="K811" s="135"/>
      <c r="L811" s="82"/>
      <c r="M811" s="82"/>
      <c r="N811" s="82"/>
      <c r="O811" s="82"/>
      <c r="P811" s="82"/>
      <c r="Q811" s="82"/>
      <c r="R811" s="82"/>
      <c r="S811" s="82"/>
      <c r="T811" s="82"/>
      <c r="U811" s="82"/>
      <c r="V811" s="82"/>
      <c r="W811" s="82"/>
      <c r="X811" s="82"/>
      <c r="Y811" s="82"/>
      <c r="Z811" s="82"/>
    </row>
    <row r="812" spans="1:26" ht="15.75" customHeight="1" x14ac:dyDescent="0.35">
      <c r="A812" s="82"/>
      <c r="B812" s="82"/>
      <c r="C812" s="82"/>
      <c r="D812" s="82"/>
      <c r="E812" s="82"/>
      <c r="F812" s="82"/>
      <c r="G812" s="82"/>
      <c r="H812" s="88"/>
      <c r="I812" s="82"/>
      <c r="J812" s="82"/>
      <c r="K812" s="135"/>
      <c r="L812" s="82"/>
      <c r="M812" s="82"/>
      <c r="N812" s="82"/>
      <c r="O812" s="82"/>
      <c r="P812" s="82"/>
      <c r="Q812" s="82"/>
      <c r="R812" s="82"/>
      <c r="S812" s="82"/>
      <c r="T812" s="82"/>
      <c r="U812" s="82"/>
      <c r="V812" s="82"/>
      <c r="W812" s="82"/>
      <c r="X812" s="82"/>
      <c r="Y812" s="82"/>
      <c r="Z812" s="82"/>
    </row>
    <row r="813" spans="1:26" ht="15.75" customHeight="1" x14ac:dyDescent="0.35">
      <c r="A813" s="82"/>
      <c r="B813" s="82"/>
      <c r="C813" s="82"/>
      <c r="D813" s="82"/>
      <c r="E813" s="82"/>
      <c r="F813" s="82"/>
      <c r="G813" s="82"/>
      <c r="H813" s="88"/>
      <c r="I813" s="82"/>
      <c r="J813" s="82"/>
      <c r="K813" s="135"/>
      <c r="L813" s="82"/>
      <c r="M813" s="82"/>
      <c r="N813" s="82"/>
      <c r="O813" s="82"/>
      <c r="P813" s="82"/>
      <c r="Q813" s="82"/>
      <c r="R813" s="82"/>
      <c r="S813" s="82"/>
      <c r="T813" s="82"/>
      <c r="U813" s="82"/>
      <c r="V813" s="82"/>
      <c r="W813" s="82"/>
      <c r="X813" s="82"/>
      <c r="Y813" s="82"/>
      <c r="Z813" s="82"/>
    </row>
    <row r="814" spans="1:26" ht="15.75" customHeight="1" x14ac:dyDescent="0.35">
      <c r="A814" s="82"/>
      <c r="B814" s="82"/>
      <c r="C814" s="82"/>
      <c r="D814" s="82"/>
      <c r="E814" s="82"/>
      <c r="F814" s="82"/>
      <c r="G814" s="82"/>
      <c r="H814" s="88"/>
      <c r="I814" s="82"/>
      <c r="J814" s="82"/>
      <c r="K814" s="135"/>
      <c r="L814" s="82"/>
      <c r="M814" s="82"/>
      <c r="N814" s="82"/>
      <c r="O814" s="82"/>
      <c r="P814" s="82"/>
      <c r="Q814" s="82"/>
      <c r="R814" s="82"/>
      <c r="S814" s="82"/>
      <c r="T814" s="82"/>
      <c r="U814" s="82"/>
      <c r="V814" s="82"/>
      <c r="W814" s="82"/>
      <c r="X814" s="82"/>
      <c r="Y814" s="82"/>
      <c r="Z814" s="82"/>
    </row>
    <row r="815" spans="1:26" ht="15.75" customHeight="1" x14ac:dyDescent="0.35">
      <c r="A815" s="82"/>
      <c r="B815" s="82"/>
      <c r="C815" s="82"/>
      <c r="D815" s="82"/>
      <c r="E815" s="82"/>
      <c r="F815" s="82"/>
      <c r="G815" s="82"/>
      <c r="H815" s="88"/>
      <c r="I815" s="82"/>
      <c r="J815" s="82"/>
      <c r="K815" s="135"/>
      <c r="L815" s="82"/>
      <c r="M815" s="82"/>
      <c r="N815" s="82"/>
      <c r="O815" s="82"/>
      <c r="P815" s="82"/>
      <c r="Q815" s="82"/>
      <c r="R815" s="82"/>
      <c r="S815" s="82"/>
      <c r="T815" s="82"/>
      <c r="U815" s="82"/>
      <c r="V815" s="82"/>
      <c r="W815" s="82"/>
      <c r="X815" s="82"/>
      <c r="Y815" s="82"/>
      <c r="Z815" s="82"/>
    </row>
    <row r="816" spans="1:26" ht="15.75" customHeight="1" x14ac:dyDescent="0.35">
      <c r="A816" s="82"/>
      <c r="B816" s="82"/>
      <c r="C816" s="82"/>
      <c r="D816" s="82"/>
      <c r="E816" s="82"/>
      <c r="F816" s="82"/>
      <c r="G816" s="82"/>
      <c r="H816" s="88"/>
      <c r="I816" s="82"/>
      <c r="J816" s="82"/>
      <c r="K816" s="135"/>
      <c r="L816" s="82"/>
      <c r="M816" s="82"/>
      <c r="N816" s="82"/>
      <c r="O816" s="82"/>
      <c r="P816" s="82"/>
      <c r="Q816" s="82"/>
      <c r="R816" s="82"/>
      <c r="S816" s="82"/>
      <c r="T816" s="82"/>
      <c r="U816" s="82"/>
      <c r="V816" s="82"/>
      <c r="W816" s="82"/>
      <c r="X816" s="82"/>
      <c r="Y816" s="82"/>
      <c r="Z816" s="82"/>
    </row>
    <row r="817" spans="1:26" ht="15.75" customHeight="1" x14ac:dyDescent="0.35">
      <c r="A817" s="82"/>
      <c r="B817" s="82"/>
      <c r="C817" s="82"/>
      <c r="D817" s="82"/>
      <c r="E817" s="82"/>
      <c r="F817" s="82"/>
      <c r="G817" s="82"/>
      <c r="H817" s="88"/>
      <c r="I817" s="82"/>
      <c r="J817" s="82"/>
      <c r="K817" s="135"/>
      <c r="L817" s="82"/>
      <c r="M817" s="82"/>
      <c r="N817" s="82"/>
      <c r="O817" s="82"/>
      <c r="P817" s="82"/>
      <c r="Q817" s="82"/>
      <c r="R817" s="82"/>
      <c r="S817" s="82"/>
      <c r="T817" s="82"/>
      <c r="U817" s="82"/>
      <c r="V817" s="82"/>
      <c r="W817" s="82"/>
      <c r="X817" s="82"/>
      <c r="Y817" s="82"/>
      <c r="Z817" s="82"/>
    </row>
    <row r="818" spans="1:26" ht="15.75" customHeight="1" x14ac:dyDescent="0.35">
      <c r="A818" s="82"/>
      <c r="B818" s="82"/>
      <c r="C818" s="82"/>
      <c r="D818" s="82"/>
      <c r="E818" s="82"/>
      <c r="F818" s="82"/>
      <c r="G818" s="82"/>
      <c r="H818" s="88"/>
      <c r="I818" s="82"/>
      <c r="J818" s="82"/>
      <c r="K818" s="135"/>
      <c r="L818" s="82"/>
      <c r="M818" s="82"/>
      <c r="N818" s="82"/>
      <c r="O818" s="82"/>
      <c r="P818" s="82"/>
      <c r="Q818" s="82"/>
      <c r="R818" s="82"/>
      <c r="S818" s="82"/>
      <c r="T818" s="82"/>
      <c r="U818" s="82"/>
      <c r="V818" s="82"/>
      <c r="W818" s="82"/>
      <c r="X818" s="82"/>
      <c r="Y818" s="82"/>
      <c r="Z818" s="82"/>
    </row>
    <row r="819" spans="1:26" ht="15.75" customHeight="1" x14ac:dyDescent="0.35">
      <c r="A819" s="82"/>
      <c r="B819" s="82"/>
      <c r="C819" s="82"/>
      <c r="D819" s="82"/>
      <c r="E819" s="82"/>
      <c r="F819" s="82"/>
      <c r="G819" s="82"/>
      <c r="H819" s="88"/>
      <c r="I819" s="82"/>
      <c r="J819" s="82"/>
      <c r="K819" s="135"/>
      <c r="L819" s="82"/>
      <c r="M819" s="82"/>
      <c r="N819" s="82"/>
      <c r="O819" s="82"/>
      <c r="P819" s="82"/>
      <c r="Q819" s="82"/>
      <c r="R819" s="82"/>
      <c r="S819" s="82"/>
      <c r="T819" s="82"/>
      <c r="U819" s="82"/>
      <c r="V819" s="82"/>
      <c r="W819" s="82"/>
      <c r="X819" s="82"/>
      <c r="Y819" s="82"/>
      <c r="Z819" s="82"/>
    </row>
    <row r="820" spans="1:26" ht="15.75" customHeight="1" x14ac:dyDescent="0.35">
      <c r="A820" s="82"/>
      <c r="B820" s="82"/>
      <c r="C820" s="82"/>
      <c r="D820" s="82"/>
      <c r="E820" s="82"/>
      <c r="F820" s="82"/>
      <c r="G820" s="82"/>
      <c r="H820" s="88"/>
      <c r="I820" s="82"/>
      <c r="J820" s="82"/>
      <c r="K820" s="135"/>
      <c r="L820" s="82"/>
      <c r="M820" s="82"/>
      <c r="N820" s="82"/>
      <c r="O820" s="82"/>
      <c r="P820" s="82"/>
      <c r="Q820" s="82"/>
      <c r="R820" s="82"/>
      <c r="S820" s="82"/>
      <c r="T820" s="82"/>
      <c r="U820" s="82"/>
      <c r="V820" s="82"/>
      <c r="W820" s="82"/>
      <c r="X820" s="82"/>
      <c r="Y820" s="82"/>
      <c r="Z820" s="82"/>
    </row>
    <row r="821" spans="1:26" ht="15.75" customHeight="1" x14ac:dyDescent="0.35">
      <c r="A821" s="82"/>
      <c r="B821" s="82"/>
      <c r="C821" s="82"/>
      <c r="D821" s="82"/>
      <c r="E821" s="82"/>
      <c r="F821" s="82"/>
      <c r="G821" s="82"/>
      <c r="H821" s="88"/>
      <c r="I821" s="82"/>
      <c r="J821" s="82"/>
      <c r="K821" s="135"/>
      <c r="L821" s="82"/>
      <c r="M821" s="82"/>
      <c r="N821" s="82"/>
      <c r="O821" s="82"/>
      <c r="P821" s="82"/>
      <c r="Q821" s="82"/>
      <c r="R821" s="82"/>
      <c r="S821" s="82"/>
      <c r="T821" s="82"/>
      <c r="U821" s="82"/>
      <c r="V821" s="82"/>
      <c r="W821" s="82"/>
      <c r="X821" s="82"/>
      <c r="Y821" s="82"/>
      <c r="Z821" s="82"/>
    </row>
    <row r="822" spans="1:26" ht="15.75" customHeight="1" x14ac:dyDescent="0.35">
      <c r="A822" s="82"/>
      <c r="B822" s="82"/>
      <c r="C822" s="82"/>
      <c r="D822" s="82"/>
      <c r="E822" s="82"/>
      <c r="F822" s="82"/>
      <c r="G822" s="82"/>
      <c r="H822" s="88"/>
      <c r="I822" s="82"/>
      <c r="J822" s="82"/>
      <c r="K822" s="135"/>
      <c r="L822" s="82"/>
      <c r="M822" s="82"/>
      <c r="N822" s="82"/>
      <c r="O822" s="82"/>
      <c r="P822" s="82"/>
      <c r="Q822" s="82"/>
      <c r="R822" s="82"/>
      <c r="S822" s="82"/>
      <c r="T822" s="82"/>
      <c r="U822" s="82"/>
      <c r="V822" s="82"/>
      <c r="W822" s="82"/>
      <c r="X822" s="82"/>
      <c r="Y822" s="82"/>
      <c r="Z822" s="82"/>
    </row>
    <row r="823" spans="1:26" ht="15.75" customHeight="1" x14ac:dyDescent="0.35">
      <c r="A823" s="82"/>
      <c r="B823" s="82"/>
      <c r="C823" s="82"/>
      <c r="D823" s="82"/>
      <c r="E823" s="82"/>
      <c r="F823" s="82"/>
      <c r="G823" s="82"/>
      <c r="H823" s="88"/>
      <c r="I823" s="82"/>
      <c r="J823" s="82"/>
      <c r="K823" s="135"/>
      <c r="L823" s="82"/>
      <c r="M823" s="82"/>
      <c r="N823" s="82"/>
      <c r="O823" s="82"/>
      <c r="P823" s="82"/>
      <c r="Q823" s="82"/>
      <c r="R823" s="82"/>
      <c r="S823" s="82"/>
      <c r="T823" s="82"/>
      <c r="U823" s="82"/>
      <c r="V823" s="82"/>
      <c r="W823" s="82"/>
      <c r="X823" s="82"/>
      <c r="Y823" s="82"/>
      <c r="Z823" s="82"/>
    </row>
    <row r="824" spans="1:26" ht="15.75" customHeight="1" x14ac:dyDescent="0.35">
      <c r="A824" s="82"/>
      <c r="B824" s="82"/>
      <c r="C824" s="82"/>
      <c r="D824" s="82"/>
      <c r="E824" s="82"/>
      <c r="F824" s="82"/>
      <c r="G824" s="82"/>
      <c r="H824" s="88"/>
      <c r="I824" s="82"/>
      <c r="J824" s="82"/>
      <c r="K824" s="135"/>
      <c r="L824" s="82"/>
      <c r="M824" s="82"/>
      <c r="N824" s="82"/>
      <c r="O824" s="82"/>
      <c r="P824" s="82"/>
      <c r="Q824" s="82"/>
      <c r="R824" s="82"/>
      <c r="S824" s="82"/>
      <c r="T824" s="82"/>
      <c r="U824" s="82"/>
      <c r="V824" s="82"/>
      <c r="W824" s="82"/>
      <c r="X824" s="82"/>
      <c r="Y824" s="82"/>
      <c r="Z824" s="82"/>
    </row>
    <row r="825" spans="1:26" ht="15.75" customHeight="1" x14ac:dyDescent="0.35">
      <c r="A825" s="82"/>
      <c r="B825" s="82"/>
      <c r="C825" s="82"/>
      <c r="D825" s="82"/>
      <c r="E825" s="82"/>
      <c r="F825" s="82"/>
      <c r="G825" s="82"/>
      <c r="H825" s="88"/>
      <c r="I825" s="82"/>
      <c r="J825" s="82"/>
      <c r="K825" s="135"/>
      <c r="L825" s="82"/>
      <c r="M825" s="82"/>
      <c r="N825" s="82"/>
      <c r="O825" s="82"/>
      <c r="P825" s="82"/>
      <c r="Q825" s="82"/>
      <c r="R825" s="82"/>
      <c r="S825" s="82"/>
      <c r="T825" s="82"/>
      <c r="U825" s="82"/>
      <c r="V825" s="82"/>
      <c r="W825" s="82"/>
      <c r="X825" s="82"/>
      <c r="Y825" s="82"/>
      <c r="Z825" s="82"/>
    </row>
    <row r="826" spans="1:26" ht="15.75" customHeight="1" x14ac:dyDescent="0.35">
      <c r="A826" s="82"/>
      <c r="B826" s="82"/>
      <c r="C826" s="82"/>
      <c r="D826" s="82"/>
      <c r="E826" s="82"/>
      <c r="F826" s="82"/>
      <c r="G826" s="82"/>
      <c r="H826" s="88"/>
      <c r="I826" s="82"/>
      <c r="J826" s="82"/>
      <c r="K826" s="135"/>
      <c r="L826" s="82"/>
      <c r="M826" s="82"/>
      <c r="N826" s="82"/>
      <c r="O826" s="82"/>
      <c r="P826" s="82"/>
      <c r="Q826" s="82"/>
      <c r="R826" s="82"/>
      <c r="S826" s="82"/>
      <c r="T826" s="82"/>
      <c r="U826" s="82"/>
      <c r="V826" s="82"/>
      <c r="W826" s="82"/>
      <c r="X826" s="82"/>
      <c r="Y826" s="82"/>
      <c r="Z826" s="82"/>
    </row>
    <row r="827" spans="1:26" ht="15.75" customHeight="1" x14ac:dyDescent="0.35">
      <c r="A827" s="82"/>
      <c r="B827" s="82"/>
      <c r="C827" s="82"/>
      <c r="D827" s="82"/>
      <c r="E827" s="82"/>
      <c r="F827" s="82"/>
      <c r="G827" s="82"/>
      <c r="H827" s="88"/>
      <c r="I827" s="82"/>
      <c r="J827" s="82"/>
      <c r="K827" s="135"/>
      <c r="L827" s="82"/>
      <c r="M827" s="82"/>
      <c r="N827" s="82"/>
      <c r="O827" s="82"/>
      <c r="P827" s="82"/>
      <c r="Q827" s="82"/>
      <c r="R827" s="82"/>
      <c r="S827" s="82"/>
      <c r="T827" s="82"/>
      <c r="U827" s="82"/>
      <c r="V827" s="82"/>
      <c r="W827" s="82"/>
      <c r="X827" s="82"/>
      <c r="Y827" s="82"/>
      <c r="Z827" s="82"/>
    </row>
    <row r="828" spans="1:26" ht="15.75" customHeight="1" x14ac:dyDescent="0.35">
      <c r="A828" s="82"/>
      <c r="B828" s="82"/>
      <c r="C828" s="82"/>
      <c r="D828" s="82"/>
      <c r="E828" s="82"/>
      <c r="F828" s="82"/>
      <c r="G828" s="82"/>
      <c r="H828" s="88"/>
      <c r="I828" s="82"/>
      <c r="J828" s="82"/>
      <c r="K828" s="135"/>
      <c r="L828" s="82"/>
      <c r="M828" s="82"/>
      <c r="N828" s="82"/>
      <c r="O828" s="82"/>
      <c r="P828" s="82"/>
      <c r="Q828" s="82"/>
      <c r="R828" s="82"/>
      <c r="S828" s="82"/>
      <c r="T828" s="82"/>
      <c r="U828" s="82"/>
      <c r="V828" s="82"/>
      <c r="W828" s="82"/>
      <c r="X828" s="82"/>
      <c r="Y828" s="82"/>
      <c r="Z828" s="82"/>
    </row>
    <row r="829" spans="1:26" ht="15.75" customHeight="1" x14ac:dyDescent="0.35">
      <c r="A829" s="82"/>
      <c r="B829" s="82"/>
      <c r="C829" s="82"/>
      <c r="D829" s="82"/>
      <c r="E829" s="82"/>
      <c r="F829" s="82"/>
      <c r="G829" s="82"/>
      <c r="H829" s="88"/>
      <c r="I829" s="82"/>
      <c r="J829" s="82"/>
      <c r="K829" s="135"/>
      <c r="L829" s="82"/>
      <c r="M829" s="82"/>
      <c r="N829" s="82"/>
      <c r="O829" s="82"/>
      <c r="P829" s="82"/>
      <c r="Q829" s="82"/>
      <c r="R829" s="82"/>
      <c r="S829" s="82"/>
      <c r="T829" s="82"/>
      <c r="U829" s="82"/>
      <c r="V829" s="82"/>
      <c r="W829" s="82"/>
      <c r="X829" s="82"/>
      <c r="Y829" s="82"/>
      <c r="Z829" s="82"/>
    </row>
    <row r="830" spans="1:26" ht="15.75" customHeight="1" x14ac:dyDescent="0.35">
      <c r="A830" s="82"/>
      <c r="B830" s="82"/>
      <c r="C830" s="82"/>
      <c r="D830" s="82"/>
      <c r="E830" s="82"/>
      <c r="F830" s="82"/>
      <c r="G830" s="82"/>
      <c r="H830" s="88"/>
      <c r="I830" s="82"/>
      <c r="J830" s="82"/>
      <c r="K830" s="135"/>
      <c r="L830" s="82"/>
      <c r="M830" s="82"/>
      <c r="N830" s="82"/>
      <c r="O830" s="82"/>
      <c r="P830" s="82"/>
      <c r="Q830" s="82"/>
      <c r="R830" s="82"/>
      <c r="S830" s="82"/>
      <c r="T830" s="82"/>
      <c r="U830" s="82"/>
      <c r="V830" s="82"/>
      <c r="W830" s="82"/>
      <c r="X830" s="82"/>
      <c r="Y830" s="82"/>
      <c r="Z830" s="82"/>
    </row>
    <row r="831" spans="1:26" ht="15.75" customHeight="1" x14ac:dyDescent="0.35">
      <c r="A831" s="82"/>
      <c r="B831" s="82"/>
      <c r="C831" s="82"/>
      <c r="D831" s="82"/>
      <c r="E831" s="82"/>
      <c r="F831" s="82"/>
      <c r="G831" s="82"/>
      <c r="H831" s="88"/>
      <c r="I831" s="82"/>
      <c r="J831" s="82"/>
      <c r="K831" s="135"/>
      <c r="L831" s="82"/>
      <c r="M831" s="82"/>
      <c r="N831" s="82"/>
      <c r="O831" s="82"/>
      <c r="P831" s="82"/>
      <c r="Q831" s="82"/>
      <c r="R831" s="82"/>
      <c r="S831" s="82"/>
      <c r="T831" s="82"/>
      <c r="U831" s="82"/>
      <c r="V831" s="82"/>
      <c r="W831" s="82"/>
      <c r="X831" s="82"/>
      <c r="Y831" s="82"/>
      <c r="Z831" s="82"/>
    </row>
    <row r="832" spans="1:26" ht="15.75" customHeight="1" x14ac:dyDescent="0.35">
      <c r="A832" s="82"/>
      <c r="B832" s="82"/>
      <c r="C832" s="82"/>
      <c r="D832" s="82"/>
      <c r="E832" s="82"/>
      <c r="F832" s="82"/>
      <c r="G832" s="82"/>
      <c r="H832" s="88"/>
      <c r="I832" s="82"/>
      <c r="J832" s="82"/>
      <c r="K832" s="135"/>
      <c r="L832" s="82"/>
      <c r="M832" s="82"/>
      <c r="N832" s="82"/>
      <c r="O832" s="82"/>
      <c r="P832" s="82"/>
      <c r="Q832" s="82"/>
      <c r="R832" s="82"/>
      <c r="S832" s="82"/>
      <c r="T832" s="82"/>
      <c r="U832" s="82"/>
      <c r="V832" s="82"/>
      <c r="W832" s="82"/>
      <c r="X832" s="82"/>
      <c r="Y832" s="82"/>
      <c r="Z832" s="82"/>
    </row>
    <row r="833" spans="1:26" ht="15.75" customHeight="1" x14ac:dyDescent="0.35">
      <c r="A833" s="82"/>
      <c r="B833" s="82"/>
      <c r="C833" s="82"/>
      <c r="D833" s="82"/>
      <c r="E833" s="82"/>
      <c r="F833" s="82"/>
      <c r="G833" s="82"/>
      <c r="H833" s="88"/>
      <c r="I833" s="82"/>
      <c r="J833" s="82"/>
      <c r="K833" s="135"/>
      <c r="L833" s="82"/>
      <c r="M833" s="82"/>
      <c r="N833" s="82"/>
      <c r="O833" s="82"/>
      <c r="P833" s="82"/>
      <c r="Q833" s="82"/>
      <c r="R833" s="82"/>
      <c r="S833" s="82"/>
      <c r="T833" s="82"/>
      <c r="U833" s="82"/>
      <c r="V833" s="82"/>
      <c r="W833" s="82"/>
      <c r="X833" s="82"/>
      <c r="Y833" s="82"/>
      <c r="Z833" s="82"/>
    </row>
    <row r="834" spans="1:26" ht="15.75" customHeight="1" x14ac:dyDescent="0.35">
      <c r="A834" s="82"/>
      <c r="B834" s="82"/>
      <c r="C834" s="82"/>
      <c r="D834" s="82"/>
      <c r="E834" s="82"/>
      <c r="F834" s="82"/>
      <c r="G834" s="82"/>
      <c r="H834" s="88"/>
      <c r="I834" s="82"/>
      <c r="J834" s="82"/>
      <c r="K834" s="135"/>
      <c r="L834" s="82"/>
      <c r="M834" s="82"/>
      <c r="N834" s="82"/>
      <c r="O834" s="82"/>
      <c r="P834" s="82"/>
      <c r="Q834" s="82"/>
      <c r="R834" s="82"/>
      <c r="S834" s="82"/>
      <c r="T834" s="82"/>
      <c r="U834" s="82"/>
      <c r="V834" s="82"/>
      <c r="W834" s="82"/>
      <c r="X834" s="82"/>
      <c r="Y834" s="82"/>
      <c r="Z834" s="82"/>
    </row>
    <row r="835" spans="1:26" ht="15.75" customHeight="1" x14ac:dyDescent="0.35">
      <c r="A835" s="82"/>
      <c r="B835" s="82"/>
      <c r="C835" s="82"/>
      <c r="D835" s="82"/>
      <c r="E835" s="82"/>
      <c r="F835" s="82"/>
      <c r="G835" s="82"/>
      <c r="H835" s="88"/>
      <c r="I835" s="82"/>
      <c r="J835" s="82"/>
      <c r="K835" s="135"/>
      <c r="L835" s="82"/>
      <c r="M835" s="82"/>
      <c r="N835" s="82"/>
      <c r="O835" s="82"/>
      <c r="P835" s="82"/>
      <c r="Q835" s="82"/>
      <c r="R835" s="82"/>
      <c r="S835" s="82"/>
      <c r="T835" s="82"/>
      <c r="U835" s="82"/>
      <c r="V835" s="82"/>
      <c r="W835" s="82"/>
      <c r="X835" s="82"/>
      <c r="Y835" s="82"/>
      <c r="Z835" s="82"/>
    </row>
    <row r="836" spans="1:26" ht="15.75" customHeight="1" x14ac:dyDescent="0.35">
      <c r="A836" s="82"/>
      <c r="B836" s="82"/>
      <c r="C836" s="82"/>
      <c r="D836" s="82"/>
      <c r="E836" s="82"/>
      <c r="F836" s="82"/>
      <c r="G836" s="82"/>
      <c r="H836" s="88"/>
      <c r="I836" s="82"/>
      <c r="J836" s="82"/>
      <c r="K836" s="135"/>
      <c r="L836" s="82"/>
      <c r="M836" s="82"/>
      <c r="N836" s="82"/>
      <c r="O836" s="82"/>
      <c r="P836" s="82"/>
      <c r="Q836" s="82"/>
      <c r="R836" s="82"/>
      <c r="S836" s="82"/>
      <c r="T836" s="82"/>
      <c r="U836" s="82"/>
      <c r="V836" s="82"/>
      <c r="W836" s="82"/>
      <c r="X836" s="82"/>
      <c r="Y836" s="82"/>
      <c r="Z836" s="82"/>
    </row>
    <row r="837" spans="1:26" ht="15.75" customHeight="1" x14ac:dyDescent="0.35">
      <c r="A837" s="82"/>
      <c r="B837" s="82"/>
      <c r="C837" s="82"/>
      <c r="D837" s="82"/>
      <c r="E837" s="82"/>
      <c r="F837" s="82"/>
      <c r="G837" s="82"/>
      <c r="H837" s="88"/>
      <c r="I837" s="82"/>
      <c r="J837" s="82"/>
      <c r="K837" s="135"/>
      <c r="L837" s="82"/>
      <c r="M837" s="82"/>
      <c r="N837" s="82"/>
      <c r="O837" s="82"/>
      <c r="P837" s="82"/>
      <c r="Q837" s="82"/>
      <c r="R837" s="82"/>
      <c r="S837" s="82"/>
      <c r="T837" s="82"/>
      <c r="U837" s="82"/>
      <c r="V837" s="82"/>
      <c r="W837" s="82"/>
      <c r="X837" s="82"/>
      <c r="Y837" s="82"/>
      <c r="Z837" s="82"/>
    </row>
    <row r="838" spans="1:26" ht="15.75" customHeight="1" x14ac:dyDescent="0.35">
      <c r="A838" s="82"/>
      <c r="B838" s="82"/>
      <c r="C838" s="82"/>
      <c r="D838" s="82"/>
      <c r="E838" s="82"/>
      <c r="F838" s="82"/>
      <c r="G838" s="82"/>
      <c r="H838" s="88"/>
      <c r="I838" s="82"/>
      <c r="J838" s="82"/>
      <c r="K838" s="135"/>
      <c r="L838" s="82"/>
      <c r="M838" s="82"/>
      <c r="N838" s="82"/>
      <c r="O838" s="82"/>
      <c r="P838" s="82"/>
      <c r="Q838" s="82"/>
      <c r="R838" s="82"/>
      <c r="S838" s="82"/>
      <c r="T838" s="82"/>
      <c r="U838" s="82"/>
      <c r="V838" s="82"/>
      <c r="W838" s="82"/>
      <c r="X838" s="82"/>
      <c r="Y838" s="82"/>
      <c r="Z838" s="82"/>
    </row>
    <row r="839" spans="1:26" ht="15.75" customHeight="1" x14ac:dyDescent="0.35">
      <c r="A839" s="82"/>
      <c r="B839" s="82"/>
      <c r="C839" s="82"/>
      <c r="D839" s="82"/>
      <c r="E839" s="82"/>
      <c r="F839" s="82"/>
      <c r="G839" s="82"/>
      <c r="H839" s="88"/>
      <c r="I839" s="82"/>
      <c r="J839" s="82"/>
      <c r="K839" s="135"/>
      <c r="L839" s="82"/>
      <c r="M839" s="82"/>
      <c r="N839" s="82"/>
      <c r="O839" s="82"/>
      <c r="P839" s="82"/>
      <c r="Q839" s="82"/>
      <c r="R839" s="82"/>
      <c r="S839" s="82"/>
      <c r="T839" s="82"/>
      <c r="U839" s="82"/>
      <c r="V839" s="82"/>
      <c r="W839" s="82"/>
      <c r="X839" s="82"/>
      <c r="Y839" s="82"/>
      <c r="Z839" s="82"/>
    </row>
    <row r="840" spans="1:26" ht="15.75" customHeight="1" x14ac:dyDescent="0.35">
      <c r="A840" s="82"/>
      <c r="B840" s="82"/>
      <c r="C840" s="82"/>
      <c r="D840" s="82"/>
      <c r="E840" s="82"/>
      <c r="F840" s="82"/>
      <c r="G840" s="82"/>
      <c r="H840" s="88"/>
      <c r="I840" s="82"/>
      <c r="J840" s="82"/>
      <c r="K840" s="135"/>
      <c r="L840" s="82"/>
      <c r="M840" s="82"/>
      <c r="N840" s="82"/>
      <c r="O840" s="82"/>
      <c r="P840" s="82"/>
      <c r="Q840" s="82"/>
      <c r="R840" s="82"/>
      <c r="S840" s="82"/>
      <c r="T840" s="82"/>
      <c r="U840" s="82"/>
      <c r="V840" s="82"/>
      <c r="W840" s="82"/>
      <c r="X840" s="82"/>
      <c r="Y840" s="82"/>
      <c r="Z840" s="82"/>
    </row>
    <row r="841" spans="1:26" ht="15.75" customHeight="1" x14ac:dyDescent="0.35">
      <c r="A841" s="82"/>
      <c r="B841" s="82"/>
      <c r="C841" s="82"/>
      <c r="D841" s="82"/>
      <c r="E841" s="82"/>
      <c r="F841" s="82"/>
      <c r="G841" s="82"/>
      <c r="H841" s="88"/>
      <c r="I841" s="82"/>
      <c r="J841" s="82"/>
      <c r="K841" s="135"/>
      <c r="L841" s="82"/>
      <c r="M841" s="82"/>
      <c r="N841" s="82"/>
      <c r="O841" s="82"/>
      <c r="P841" s="82"/>
      <c r="Q841" s="82"/>
      <c r="R841" s="82"/>
      <c r="S841" s="82"/>
      <c r="T841" s="82"/>
      <c r="U841" s="82"/>
      <c r="V841" s="82"/>
      <c r="W841" s="82"/>
      <c r="X841" s="82"/>
      <c r="Y841" s="82"/>
      <c r="Z841" s="82"/>
    </row>
    <row r="842" spans="1:26" ht="15.75" customHeight="1" x14ac:dyDescent="0.35">
      <c r="A842" s="82"/>
      <c r="B842" s="82"/>
      <c r="C842" s="82"/>
      <c r="D842" s="82"/>
      <c r="E842" s="82"/>
      <c r="F842" s="82"/>
      <c r="G842" s="82"/>
      <c r="H842" s="88"/>
      <c r="I842" s="82"/>
      <c r="J842" s="82"/>
      <c r="K842" s="135"/>
      <c r="L842" s="82"/>
      <c r="M842" s="82"/>
      <c r="N842" s="82"/>
      <c r="O842" s="82"/>
      <c r="P842" s="82"/>
      <c r="Q842" s="82"/>
      <c r="R842" s="82"/>
      <c r="S842" s="82"/>
      <c r="T842" s="82"/>
      <c r="U842" s="82"/>
      <c r="V842" s="82"/>
      <c r="W842" s="82"/>
      <c r="X842" s="82"/>
      <c r="Y842" s="82"/>
      <c r="Z842" s="82"/>
    </row>
    <row r="843" spans="1:26" ht="15.75" customHeight="1" x14ac:dyDescent="0.35">
      <c r="A843" s="82"/>
      <c r="B843" s="82"/>
      <c r="C843" s="82"/>
      <c r="D843" s="82"/>
      <c r="E843" s="82"/>
      <c r="F843" s="82"/>
      <c r="G843" s="82"/>
      <c r="H843" s="88"/>
      <c r="I843" s="82"/>
      <c r="J843" s="82"/>
      <c r="K843" s="135"/>
      <c r="L843" s="82"/>
      <c r="M843" s="82"/>
      <c r="N843" s="82"/>
      <c r="O843" s="82"/>
      <c r="P843" s="82"/>
      <c r="Q843" s="82"/>
      <c r="R843" s="82"/>
      <c r="S843" s="82"/>
      <c r="T843" s="82"/>
      <c r="U843" s="82"/>
      <c r="V843" s="82"/>
      <c r="W843" s="82"/>
      <c r="X843" s="82"/>
      <c r="Y843" s="82"/>
      <c r="Z843" s="82"/>
    </row>
    <row r="844" spans="1:26" ht="15.75" customHeight="1" x14ac:dyDescent="0.35">
      <c r="A844" s="82"/>
      <c r="B844" s="82"/>
      <c r="C844" s="82"/>
      <c r="D844" s="82"/>
      <c r="E844" s="82"/>
      <c r="F844" s="82"/>
      <c r="G844" s="82"/>
      <c r="H844" s="88"/>
      <c r="I844" s="82"/>
      <c r="J844" s="82"/>
      <c r="K844" s="135"/>
      <c r="L844" s="82"/>
      <c r="M844" s="82"/>
      <c r="N844" s="82"/>
      <c r="O844" s="82"/>
      <c r="P844" s="82"/>
      <c r="Q844" s="82"/>
      <c r="R844" s="82"/>
      <c r="S844" s="82"/>
      <c r="T844" s="82"/>
      <c r="U844" s="82"/>
      <c r="V844" s="82"/>
      <c r="W844" s="82"/>
      <c r="X844" s="82"/>
      <c r="Y844" s="82"/>
      <c r="Z844" s="82"/>
    </row>
    <row r="845" spans="1:26" ht="15.75" customHeight="1" x14ac:dyDescent="0.35">
      <c r="A845" s="82"/>
      <c r="B845" s="82"/>
      <c r="C845" s="82"/>
      <c r="D845" s="82"/>
      <c r="E845" s="82"/>
      <c r="F845" s="82"/>
      <c r="G845" s="82"/>
      <c r="H845" s="88"/>
      <c r="I845" s="82"/>
      <c r="J845" s="82"/>
      <c r="K845" s="135"/>
      <c r="L845" s="82"/>
      <c r="M845" s="82"/>
      <c r="N845" s="82"/>
      <c r="O845" s="82"/>
      <c r="P845" s="82"/>
      <c r="Q845" s="82"/>
      <c r="R845" s="82"/>
      <c r="S845" s="82"/>
      <c r="T845" s="82"/>
      <c r="U845" s="82"/>
      <c r="V845" s="82"/>
      <c r="W845" s="82"/>
      <c r="X845" s="82"/>
      <c r="Y845" s="82"/>
      <c r="Z845" s="82"/>
    </row>
    <row r="846" spans="1:26" ht="15.75" customHeight="1" x14ac:dyDescent="0.35">
      <c r="A846" s="82"/>
      <c r="B846" s="82"/>
      <c r="C846" s="82"/>
      <c r="D846" s="82"/>
      <c r="E846" s="82"/>
      <c r="F846" s="82"/>
      <c r="G846" s="82"/>
      <c r="H846" s="88"/>
      <c r="I846" s="82"/>
      <c r="J846" s="82"/>
      <c r="K846" s="135"/>
      <c r="L846" s="82"/>
      <c r="M846" s="82"/>
      <c r="N846" s="82"/>
      <c r="O846" s="82"/>
      <c r="P846" s="82"/>
      <c r="Q846" s="82"/>
      <c r="R846" s="82"/>
      <c r="S846" s="82"/>
      <c r="T846" s="82"/>
      <c r="U846" s="82"/>
      <c r="V846" s="82"/>
      <c r="W846" s="82"/>
      <c r="X846" s="82"/>
      <c r="Y846" s="82"/>
      <c r="Z846" s="82"/>
    </row>
    <row r="847" spans="1:26" ht="15.75" customHeight="1" x14ac:dyDescent="0.35">
      <c r="A847" s="82"/>
      <c r="B847" s="82"/>
      <c r="C847" s="82"/>
      <c r="D847" s="82"/>
      <c r="E847" s="82"/>
      <c r="F847" s="82"/>
      <c r="G847" s="82"/>
      <c r="H847" s="88"/>
      <c r="I847" s="82"/>
      <c r="J847" s="82"/>
      <c r="K847" s="135"/>
      <c r="L847" s="82"/>
      <c r="M847" s="82"/>
      <c r="N847" s="82"/>
      <c r="O847" s="82"/>
      <c r="P847" s="82"/>
      <c r="Q847" s="82"/>
      <c r="R847" s="82"/>
      <c r="S847" s="82"/>
      <c r="T847" s="82"/>
      <c r="U847" s="82"/>
      <c r="V847" s="82"/>
      <c r="W847" s="82"/>
      <c r="X847" s="82"/>
      <c r="Y847" s="82"/>
      <c r="Z847" s="82"/>
    </row>
    <row r="848" spans="1:26" ht="15.75" customHeight="1" x14ac:dyDescent="0.35">
      <c r="A848" s="82"/>
      <c r="B848" s="82"/>
      <c r="C848" s="82"/>
      <c r="D848" s="82"/>
      <c r="E848" s="82"/>
      <c r="F848" s="82"/>
      <c r="G848" s="82"/>
      <c r="H848" s="88"/>
      <c r="I848" s="82"/>
      <c r="J848" s="82"/>
      <c r="K848" s="135"/>
      <c r="L848" s="82"/>
      <c r="M848" s="82"/>
      <c r="N848" s="82"/>
      <c r="O848" s="82"/>
      <c r="P848" s="82"/>
      <c r="Q848" s="82"/>
      <c r="R848" s="82"/>
      <c r="S848" s="82"/>
      <c r="T848" s="82"/>
      <c r="U848" s="82"/>
      <c r="V848" s="82"/>
      <c r="W848" s="82"/>
      <c r="X848" s="82"/>
      <c r="Y848" s="82"/>
      <c r="Z848" s="82"/>
    </row>
    <row r="849" spans="1:26" ht="15.75" customHeight="1" x14ac:dyDescent="0.35">
      <c r="A849" s="82"/>
      <c r="B849" s="82"/>
      <c r="C849" s="82"/>
      <c r="D849" s="82"/>
      <c r="E849" s="82"/>
      <c r="F849" s="82"/>
      <c r="G849" s="82"/>
      <c r="H849" s="88"/>
      <c r="I849" s="82"/>
      <c r="J849" s="82"/>
      <c r="K849" s="135"/>
      <c r="L849" s="82"/>
      <c r="M849" s="82"/>
      <c r="N849" s="82"/>
      <c r="O849" s="82"/>
      <c r="P849" s="82"/>
      <c r="Q849" s="82"/>
      <c r="R849" s="82"/>
      <c r="S849" s="82"/>
      <c r="T849" s="82"/>
      <c r="U849" s="82"/>
      <c r="V849" s="82"/>
      <c r="W849" s="82"/>
      <c r="X849" s="82"/>
      <c r="Y849" s="82"/>
      <c r="Z849" s="82"/>
    </row>
    <row r="850" spans="1:26" ht="15.75" customHeight="1" x14ac:dyDescent="0.35">
      <c r="A850" s="82"/>
      <c r="B850" s="82"/>
      <c r="C850" s="82"/>
      <c r="D850" s="82"/>
      <c r="E850" s="82"/>
      <c r="F850" s="82"/>
      <c r="G850" s="82"/>
      <c r="H850" s="88"/>
      <c r="I850" s="82"/>
      <c r="J850" s="82"/>
      <c r="K850" s="135"/>
      <c r="L850" s="82"/>
      <c r="M850" s="82"/>
      <c r="N850" s="82"/>
      <c r="O850" s="82"/>
      <c r="P850" s="82"/>
      <c r="Q850" s="82"/>
      <c r="R850" s="82"/>
      <c r="S850" s="82"/>
      <c r="T850" s="82"/>
      <c r="U850" s="82"/>
      <c r="V850" s="82"/>
      <c r="W850" s="82"/>
      <c r="X850" s="82"/>
      <c r="Y850" s="82"/>
      <c r="Z850" s="82"/>
    </row>
    <row r="851" spans="1:26" ht="15.75" customHeight="1" x14ac:dyDescent="0.35">
      <c r="A851" s="82"/>
      <c r="B851" s="82"/>
      <c r="C851" s="82"/>
      <c r="D851" s="82"/>
      <c r="E851" s="82"/>
      <c r="F851" s="82"/>
      <c r="G851" s="82"/>
      <c r="H851" s="88"/>
      <c r="I851" s="82"/>
      <c r="J851" s="82"/>
      <c r="K851" s="135"/>
      <c r="L851" s="82"/>
      <c r="M851" s="82"/>
      <c r="N851" s="82"/>
      <c r="O851" s="82"/>
      <c r="P851" s="82"/>
      <c r="Q851" s="82"/>
      <c r="R851" s="82"/>
      <c r="S851" s="82"/>
      <c r="T851" s="82"/>
      <c r="U851" s="82"/>
      <c r="V851" s="82"/>
      <c r="W851" s="82"/>
      <c r="X851" s="82"/>
      <c r="Y851" s="82"/>
      <c r="Z851" s="82"/>
    </row>
    <row r="852" spans="1:26" ht="15.75" customHeight="1" x14ac:dyDescent="0.35">
      <c r="A852" s="82"/>
      <c r="B852" s="82"/>
      <c r="C852" s="82"/>
      <c r="D852" s="82"/>
      <c r="E852" s="82"/>
      <c r="F852" s="82"/>
      <c r="G852" s="82"/>
      <c r="H852" s="88"/>
      <c r="I852" s="82"/>
      <c r="J852" s="82"/>
      <c r="K852" s="135"/>
      <c r="L852" s="82"/>
      <c r="M852" s="82"/>
      <c r="N852" s="82"/>
      <c r="O852" s="82"/>
      <c r="P852" s="82"/>
      <c r="Q852" s="82"/>
      <c r="R852" s="82"/>
      <c r="S852" s="82"/>
      <c r="T852" s="82"/>
      <c r="U852" s="82"/>
      <c r="V852" s="82"/>
      <c r="W852" s="82"/>
      <c r="X852" s="82"/>
      <c r="Y852" s="82"/>
      <c r="Z852" s="82"/>
    </row>
    <row r="853" spans="1:26" ht="15.75" customHeight="1" x14ac:dyDescent="0.35">
      <c r="A853" s="82"/>
      <c r="B853" s="82"/>
      <c r="C853" s="82"/>
      <c r="D853" s="82"/>
      <c r="E853" s="82"/>
      <c r="F853" s="82"/>
      <c r="G853" s="82"/>
      <c r="H853" s="88"/>
      <c r="I853" s="82"/>
      <c r="J853" s="82"/>
      <c r="K853" s="135"/>
      <c r="L853" s="82"/>
      <c r="M853" s="82"/>
      <c r="N853" s="82"/>
      <c r="O853" s="82"/>
      <c r="P853" s="82"/>
      <c r="Q853" s="82"/>
      <c r="R853" s="82"/>
      <c r="S853" s="82"/>
      <c r="T853" s="82"/>
      <c r="U853" s="82"/>
      <c r="V853" s="82"/>
      <c r="W853" s="82"/>
      <c r="X853" s="82"/>
      <c r="Y853" s="82"/>
      <c r="Z853" s="82"/>
    </row>
    <row r="854" spans="1:26" ht="15.75" customHeight="1" x14ac:dyDescent="0.35">
      <c r="A854" s="82"/>
      <c r="B854" s="82"/>
      <c r="C854" s="82"/>
      <c r="D854" s="82"/>
      <c r="E854" s="82"/>
      <c r="F854" s="82"/>
      <c r="G854" s="82"/>
      <c r="H854" s="88"/>
      <c r="I854" s="82"/>
      <c r="J854" s="82"/>
      <c r="K854" s="135"/>
      <c r="L854" s="82"/>
      <c r="M854" s="82"/>
      <c r="N854" s="82"/>
      <c r="O854" s="82"/>
      <c r="P854" s="82"/>
      <c r="Q854" s="82"/>
      <c r="R854" s="82"/>
      <c r="S854" s="82"/>
      <c r="T854" s="82"/>
      <c r="U854" s="82"/>
      <c r="V854" s="82"/>
      <c r="W854" s="82"/>
      <c r="X854" s="82"/>
      <c r="Y854" s="82"/>
      <c r="Z854" s="82"/>
    </row>
    <row r="855" spans="1:26" ht="15.75" customHeight="1" x14ac:dyDescent="0.35">
      <c r="A855" s="82"/>
      <c r="B855" s="82"/>
      <c r="C855" s="82"/>
      <c r="D855" s="82"/>
      <c r="E855" s="82"/>
      <c r="F855" s="82"/>
      <c r="G855" s="82"/>
      <c r="H855" s="88"/>
      <c r="I855" s="82"/>
      <c r="J855" s="82"/>
      <c r="K855" s="135"/>
      <c r="L855" s="82"/>
      <c r="M855" s="82"/>
      <c r="N855" s="82"/>
      <c r="O855" s="82"/>
      <c r="P855" s="82"/>
      <c r="Q855" s="82"/>
      <c r="R855" s="82"/>
      <c r="S855" s="82"/>
      <c r="T855" s="82"/>
      <c r="U855" s="82"/>
      <c r="V855" s="82"/>
      <c r="W855" s="82"/>
      <c r="X855" s="82"/>
      <c r="Y855" s="82"/>
      <c r="Z855" s="82"/>
    </row>
    <row r="856" spans="1:26" ht="15.75" customHeight="1" x14ac:dyDescent="0.35">
      <c r="A856" s="82"/>
      <c r="B856" s="82"/>
      <c r="C856" s="82"/>
      <c r="D856" s="82"/>
      <c r="E856" s="82"/>
      <c r="F856" s="82"/>
      <c r="G856" s="82"/>
      <c r="H856" s="88"/>
      <c r="I856" s="82"/>
      <c r="J856" s="82"/>
      <c r="K856" s="135"/>
      <c r="L856" s="82"/>
      <c r="M856" s="82"/>
      <c r="N856" s="82"/>
      <c r="O856" s="82"/>
      <c r="P856" s="82"/>
      <c r="Q856" s="82"/>
      <c r="R856" s="82"/>
      <c r="S856" s="82"/>
      <c r="T856" s="82"/>
      <c r="U856" s="82"/>
      <c r="V856" s="82"/>
      <c r="W856" s="82"/>
      <c r="X856" s="82"/>
      <c r="Y856" s="82"/>
      <c r="Z856" s="82"/>
    </row>
    <row r="857" spans="1:26" ht="15.75" customHeight="1" x14ac:dyDescent="0.35">
      <c r="A857" s="82"/>
      <c r="B857" s="82"/>
      <c r="C857" s="82"/>
      <c r="D857" s="82"/>
      <c r="E857" s="82"/>
      <c r="F857" s="82"/>
      <c r="G857" s="82"/>
      <c r="H857" s="88"/>
      <c r="I857" s="82"/>
      <c r="J857" s="82"/>
      <c r="K857" s="135"/>
      <c r="L857" s="82"/>
      <c r="M857" s="82"/>
      <c r="N857" s="82"/>
      <c r="O857" s="82"/>
      <c r="P857" s="82"/>
      <c r="Q857" s="82"/>
      <c r="R857" s="82"/>
      <c r="S857" s="82"/>
      <c r="T857" s="82"/>
      <c r="U857" s="82"/>
      <c r="V857" s="82"/>
      <c r="W857" s="82"/>
      <c r="X857" s="82"/>
      <c r="Y857" s="82"/>
      <c r="Z857" s="82"/>
    </row>
    <row r="858" spans="1:26" ht="15.75" customHeight="1" x14ac:dyDescent="0.35">
      <c r="A858" s="82"/>
      <c r="B858" s="82"/>
      <c r="C858" s="82"/>
      <c r="D858" s="82"/>
      <c r="E858" s="82"/>
      <c r="F858" s="82"/>
      <c r="G858" s="82"/>
      <c r="H858" s="88"/>
      <c r="I858" s="82"/>
      <c r="J858" s="82"/>
      <c r="K858" s="135"/>
      <c r="L858" s="82"/>
      <c r="M858" s="82"/>
      <c r="N858" s="82"/>
      <c r="O858" s="82"/>
      <c r="P858" s="82"/>
      <c r="Q858" s="82"/>
      <c r="R858" s="82"/>
      <c r="S858" s="82"/>
      <c r="T858" s="82"/>
      <c r="U858" s="82"/>
      <c r="V858" s="82"/>
      <c r="W858" s="82"/>
      <c r="X858" s="82"/>
      <c r="Y858" s="82"/>
      <c r="Z858" s="82"/>
    </row>
    <row r="859" spans="1:26" ht="15.75" customHeight="1" x14ac:dyDescent="0.35">
      <c r="A859" s="82"/>
      <c r="B859" s="82"/>
      <c r="C859" s="82"/>
      <c r="D859" s="82"/>
      <c r="E859" s="82"/>
      <c r="F859" s="82"/>
      <c r="G859" s="82"/>
      <c r="H859" s="88"/>
      <c r="I859" s="82"/>
      <c r="J859" s="82"/>
      <c r="K859" s="135"/>
      <c r="L859" s="82"/>
      <c r="M859" s="82"/>
      <c r="N859" s="82"/>
      <c r="O859" s="82"/>
      <c r="P859" s="82"/>
      <c r="Q859" s="82"/>
      <c r="R859" s="82"/>
      <c r="S859" s="82"/>
      <c r="T859" s="82"/>
      <c r="U859" s="82"/>
      <c r="V859" s="82"/>
      <c r="W859" s="82"/>
      <c r="X859" s="82"/>
      <c r="Y859" s="82"/>
      <c r="Z859" s="82"/>
    </row>
    <row r="860" spans="1:26" ht="15.75" customHeight="1" x14ac:dyDescent="0.35">
      <c r="A860" s="82"/>
      <c r="B860" s="82"/>
      <c r="C860" s="82"/>
      <c r="D860" s="82"/>
      <c r="E860" s="82"/>
      <c r="F860" s="82"/>
      <c r="G860" s="82"/>
      <c r="H860" s="88"/>
      <c r="I860" s="82"/>
      <c r="J860" s="82"/>
      <c r="K860" s="135"/>
      <c r="L860" s="82"/>
      <c r="M860" s="82"/>
      <c r="N860" s="82"/>
      <c r="O860" s="82"/>
      <c r="P860" s="82"/>
      <c r="Q860" s="82"/>
      <c r="R860" s="82"/>
      <c r="S860" s="82"/>
      <c r="T860" s="82"/>
      <c r="U860" s="82"/>
      <c r="V860" s="82"/>
      <c r="W860" s="82"/>
      <c r="X860" s="82"/>
      <c r="Y860" s="82"/>
      <c r="Z860" s="82"/>
    </row>
    <row r="861" spans="1:26" ht="15.75" customHeight="1" x14ac:dyDescent="0.35">
      <c r="A861" s="82"/>
      <c r="B861" s="82"/>
      <c r="C861" s="82"/>
      <c r="D861" s="82"/>
      <c r="E861" s="82"/>
      <c r="F861" s="82"/>
      <c r="G861" s="82"/>
      <c r="H861" s="88"/>
      <c r="I861" s="82"/>
      <c r="J861" s="82"/>
      <c r="K861" s="135"/>
      <c r="L861" s="82"/>
      <c r="M861" s="82"/>
      <c r="N861" s="82"/>
      <c r="O861" s="82"/>
      <c r="P861" s="82"/>
      <c r="Q861" s="82"/>
      <c r="R861" s="82"/>
      <c r="S861" s="82"/>
      <c r="T861" s="82"/>
      <c r="U861" s="82"/>
      <c r="V861" s="82"/>
      <c r="W861" s="82"/>
      <c r="X861" s="82"/>
      <c r="Y861" s="82"/>
      <c r="Z861" s="82"/>
    </row>
    <row r="862" spans="1:26" ht="15.75" customHeight="1" x14ac:dyDescent="0.35">
      <c r="A862" s="82"/>
      <c r="B862" s="82"/>
      <c r="C862" s="82"/>
      <c r="D862" s="82"/>
      <c r="E862" s="82"/>
      <c r="F862" s="82"/>
      <c r="G862" s="82"/>
      <c r="H862" s="88"/>
      <c r="I862" s="82"/>
      <c r="J862" s="82"/>
      <c r="K862" s="135"/>
      <c r="L862" s="82"/>
      <c r="M862" s="82"/>
      <c r="N862" s="82"/>
      <c r="O862" s="82"/>
      <c r="P862" s="82"/>
      <c r="Q862" s="82"/>
      <c r="R862" s="82"/>
      <c r="S862" s="82"/>
      <c r="T862" s="82"/>
      <c r="U862" s="82"/>
      <c r="V862" s="82"/>
      <c r="W862" s="82"/>
      <c r="X862" s="82"/>
      <c r="Y862" s="82"/>
      <c r="Z862" s="82"/>
    </row>
    <row r="863" spans="1:26" ht="15.75" customHeight="1" x14ac:dyDescent="0.35">
      <c r="A863" s="82"/>
      <c r="B863" s="82"/>
      <c r="C863" s="82"/>
      <c r="D863" s="82"/>
      <c r="E863" s="82"/>
      <c r="F863" s="82"/>
      <c r="G863" s="82"/>
      <c r="H863" s="88"/>
      <c r="I863" s="82"/>
      <c r="J863" s="82"/>
      <c r="K863" s="135"/>
      <c r="L863" s="82"/>
      <c r="M863" s="82"/>
      <c r="N863" s="82"/>
      <c r="O863" s="82"/>
      <c r="P863" s="82"/>
      <c r="Q863" s="82"/>
      <c r="R863" s="82"/>
      <c r="S863" s="82"/>
      <c r="T863" s="82"/>
      <c r="U863" s="82"/>
      <c r="V863" s="82"/>
      <c r="W863" s="82"/>
      <c r="X863" s="82"/>
      <c r="Y863" s="82"/>
      <c r="Z863" s="82"/>
    </row>
    <row r="864" spans="1:26" ht="15.75" customHeight="1" x14ac:dyDescent="0.35">
      <c r="A864" s="82"/>
      <c r="B864" s="82"/>
      <c r="C864" s="82"/>
      <c r="D864" s="82"/>
      <c r="E864" s="82"/>
      <c r="F864" s="82"/>
      <c r="G864" s="82"/>
      <c r="H864" s="88"/>
      <c r="I864" s="82"/>
      <c r="J864" s="82"/>
      <c r="K864" s="135"/>
      <c r="L864" s="82"/>
      <c r="M864" s="82"/>
      <c r="N864" s="82"/>
      <c r="O864" s="82"/>
      <c r="P864" s="82"/>
      <c r="Q864" s="82"/>
      <c r="R864" s="82"/>
      <c r="S864" s="82"/>
      <c r="T864" s="82"/>
      <c r="U864" s="82"/>
      <c r="V864" s="82"/>
      <c r="W864" s="82"/>
      <c r="X864" s="82"/>
      <c r="Y864" s="82"/>
      <c r="Z864" s="82"/>
    </row>
    <row r="865" spans="1:26" ht="15.75" customHeight="1" x14ac:dyDescent="0.35">
      <c r="A865" s="82"/>
      <c r="B865" s="82"/>
      <c r="C865" s="82"/>
      <c r="D865" s="82"/>
      <c r="E865" s="82"/>
      <c r="F865" s="82"/>
      <c r="G865" s="82"/>
      <c r="H865" s="88"/>
      <c r="I865" s="82"/>
      <c r="J865" s="82"/>
      <c r="K865" s="135"/>
      <c r="L865" s="82"/>
      <c r="M865" s="82"/>
      <c r="N865" s="82"/>
      <c r="O865" s="82"/>
      <c r="P865" s="82"/>
      <c r="Q865" s="82"/>
      <c r="R865" s="82"/>
      <c r="S865" s="82"/>
      <c r="T865" s="82"/>
      <c r="U865" s="82"/>
      <c r="V865" s="82"/>
      <c r="W865" s="82"/>
      <c r="X865" s="82"/>
      <c r="Y865" s="82"/>
      <c r="Z865" s="82"/>
    </row>
    <row r="866" spans="1:26" ht="15.75" customHeight="1" x14ac:dyDescent="0.35">
      <c r="A866" s="82"/>
      <c r="B866" s="82"/>
      <c r="C866" s="82"/>
      <c r="D866" s="82"/>
      <c r="E866" s="82"/>
      <c r="F866" s="82"/>
      <c r="G866" s="82"/>
      <c r="H866" s="88"/>
      <c r="I866" s="82"/>
      <c r="J866" s="82"/>
      <c r="K866" s="135"/>
      <c r="L866" s="82"/>
      <c r="M866" s="82"/>
      <c r="N866" s="82"/>
      <c r="O866" s="82"/>
      <c r="P866" s="82"/>
      <c r="Q866" s="82"/>
      <c r="R866" s="82"/>
      <c r="S866" s="82"/>
      <c r="T866" s="82"/>
      <c r="U866" s="82"/>
      <c r="V866" s="82"/>
      <c r="W866" s="82"/>
      <c r="X866" s="82"/>
      <c r="Y866" s="82"/>
      <c r="Z866" s="82"/>
    </row>
    <row r="867" spans="1:26" ht="15.75" customHeight="1" x14ac:dyDescent="0.35">
      <c r="A867" s="82"/>
      <c r="B867" s="82"/>
      <c r="C867" s="82"/>
      <c r="D867" s="82"/>
      <c r="E867" s="82"/>
      <c r="F867" s="82"/>
      <c r="G867" s="82"/>
      <c r="H867" s="88"/>
      <c r="I867" s="82"/>
      <c r="J867" s="82"/>
      <c r="K867" s="135"/>
      <c r="L867" s="82"/>
      <c r="M867" s="82"/>
      <c r="N867" s="82"/>
      <c r="O867" s="82"/>
      <c r="P867" s="82"/>
      <c r="Q867" s="82"/>
      <c r="R867" s="82"/>
      <c r="S867" s="82"/>
      <c r="T867" s="82"/>
      <c r="U867" s="82"/>
      <c r="V867" s="82"/>
      <c r="W867" s="82"/>
      <c r="X867" s="82"/>
      <c r="Y867" s="82"/>
      <c r="Z867" s="82"/>
    </row>
    <row r="868" spans="1:26" ht="15.75" customHeight="1" x14ac:dyDescent="0.35">
      <c r="A868" s="82"/>
      <c r="B868" s="82"/>
      <c r="C868" s="82"/>
      <c r="D868" s="82"/>
      <c r="E868" s="82"/>
      <c r="F868" s="82"/>
      <c r="G868" s="82"/>
      <c r="H868" s="88"/>
      <c r="I868" s="82"/>
      <c r="J868" s="82"/>
      <c r="K868" s="135"/>
      <c r="L868" s="82"/>
      <c r="M868" s="82"/>
      <c r="N868" s="82"/>
      <c r="O868" s="82"/>
      <c r="P868" s="82"/>
      <c r="Q868" s="82"/>
      <c r="R868" s="82"/>
      <c r="S868" s="82"/>
      <c r="T868" s="82"/>
      <c r="U868" s="82"/>
      <c r="V868" s="82"/>
      <c r="W868" s="82"/>
      <c r="X868" s="82"/>
      <c r="Y868" s="82"/>
      <c r="Z868" s="82"/>
    </row>
    <row r="869" spans="1:26" ht="15.75" customHeight="1" x14ac:dyDescent="0.35">
      <c r="A869" s="82"/>
      <c r="B869" s="82"/>
      <c r="C869" s="82"/>
      <c r="D869" s="82"/>
      <c r="E869" s="82"/>
      <c r="F869" s="82"/>
      <c r="G869" s="82"/>
      <c r="H869" s="88"/>
      <c r="I869" s="82"/>
      <c r="J869" s="82"/>
      <c r="K869" s="135"/>
      <c r="L869" s="82"/>
      <c r="M869" s="82"/>
      <c r="N869" s="82"/>
      <c r="O869" s="82"/>
      <c r="P869" s="82"/>
      <c r="Q869" s="82"/>
      <c r="R869" s="82"/>
      <c r="S869" s="82"/>
      <c r="T869" s="82"/>
      <c r="U869" s="82"/>
      <c r="V869" s="82"/>
      <c r="W869" s="82"/>
      <c r="X869" s="82"/>
      <c r="Y869" s="82"/>
      <c r="Z869" s="82"/>
    </row>
    <row r="870" spans="1:26" ht="15.75" customHeight="1" x14ac:dyDescent="0.35">
      <c r="A870" s="82"/>
      <c r="B870" s="82"/>
      <c r="C870" s="82"/>
      <c r="D870" s="82"/>
      <c r="E870" s="82"/>
      <c r="F870" s="82"/>
      <c r="G870" s="82"/>
      <c r="H870" s="88"/>
      <c r="I870" s="82"/>
      <c r="J870" s="82"/>
      <c r="K870" s="135"/>
      <c r="L870" s="82"/>
      <c r="M870" s="82"/>
      <c r="N870" s="82"/>
      <c r="O870" s="82"/>
      <c r="P870" s="82"/>
      <c r="Q870" s="82"/>
      <c r="R870" s="82"/>
      <c r="S870" s="82"/>
      <c r="T870" s="82"/>
      <c r="U870" s="82"/>
      <c r="V870" s="82"/>
      <c r="W870" s="82"/>
      <c r="X870" s="82"/>
      <c r="Y870" s="82"/>
      <c r="Z870" s="82"/>
    </row>
    <row r="871" spans="1:26" ht="15.75" customHeight="1" x14ac:dyDescent="0.35">
      <c r="A871" s="82"/>
      <c r="B871" s="82"/>
      <c r="C871" s="82"/>
      <c r="D871" s="82"/>
      <c r="E871" s="82"/>
      <c r="F871" s="82"/>
      <c r="G871" s="82"/>
      <c r="H871" s="88"/>
      <c r="I871" s="82"/>
      <c r="J871" s="82"/>
      <c r="K871" s="135"/>
      <c r="L871" s="82"/>
      <c r="M871" s="82"/>
      <c r="N871" s="82"/>
      <c r="O871" s="82"/>
      <c r="P871" s="82"/>
      <c r="Q871" s="82"/>
      <c r="R871" s="82"/>
      <c r="S871" s="82"/>
      <c r="T871" s="82"/>
      <c r="U871" s="82"/>
      <c r="V871" s="82"/>
      <c r="W871" s="82"/>
      <c r="X871" s="82"/>
      <c r="Y871" s="82"/>
      <c r="Z871" s="82"/>
    </row>
    <row r="872" spans="1:26" ht="15.75" customHeight="1" x14ac:dyDescent="0.35">
      <c r="A872" s="82"/>
      <c r="B872" s="82"/>
      <c r="C872" s="82"/>
      <c r="D872" s="82"/>
      <c r="E872" s="82"/>
      <c r="F872" s="82"/>
      <c r="G872" s="82"/>
      <c r="H872" s="88"/>
      <c r="I872" s="82"/>
      <c r="J872" s="82"/>
      <c r="K872" s="135"/>
      <c r="L872" s="82"/>
      <c r="M872" s="82"/>
      <c r="N872" s="82"/>
      <c r="O872" s="82"/>
      <c r="P872" s="82"/>
      <c r="Q872" s="82"/>
      <c r="R872" s="82"/>
      <c r="S872" s="82"/>
      <c r="T872" s="82"/>
      <c r="U872" s="82"/>
      <c r="V872" s="82"/>
      <c r="W872" s="82"/>
      <c r="X872" s="82"/>
      <c r="Y872" s="82"/>
      <c r="Z872" s="82"/>
    </row>
    <row r="873" spans="1:26" ht="15.75" customHeight="1" x14ac:dyDescent="0.35">
      <c r="A873" s="82"/>
      <c r="B873" s="82"/>
      <c r="C873" s="82"/>
      <c r="D873" s="82"/>
      <c r="E873" s="82"/>
      <c r="F873" s="82"/>
      <c r="G873" s="82"/>
      <c r="H873" s="88"/>
      <c r="I873" s="82"/>
      <c r="J873" s="82"/>
      <c r="K873" s="135"/>
      <c r="L873" s="82"/>
      <c r="M873" s="82"/>
      <c r="N873" s="82"/>
      <c r="O873" s="82"/>
      <c r="P873" s="82"/>
      <c r="Q873" s="82"/>
      <c r="R873" s="82"/>
      <c r="S873" s="82"/>
      <c r="T873" s="82"/>
      <c r="U873" s="82"/>
      <c r="V873" s="82"/>
      <c r="W873" s="82"/>
      <c r="X873" s="82"/>
      <c r="Y873" s="82"/>
      <c r="Z873" s="82"/>
    </row>
    <row r="874" spans="1:26" ht="15.75" customHeight="1" x14ac:dyDescent="0.35">
      <c r="A874" s="82"/>
      <c r="B874" s="82"/>
      <c r="C874" s="82"/>
      <c r="D874" s="82"/>
      <c r="E874" s="82"/>
      <c r="F874" s="82"/>
      <c r="G874" s="82"/>
      <c r="H874" s="88"/>
      <c r="I874" s="82"/>
      <c r="J874" s="82"/>
      <c r="K874" s="135"/>
      <c r="L874" s="82"/>
      <c r="M874" s="82"/>
      <c r="N874" s="82"/>
      <c r="O874" s="82"/>
      <c r="P874" s="82"/>
      <c r="Q874" s="82"/>
      <c r="R874" s="82"/>
      <c r="S874" s="82"/>
      <c r="T874" s="82"/>
      <c r="U874" s="82"/>
      <c r="V874" s="82"/>
      <c r="W874" s="82"/>
      <c r="X874" s="82"/>
      <c r="Y874" s="82"/>
      <c r="Z874" s="82"/>
    </row>
    <row r="875" spans="1:26" ht="15.75" customHeight="1" x14ac:dyDescent="0.35">
      <c r="A875" s="82"/>
      <c r="B875" s="82"/>
      <c r="C875" s="82"/>
      <c r="D875" s="82"/>
      <c r="E875" s="82"/>
      <c r="F875" s="82"/>
      <c r="G875" s="82"/>
      <c r="H875" s="88"/>
      <c r="I875" s="82"/>
      <c r="J875" s="82"/>
      <c r="K875" s="135"/>
      <c r="L875" s="82"/>
      <c r="M875" s="82"/>
      <c r="N875" s="82"/>
      <c r="O875" s="82"/>
      <c r="P875" s="82"/>
      <c r="Q875" s="82"/>
      <c r="R875" s="82"/>
      <c r="S875" s="82"/>
      <c r="T875" s="82"/>
      <c r="U875" s="82"/>
      <c r="V875" s="82"/>
      <c r="W875" s="82"/>
      <c r="X875" s="82"/>
      <c r="Y875" s="82"/>
      <c r="Z875" s="82"/>
    </row>
    <row r="876" spans="1:26" ht="15.75" customHeight="1" x14ac:dyDescent="0.35">
      <c r="A876" s="82"/>
      <c r="B876" s="82"/>
      <c r="C876" s="82"/>
      <c r="D876" s="82"/>
      <c r="E876" s="82"/>
      <c r="F876" s="82"/>
      <c r="G876" s="82"/>
      <c r="H876" s="88"/>
      <c r="I876" s="82"/>
      <c r="J876" s="82"/>
      <c r="K876" s="135"/>
      <c r="L876" s="82"/>
      <c r="M876" s="82"/>
      <c r="N876" s="82"/>
      <c r="O876" s="82"/>
      <c r="P876" s="82"/>
      <c r="Q876" s="82"/>
      <c r="R876" s="82"/>
      <c r="S876" s="82"/>
      <c r="T876" s="82"/>
      <c r="U876" s="82"/>
      <c r="V876" s="82"/>
      <c r="W876" s="82"/>
      <c r="X876" s="82"/>
      <c r="Y876" s="82"/>
      <c r="Z876" s="82"/>
    </row>
    <row r="877" spans="1:26" ht="15.75" customHeight="1" x14ac:dyDescent="0.35">
      <c r="A877" s="82"/>
      <c r="B877" s="82"/>
      <c r="C877" s="82"/>
      <c r="D877" s="82"/>
      <c r="E877" s="82"/>
      <c r="F877" s="82"/>
      <c r="G877" s="82"/>
      <c r="H877" s="88"/>
      <c r="I877" s="82"/>
      <c r="J877" s="82"/>
      <c r="K877" s="135"/>
      <c r="L877" s="82"/>
      <c r="M877" s="82"/>
      <c r="N877" s="82"/>
      <c r="O877" s="82"/>
      <c r="P877" s="82"/>
      <c r="Q877" s="82"/>
      <c r="R877" s="82"/>
      <c r="S877" s="82"/>
      <c r="T877" s="82"/>
      <c r="U877" s="82"/>
      <c r="V877" s="82"/>
      <c r="W877" s="82"/>
      <c r="X877" s="82"/>
      <c r="Y877" s="82"/>
      <c r="Z877" s="82"/>
    </row>
    <row r="878" spans="1:26" ht="15.75" customHeight="1" x14ac:dyDescent="0.35">
      <c r="A878" s="82"/>
      <c r="B878" s="82"/>
      <c r="C878" s="82"/>
      <c r="D878" s="82"/>
      <c r="E878" s="82"/>
      <c r="F878" s="82"/>
      <c r="G878" s="82"/>
      <c r="H878" s="88"/>
      <c r="I878" s="82"/>
      <c r="J878" s="82"/>
      <c r="K878" s="135"/>
      <c r="L878" s="82"/>
      <c r="M878" s="82"/>
      <c r="N878" s="82"/>
      <c r="O878" s="82"/>
      <c r="P878" s="82"/>
      <c r="Q878" s="82"/>
      <c r="R878" s="82"/>
      <c r="S878" s="82"/>
      <c r="T878" s="82"/>
      <c r="U878" s="82"/>
      <c r="V878" s="82"/>
      <c r="W878" s="82"/>
      <c r="X878" s="82"/>
      <c r="Y878" s="82"/>
      <c r="Z878" s="82"/>
    </row>
    <row r="879" spans="1:26" ht="15.75" customHeight="1" x14ac:dyDescent="0.35">
      <c r="A879" s="82"/>
      <c r="B879" s="82"/>
      <c r="C879" s="82"/>
      <c r="D879" s="82"/>
      <c r="E879" s="82"/>
      <c r="F879" s="82"/>
      <c r="G879" s="82"/>
      <c r="H879" s="88"/>
      <c r="I879" s="82"/>
      <c r="J879" s="82"/>
      <c r="K879" s="135"/>
      <c r="L879" s="82"/>
      <c r="M879" s="82"/>
      <c r="N879" s="82"/>
      <c r="O879" s="82"/>
      <c r="P879" s="82"/>
      <c r="Q879" s="82"/>
      <c r="R879" s="82"/>
      <c r="S879" s="82"/>
      <c r="T879" s="82"/>
      <c r="U879" s="82"/>
      <c r="V879" s="82"/>
      <c r="W879" s="82"/>
      <c r="X879" s="82"/>
      <c r="Y879" s="82"/>
      <c r="Z879" s="82"/>
    </row>
    <row r="880" spans="1:26" ht="15.75" customHeight="1" x14ac:dyDescent="0.35">
      <c r="A880" s="82"/>
      <c r="B880" s="82"/>
      <c r="C880" s="82"/>
      <c r="D880" s="82"/>
      <c r="E880" s="82"/>
      <c r="F880" s="82"/>
      <c r="G880" s="82"/>
      <c r="H880" s="88"/>
      <c r="I880" s="82"/>
      <c r="J880" s="82"/>
      <c r="K880" s="135"/>
      <c r="L880" s="82"/>
      <c r="M880" s="82"/>
      <c r="N880" s="82"/>
      <c r="O880" s="82"/>
      <c r="P880" s="82"/>
      <c r="Q880" s="82"/>
      <c r="R880" s="82"/>
      <c r="S880" s="82"/>
      <c r="T880" s="82"/>
      <c r="U880" s="82"/>
      <c r="V880" s="82"/>
      <c r="W880" s="82"/>
      <c r="X880" s="82"/>
      <c r="Y880" s="82"/>
      <c r="Z880" s="82"/>
    </row>
    <row r="881" spans="1:26" ht="15.75" customHeight="1" x14ac:dyDescent="0.35">
      <c r="A881" s="82"/>
      <c r="B881" s="82"/>
      <c r="C881" s="82"/>
      <c r="D881" s="82"/>
      <c r="E881" s="82"/>
      <c r="F881" s="82"/>
      <c r="G881" s="82"/>
      <c r="H881" s="88"/>
      <c r="I881" s="82"/>
      <c r="J881" s="82"/>
      <c r="K881" s="135"/>
      <c r="L881" s="82"/>
      <c r="M881" s="82"/>
      <c r="N881" s="82"/>
      <c r="O881" s="82"/>
      <c r="P881" s="82"/>
      <c r="Q881" s="82"/>
      <c r="R881" s="82"/>
      <c r="S881" s="82"/>
      <c r="T881" s="82"/>
      <c r="U881" s="82"/>
      <c r="V881" s="82"/>
      <c r="W881" s="82"/>
      <c r="X881" s="82"/>
      <c r="Y881" s="82"/>
      <c r="Z881" s="82"/>
    </row>
    <row r="882" spans="1:26" ht="15.75" customHeight="1" x14ac:dyDescent="0.35">
      <c r="A882" s="82"/>
      <c r="B882" s="82"/>
      <c r="C882" s="82"/>
      <c r="D882" s="82"/>
      <c r="E882" s="82"/>
      <c r="F882" s="82"/>
      <c r="G882" s="82"/>
      <c r="H882" s="88"/>
      <c r="I882" s="82"/>
      <c r="J882" s="82"/>
      <c r="K882" s="135"/>
      <c r="L882" s="82"/>
      <c r="M882" s="82"/>
      <c r="N882" s="82"/>
      <c r="O882" s="82"/>
      <c r="P882" s="82"/>
      <c r="Q882" s="82"/>
      <c r="R882" s="82"/>
      <c r="S882" s="82"/>
      <c r="T882" s="82"/>
      <c r="U882" s="82"/>
      <c r="V882" s="82"/>
      <c r="W882" s="82"/>
      <c r="X882" s="82"/>
      <c r="Y882" s="82"/>
      <c r="Z882" s="82"/>
    </row>
    <row r="883" spans="1:26" ht="15.75" customHeight="1" x14ac:dyDescent="0.35">
      <c r="A883" s="82"/>
      <c r="B883" s="82"/>
      <c r="C883" s="82"/>
      <c r="D883" s="82"/>
      <c r="E883" s="82"/>
      <c r="F883" s="82"/>
      <c r="G883" s="82"/>
      <c r="H883" s="88"/>
      <c r="I883" s="82"/>
      <c r="J883" s="82"/>
      <c r="K883" s="135"/>
      <c r="L883" s="82"/>
      <c r="M883" s="82"/>
      <c r="N883" s="82"/>
      <c r="O883" s="82"/>
      <c r="P883" s="82"/>
      <c r="Q883" s="82"/>
      <c r="R883" s="82"/>
      <c r="S883" s="82"/>
      <c r="T883" s="82"/>
      <c r="U883" s="82"/>
      <c r="V883" s="82"/>
      <c r="W883" s="82"/>
      <c r="X883" s="82"/>
      <c r="Y883" s="82"/>
      <c r="Z883" s="82"/>
    </row>
    <row r="884" spans="1:26" ht="15.75" customHeight="1" x14ac:dyDescent="0.35">
      <c r="A884" s="82"/>
      <c r="B884" s="82"/>
      <c r="C884" s="82"/>
      <c r="D884" s="82"/>
      <c r="E884" s="82"/>
      <c r="F884" s="82"/>
      <c r="G884" s="82"/>
      <c r="H884" s="88"/>
      <c r="I884" s="82"/>
      <c r="J884" s="82"/>
      <c r="K884" s="135"/>
      <c r="L884" s="82"/>
      <c r="M884" s="82"/>
      <c r="N884" s="82"/>
      <c r="O884" s="82"/>
      <c r="P884" s="82"/>
      <c r="Q884" s="82"/>
      <c r="R884" s="82"/>
      <c r="S884" s="82"/>
      <c r="T884" s="82"/>
      <c r="U884" s="82"/>
      <c r="V884" s="82"/>
      <c r="W884" s="82"/>
      <c r="X884" s="82"/>
      <c r="Y884" s="82"/>
      <c r="Z884" s="82"/>
    </row>
    <row r="885" spans="1:26" ht="15.75" customHeight="1" x14ac:dyDescent="0.35">
      <c r="A885" s="82"/>
      <c r="B885" s="82"/>
      <c r="C885" s="82"/>
      <c r="D885" s="82"/>
      <c r="E885" s="82"/>
      <c r="F885" s="82"/>
      <c r="G885" s="82"/>
      <c r="H885" s="88"/>
      <c r="I885" s="82"/>
      <c r="J885" s="82"/>
      <c r="K885" s="135"/>
      <c r="L885" s="82"/>
      <c r="M885" s="82"/>
      <c r="N885" s="82"/>
      <c r="O885" s="82"/>
      <c r="P885" s="82"/>
      <c r="Q885" s="82"/>
      <c r="R885" s="82"/>
      <c r="S885" s="82"/>
      <c r="T885" s="82"/>
      <c r="U885" s="82"/>
      <c r="V885" s="82"/>
      <c r="W885" s="82"/>
      <c r="X885" s="82"/>
      <c r="Y885" s="82"/>
      <c r="Z885" s="82"/>
    </row>
    <row r="886" spans="1:26" ht="15.75" customHeight="1" x14ac:dyDescent="0.35">
      <c r="A886" s="82"/>
      <c r="B886" s="82"/>
      <c r="C886" s="82"/>
      <c r="D886" s="82"/>
      <c r="E886" s="82"/>
      <c r="F886" s="82"/>
      <c r="G886" s="82"/>
      <c r="H886" s="88"/>
      <c r="I886" s="82"/>
      <c r="J886" s="82"/>
      <c r="K886" s="135"/>
      <c r="L886" s="82"/>
      <c r="M886" s="82"/>
      <c r="N886" s="82"/>
      <c r="O886" s="82"/>
      <c r="P886" s="82"/>
      <c r="Q886" s="82"/>
      <c r="R886" s="82"/>
      <c r="S886" s="82"/>
      <c r="T886" s="82"/>
      <c r="U886" s="82"/>
      <c r="V886" s="82"/>
      <c r="W886" s="82"/>
      <c r="X886" s="82"/>
      <c r="Y886" s="82"/>
      <c r="Z886" s="82"/>
    </row>
    <row r="887" spans="1:26" ht="15.75" customHeight="1" x14ac:dyDescent="0.35">
      <c r="A887" s="82"/>
      <c r="B887" s="82"/>
      <c r="C887" s="82"/>
      <c r="D887" s="82"/>
      <c r="E887" s="82"/>
      <c r="F887" s="82"/>
      <c r="G887" s="82"/>
      <c r="H887" s="88"/>
      <c r="I887" s="82"/>
      <c r="J887" s="82"/>
      <c r="K887" s="135"/>
      <c r="L887" s="82"/>
      <c r="M887" s="82"/>
      <c r="N887" s="82"/>
      <c r="O887" s="82"/>
      <c r="P887" s="82"/>
      <c r="Q887" s="82"/>
      <c r="R887" s="82"/>
      <c r="S887" s="82"/>
      <c r="T887" s="82"/>
      <c r="U887" s="82"/>
      <c r="V887" s="82"/>
      <c r="W887" s="82"/>
      <c r="X887" s="82"/>
      <c r="Y887" s="82"/>
      <c r="Z887" s="82"/>
    </row>
    <row r="888" spans="1:26" ht="15.75" customHeight="1" x14ac:dyDescent="0.35">
      <c r="A888" s="82"/>
      <c r="B888" s="82"/>
      <c r="C888" s="82"/>
      <c r="D888" s="82"/>
      <c r="E888" s="82"/>
      <c r="F888" s="82"/>
      <c r="G888" s="82"/>
      <c r="H888" s="88"/>
      <c r="I888" s="82"/>
      <c r="J888" s="82"/>
      <c r="K888" s="135"/>
      <c r="L888" s="82"/>
      <c r="M888" s="82"/>
      <c r="N888" s="82"/>
      <c r="O888" s="82"/>
      <c r="P888" s="82"/>
      <c r="Q888" s="82"/>
      <c r="R888" s="82"/>
      <c r="S888" s="82"/>
      <c r="T888" s="82"/>
      <c r="U888" s="82"/>
      <c r="V888" s="82"/>
      <c r="W888" s="82"/>
      <c r="X888" s="82"/>
      <c r="Y888" s="82"/>
      <c r="Z888" s="82"/>
    </row>
    <row r="889" spans="1:26" ht="15.75" customHeight="1" x14ac:dyDescent="0.35">
      <c r="A889" s="82"/>
      <c r="B889" s="82"/>
      <c r="C889" s="82"/>
      <c r="D889" s="82"/>
      <c r="E889" s="82"/>
      <c r="F889" s="82"/>
      <c r="G889" s="82"/>
      <c r="H889" s="88"/>
      <c r="I889" s="82"/>
      <c r="J889" s="82"/>
      <c r="K889" s="135"/>
      <c r="L889" s="82"/>
      <c r="M889" s="82"/>
      <c r="N889" s="82"/>
      <c r="O889" s="82"/>
      <c r="P889" s="82"/>
      <c r="Q889" s="82"/>
      <c r="R889" s="82"/>
      <c r="S889" s="82"/>
      <c r="T889" s="82"/>
      <c r="U889" s="82"/>
      <c r="V889" s="82"/>
      <c r="W889" s="82"/>
      <c r="X889" s="82"/>
      <c r="Y889" s="82"/>
      <c r="Z889" s="82"/>
    </row>
    <row r="890" spans="1:26" ht="15.75" customHeight="1" x14ac:dyDescent="0.35">
      <c r="A890" s="82"/>
      <c r="B890" s="82"/>
      <c r="C890" s="82"/>
      <c r="D890" s="82"/>
      <c r="E890" s="82"/>
      <c r="F890" s="82"/>
      <c r="G890" s="82"/>
      <c r="H890" s="88"/>
      <c r="I890" s="82"/>
      <c r="J890" s="82"/>
      <c r="K890" s="135"/>
      <c r="L890" s="82"/>
      <c r="M890" s="82"/>
      <c r="N890" s="82"/>
      <c r="O890" s="82"/>
      <c r="P890" s="82"/>
      <c r="Q890" s="82"/>
      <c r="R890" s="82"/>
      <c r="S890" s="82"/>
      <c r="T890" s="82"/>
      <c r="U890" s="82"/>
      <c r="V890" s="82"/>
      <c r="W890" s="82"/>
      <c r="X890" s="82"/>
      <c r="Y890" s="82"/>
      <c r="Z890" s="82"/>
    </row>
    <row r="891" spans="1:26" ht="15.75" customHeight="1" x14ac:dyDescent="0.35">
      <c r="A891" s="82"/>
      <c r="B891" s="82"/>
      <c r="C891" s="82"/>
      <c r="D891" s="82"/>
      <c r="E891" s="82"/>
      <c r="F891" s="82"/>
      <c r="G891" s="82"/>
      <c r="H891" s="88"/>
      <c r="I891" s="82"/>
      <c r="J891" s="82"/>
      <c r="K891" s="135"/>
      <c r="L891" s="82"/>
      <c r="M891" s="82"/>
      <c r="N891" s="82"/>
      <c r="O891" s="82"/>
      <c r="P891" s="82"/>
      <c r="Q891" s="82"/>
      <c r="R891" s="82"/>
      <c r="S891" s="82"/>
      <c r="T891" s="82"/>
      <c r="U891" s="82"/>
      <c r="V891" s="82"/>
      <c r="W891" s="82"/>
      <c r="X891" s="82"/>
      <c r="Y891" s="82"/>
      <c r="Z891" s="82"/>
    </row>
    <row r="892" spans="1:26" ht="15.75" customHeight="1" x14ac:dyDescent="0.35">
      <c r="A892" s="82"/>
      <c r="B892" s="82"/>
      <c r="C892" s="82"/>
      <c r="D892" s="82"/>
      <c r="E892" s="82"/>
      <c r="F892" s="82"/>
      <c r="G892" s="82"/>
      <c r="H892" s="88"/>
      <c r="I892" s="82"/>
      <c r="J892" s="82"/>
      <c r="K892" s="135"/>
      <c r="L892" s="82"/>
      <c r="M892" s="82"/>
      <c r="N892" s="82"/>
      <c r="O892" s="82"/>
      <c r="P892" s="82"/>
      <c r="Q892" s="82"/>
      <c r="R892" s="82"/>
      <c r="S892" s="82"/>
      <c r="T892" s="82"/>
      <c r="U892" s="82"/>
      <c r="V892" s="82"/>
      <c r="W892" s="82"/>
      <c r="X892" s="82"/>
      <c r="Y892" s="82"/>
      <c r="Z892" s="82"/>
    </row>
    <row r="893" spans="1:26" ht="15.75" customHeight="1" x14ac:dyDescent="0.35">
      <c r="A893" s="82"/>
      <c r="B893" s="82"/>
      <c r="C893" s="82"/>
      <c r="D893" s="82"/>
      <c r="E893" s="82"/>
      <c r="F893" s="82"/>
      <c r="G893" s="82"/>
      <c r="H893" s="88"/>
      <c r="I893" s="82"/>
      <c r="J893" s="82"/>
      <c r="K893" s="135"/>
      <c r="L893" s="82"/>
      <c r="M893" s="82"/>
      <c r="N893" s="82"/>
      <c r="O893" s="82"/>
      <c r="P893" s="82"/>
      <c r="Q893" s="82"/>
      <c r="R893" s="82"/>
      <c r="S893" s="82"/>
      <c r="T893" s="82"/>
      <c r="U893" s="82"/>
      <c r="V893" s="82"/>
      <c r="W893" s="82"/>
      <c r="X893" s="82"/>
      <c r="Y893" s="82"/>
      <c r="Z893" s="82"/>
    </row>
    <row r="894" spans="1:26" ht="15.75" customHeight="1" x14ac:dyDescent="0.35">
      <c r="A894" s="82"/>
      <c r="B894" s="82"/>
      <c r="C894" s="82"/>
      <c r="D894" s="82"/>
      <c r="E894" s="82"/>
      <c r="F894" s="82"/>
      <c r="G894" s="82"/>
      <c r="H894" s="88"/>
      <c r="I894" s="82"/>
      <c r="J894" s="82"/>
      <c r="K894" s="135"/>
      <c r="L894" s="82"/>
      <c r="M894" s="82"/>
      <c r="N894" s="82"/>
      <c r="O894" s="82"/>
      <c r="P894" s="82"/>
      <c r="Q894" s="82"/>
      <c r="R894" s="82"/>
      <c r="S894" s="82"/>
      <c r="T894" s="82"/>
      <c r="U894" s="82"/>
      <c r="V894" s="82"/>
      <c r="W894" s="82"/>
      <c r="X894" s="82"/>
      <c r="Y894" s="82"/>
      <c r="Z894" s="82"/>
    </row>
    <row r="895" spans="1:26" ht="15.75" customHeight="1" x14ac:dyDescent="0.35">
      <c r="A895" s="82"/>
      <c r="B895" s="82"/>
      <c r="C895" s="82"/>
      <c r="D895" s="82"/>
      <c r="E895" s="82"/>
      <c r="F895" s="82"/>
      <c r="G895" s="82"/>
      <c r="H895" s="88"/>
      <c r="I895" s="82"/>
      <c r="J895" s="82"/>
      <c r="K895" s="135"/>
      <c r="L895" s="82"/>
      <c r="M895" s="82"/>
      <c r="N895" s="82"/>
      <c r="O895" s="82"/>
      <c r="P895" s="82"/>
      <c r="Q895" s="82"/>
      <c r="R895" s="82"/>
      <c r="S895" s="82"/>
      <c r="T895" s="82"/>
      <c r="U895" s="82"/>
      <c r="V895" s="82"/>
      <c r="W895" s="82"/>
      <c r="X895" s="82"/>
      <c r="Y895" s="82"/>
      <c r="Z895" s="82"/>
    </row>
    <row r="896" spans="1:26" ht="15.75" customHeight="1" x14ac:dyDescent="0.35">
      <c r="A896" s="82"/>
      <c r="B896" s="82"/>
      <c r="C896" s="82"/>
      <c r="D896" s="82"/>
      <c r="E896" s="82"/>
      <c r="F896" s="82"/>
      <c r="G896" s="82"/>
      <c r="H896" s="88"/>
      <c r="I896" s="82"/>
      <c r="J896" s="82"/>
      <c r="K896" s="135"/>
      <c r="L896" s="82"/>
      <c r="M896" s="82"/>
      <c r="N896" s="82"/>
      <c r="O896" s="82"/>
      <c r="P896" s="82"/>
      <c r="Q896" s="82"/>
      <c r="R896" s="82"/>
      <c r="S896" s="82"/>
      <c r="T896" s="82"/>
      <c r="U896" s="82"/>
      <c r="V896" s="82"/>
      <c r="W896" s="82"/>
      <c r="X896" s="82"/>
      <c r="Y896" s="82"/>
      <c r="Z896" s="82"/>
    </row>
    <row r="897" spans="1:26" ht="15.75" customHeight="1" x14ac:dyDescent="0.35">
      <c r="A897" s="82"/>
      <c r="B897" s="82"/>
      <c r="C897" s="82"/>
      <c r="D897" s="82"/>
      <c r="E897" s="82"/>
      <c r="F897" s="82"/>
      <c r="G897" s="82"/>
      <c r="H897" s="88"/>
      <c r="I897" s="82"/>
      <c r="J897" s="82"/>
      <c r="K897" s="135"/>
      <c r="L897" s="82"/>
      <c r="M897" s="82"/>
      <c r="N897" s="82"/>
      <c r="O897" s="82"/>
      <c r="P897" s="82"/>
      <c r="Q897" s="82"/>
      <c r="R897" s="82"/>
      <c r="S897" s="82"/>
      <c r="T897" s="82"/>
      <c r="U897" s="82"/>
      <c r="V897" s="82"/>
      <c r="W897" s="82"/>
      <c r="X897" s="82"/>
      <c r="Y897" s="82"/>
      <c r="Z897" s="82"/>
    </row>
    <row r="898" spans="1:26" ht="15.75" customHeight="1" x14ac:dyDescent="0.35">
      <c r="A898" s="82"/>
      <c r="B898" s="82"/>
      <c r="C898" s="82"/>
      <c r="D898" s="82"/>
      <c r="E898" s="82"/>
      <c r="F898" s="82"/>
      <c r="G898" s="82"/>
      <c r="H898" s="88"/>
      <c r="I898" s="82"/>
      <c r="J898" s="82"/>
      <c r="K898" s="135"/>
      <c r="L898" s="82"/>
      <c r="M898" s="82"/>
      <c r="N898" s="82"/>
      <c r="O898" s="82"/>
      <c r="P898" s="82"/>
      <c r="Q898" s="82"/>
      <c r="R898" s="82"/>
      <c r="S898" s="82"/>
      <c r="T898" s="82"/>
      <c r="U898" s="82"/>
      <c r="V898" s="82"/>
      <c r="W898" s="82"/>
      <c r="X898" s="82"/>
      <c r="Y898" s="82"/>
      <c r="Z898" s="82"/>
    </row>
    <row r="899" spans="1:26" ht="15.75" customHeight="1" x14ac:dyDescent="0.35">
      <c r="A899" s="82"/>
      <c r="B899" s="82"/>
      <c r="C899" s="82"/>
      <c r="D899" s="82"/>
      <c r="E899" s="82"/>
      <c r="F899" s="82"/>
      <c r="G899" s="82"/>
      <c r="H899" s="88"/>
      <c r="I899" s="82"/>
      <c r="J899" s="82"/>
      <c r="K899" s="135"/>
      <c r="L899" s="82"/>
      <c r="M899" s="82"/>
      <c r="N899" s="82"/>
      <c r="O899" s="82"/>
      <c r="P899" s="82"/>
      <c r="Q899" s="82"/>
      <c r="R899" s="82"/>
      <c r="S899" s="82"/>
      <c r="T899" s="82"/>
      <c r="U899" s="82"/>
      <c r="V899" s="82"/>
      <c r="W899" s="82"/>
      <c r="X899" s="82"/>
      <c r="Y899" s="82"/>
      <c r="Z899" s="82"/>
    </row>
    <row r="900" spans="1:26" ht="15.75" customHeight="1" x14ac:dyDescent="0.35">
      <c r="A900" s="82"/>
      <c r="B900" s="82"/>
      <c r="C900" s="82"/>
      <c r="D900" s="82"/>
      <c r="E900" s="82"/>
      <c r="F900" s="82"/>
      <c r="G900" s="82"/>
      <c r="H900" s="88"/>
      <c r="I900" s="82"/>
      <c r="J900" s="82"/>
      <c r="K900" s="135"/>
      <c r="L900" s="82"/>
      <c r="M900" s="82"/>
      <c r="N900" s="82"/>
      <c r="O900" s="82"/>
      <c r="P900" s="82"/>
      <c r="Q900" s="82"/>
      <c r="R900" s="82"/>
      <c r="S900" s="82"/>
      <c r="T900" s="82"/>
      <c r="U900" s="82"/>
      <c r="V900" s="82"/>
      <c r="W900" s="82"/>
      <c r="X900" s="82"/>
      <c r="Y900" s="82"/>
      <c r="Z900" s="82"/>
    </row>
    <row r="901" spans="1:26" ht="15.75" customHeight="1" x14ac:dyDescent="0.35">
      <c r="A901" s="82"/>
      <c r="B901" s="82"/>
      <c r="C901" s="82"/>
      <c r="D901" s="82"/>
      <c r="E901" s="82"/>
      <c r="F901" s="82"/>
      <c r="G901" s="82"/>
      <c r="H901" s="88"/>
      <c r="I901" s="82"/>
      <c r="J901" s="82"/>
      <c r="K901" s="135"/>
      <c r="L901" s="82"/>
      <c r="M901" s="82"/>
      <c r="N901" s="82"/>
      <c r="O901" s="82"/>
      <c r="P901" s="82"/>
      <c r="Q901" s="82"/>
      <c r="R901" s="82"/>
      <c r="S901" s="82"/>
      <c r="T901" s="82"/>
      <c r="U901" s="82"/>
      <c r="V901" s="82"/>
      <c r="W901" s="82"/>
      <c r="X901" s="82"/>
      <c r="Y901" s="82"/>
      <c r="Z901" s="82"/>
    </row>
    <row r="902" spans="1:26" ht="15.75" customHeight="1" x14ac:dyDescent="0.35">
      <c r="A902" s="82"/>
      <c r="B902" s="82"/>
      <c r="C902" s="82"/>
      <c r="D902" s="82"/>
      <c r="E902" s="82"/>
      <c r="F902" s="82"/>
      <c r="G902" s="82"/>
      <c r="H902" s="88"/>
      <c r="I902" s="82"/>
      <c r="J902" s="82"/>
      <c r="K902" s="135"/>
      <c r="L902" s="82"/>
      <c r="M902" s="82"/>
      <c r="N902" s="82"/>
      <c r="O902" s="82"/>
      <c r="P902" s="82"/>
      <c r="Q902" s="82"/>
      <c r="R902" s="82"/>
      <c r="S902" s="82"/>
      <c r="T902" s="82"/>
      <c r="U902" s="82"/>
      <c r="V902" s="82"/>
      <c r="W902" s="82"/>
      <c r="X902" s="82"/>
      <c r="Y902" s="82"/>
      <c r="Z902" s="82"/>
    </row>
    <row r="903" spans="1:26" ht="15.75" customHeight="1" x14ac:dyDescent="0.35">
      <c r="A903" s="82"/>
      <c r="B903" s="82"/>
      <c r="C903" s="82"/>
      <c r="D903" s="82"/>
      <c r="E903" s="82"/>
      <c r="F903" s="82"/>
      <c r="G903" s="82"/>
      <c r="H903" s="88"/>
      <c r="I903" s="82"/>
      <c r="J903" s="82"/>
      <c r="K903" s="135"/>
      <c r="L903" s="82"/>
      <c r="M903" s="82"/>
      <c r="N903" s="82"/>
      <c r="O903" s="82"/>
      <c r="P903" s="82"/>
      <c r="Q903" s="82"/>
      <c r="R903" s="82"/>
      <c r="S903" s="82"/>
      <c r="T903" s="82"/>
      <c r="U903" s="82"/>
      <c r="V903" s="82"/>
      <c r="W903" s="82"/>
      <c r="X903" s="82"/>
      <c r="Y903" s="82"/>
      <c r="Z903" s="82"/>
    </row>
    <row r="904" spans="1:26" ht="15.75" customHeight="1" x14ac:dyDescent="0.35">
      <c r="A904" s="82"/>
      <c r="B904" s="82"/>
      <c r="C904" s="82"/>
      <c r="D904" s="82"/>
      <c r="E904" s="82"/>
      <c r="F904" s="82"/>
      <c r="G904" s="82"/>
      <c r="H904" s="88"/>
      <c r="I904" s="82"/>
      <c r="J904" s="82"/>
      <c r="K904" s="135"/>
      <c r="L904" s="82"/>
      <c r="M904" s="82"/>
      <c r="N904" s="82"/>
      <c r="O904" s="82"/>
      <c r="P904" s="82"/>
      <c r="Q904" s="82"/>
      <c r="R904" s="82"/>
      <c r="S904" s="82"/>
      <c r="T904" s="82"/>
      <c r="U904" s="82"/>
      <c r="V904" s="82"/>
      <c r="W904" s="82"/>
      <c r="X904" s="82"/>
      <c r="Y904" s="82"/>
      <c r="Z904" s="82"/>
    </row>
    <row r="905" spans="1:26" ht="15.75" customHeight="1" x14ac:dyDescent="0.35">
      <c r="A905" s="82"/>
      <c r="B905" s="82"/>
      <c r="C905" s="82"/>
      <c r="D905" s="82"/>
      <c r="E905" s="82"/>
      <c r="F905" s="82"/>
      <c r="G905" s="82"/>
      <c r="H905" s="88"/>
      <c r="I905" s="82"/>
      <c r="J905" s="82"/>
      <c r="K905" s="135"/>
      <c r="L905" s="82"/>
      <c r="M905" s="82"/>
      <c r="N905" s="82"/>
      <c r="O905" s="82"/>
      <c r="P905" s="82"/>
      <c r="Q905" s="82"/>
      <c r="R905" s="82"/>
      <c r="S905" s="82"/>
      <c r="T905" s="82"/>
      <c r="U905" s="82"/>
      <c r="V905" s="82"/>
      <c r="W905" s="82"/>
      <c r="X905" s="82"/>
      <c r="Y905" s="82"/>
      <c r="Z905" s="82"/>
    </row>
    <row r="906" spans="1:26" ht="15.75" customHeight="1" x14ac:dyDescent="0.35">
      <c r="A906" s="82"/>
      <c r="B906" s="82"/>
      <c r="C906" s="82"/>
      <c r="D906" s="82"/>
      <c r="E906" s="82"/>
      <c r="F906" s="82"/>
      <c r="G906" s="82"/>
      <c r="H906" s="88"/>
      <c r="I906" s="82"/>
      <c r="J906" s="82"/>
      <c r="K906" s="135"/>
      <c r="L906" s="82"/>
      <c r="M906" s="82"/>
      <c r="N906" s="82"/>
      <c r="O906" s="82"/>
      <c r="P906" s="82"/>
      <c r="Q906" s="82"/>
      <c r="R906" s="82"/>
      <c r="S906" s="82"/>
      <c r="T906" s="82"/>
      <c r="U906" s="82"/>
      <c r="V906" s="82"/>
      <c r="W906" s="82"/>
      <c r="X906" s="82"/>
      <c r="Y906" s="82"/>
      <c r="Z906" s="82"/>
    </row>
    <row r="907" spans="1:26" ht="15.75" customHeight="1" x14ac:dyDescent="0.35">
      <c r="A907" s="82"/>
      <c r="B907" s="82"/>
      <c r="C907" s="82"/>
      <c r="D907" s="82"/>
      <c r="E907" s="82"/>
      <c r="F907" s="82"/>
      <c r="G907" s="82"/>
      <c r="H907" s="88"/>
      <c r="I907" s="82"/>
      <c r="J907" s="82"/>
      <c r="K907" s="135"/>
      <c r="L907" s="82"/>
      <c r="M907" s="82"/>
      <c r="N907" s="82"/>
      <c r="O907" s="82"/>
      <c r="P907" s="82"/>
      <c r="Q907" s="82"/>
      <c r="R907" s="82"/>
      <c r="S907" s="82"/>
      <c r="T907" s="82"/>
      <c r="U907" s="82"/>
      <c r="V907" s="82"/>
      <c r="W907" s="82"/>
      <c r="X907" s="82"/>
      <c r="Y907" s="82"/>
      <c r="Z907" s="82"/>
    </row>
    <row r="908" spans="1:26" ht="15.75" customHeight="1" x14ac:dyDescent="0.35">
      <c r="A908" s="82"/>
      <c r="B908" s="82"/>
      <c r="C908" s="82"/>
      <c r="D908" s="82"/>
      <c r="E908" s="82"/>
      <c r="F908" s="82"/>
      <c r="G908" s="82"/>
      <c r="H908" s="88"/>
      <c r="I908" s="82"/>
      <c r="J908" s="82"/>
      <c r="K908" s="135"/>
      <c r="L908" s="82"/>
      <c r="M908" s="82"/>
      <c r="N908" s="82"/>
      <c r="O908" s="82"/>
      <c r="P908" s="82"/>
      <c r="Q908" s="82"/>
      <c r="R908" s="82"/>
      <c r="S908" s="82"/>
      <c r="T908" s="82"/>
      <c r="U908" s="82"/>
      <c r="V908" s="82"/>
      <c r="W908" s="82"/>
      <c r="X908" s="82"/>
      <c r="Y908" s="82"/>
      <c r="Z908" s="82"/>
    </row>
    <row r="909" spans="1:26" ht="15.75" customHeight="1" x14ac:dyDescent="0.35">
      <c r="A909" s="82"/>
      <c r="B909" s="82"/>
      <c r="C909" s="82"/>
      <c r="D909" s="82"/>
      <c r="E909" s="82"/>
      <c r="F909" s="82"/>
      <c r="G909" s="82"/>
      <c r="H909" s="88"/>
      <c r="I909" s="82"/>
      <c r="J909" s="82"/>
      <c r="K909" s="135"/>
      <c r="L909" s="82"/>
      <c r="M909" s="82"/>
      <c r="N909" s="82"/>
      <c r="O909" s="82"/>
      <c r="P909" s="82"/>
      <c r="Q909" s="82"/>
      <c r="R909" s="82"/>
      <c r="S909" s="82"/>
      <c r="T909" s="82"/>
      <c r="U909" s="82"/>
      <c r="V909" s="82"/>
      <c r="W909" s="82"/>
      <c r="X909" s="82"/>
      <c r="Y909" s="82"/>
      <c r="Z909" s="82"/>
    </row>
    <row r="910" spans="1:26" ht="15.75" customHeight="1" x14ac:dyDescent="0.35">
      <c r="A910" s="82"/>
      <c r="B910" s="82"/>
      <c r="C910" s="82"/>
      <c r="D910" s="82"/>
      <c r="E910" s="82"/>
      <c r="F910" s="82"/>
      <c r="G910" s="82"/>
      <c r="H910" s="88"/>
      <c r="I910" s="82"/>
      <c r="J910" s="82"/>
      <c r="K910" s="135"/>
      <c r="L910" s="82"/>
      <c r="M910" s="82"/>
      <c r="N910" s="82"/>
      <c r="O910" s="82"/>
      <c r="P910" s="82"/>
      <c r="Q910" s="82"/>
      <c r="R910" s="82"/>
      <c r="S910" s="82"/>
      <c r="T910" s="82"/>
      <c r="U910" s="82"/>
      <c r="V910" s="82"/>
      <c r="W910" s="82"/>
      <c r="X910" s="82"/>
      <c r="Y910" s="82"/>
      <c r="Z910" s="82"/>
    </row>
    <row r="911" spans="1:26" ht="15.75" customHeight="1" x14ac:dyDescent="0.35">
      <c r="A911" s="82"/>
      <c r="B911" s="82"/>
      <c r="C911" s="82"/>
      <c r="D911" s="82"/>
      <c r="E911" s="82"/>
      <c r="F911" s="82"/>
      <c r="G911" s="82"/>
      <c r="H911" s="88"/>
      <c r="I911" s="82"/>
      <c r="J911" s="82"/>
      <c r="K911" s="135"/>
      <c r="L911" s="82"/>
      <c r="M911" s="82"/>
      <c r="N911" s="82"/>
      <c r="O911" s="82"/>
      <c r="P911" s="82"/>
      <c r="Q911" s="82"/>
      <c r="R911" s="82"/>
      <c r="S911" s="82"/>
      <c r="T911" s="82"/>
      <c r="U911" s="82"/>
      <c r="V911" s="82"/>
      <c r="W911" s="82"/>
      <c r="X911" s="82"/>
      <c r="Y911" s="82"/>
      <c r="Z911" s="82"/>
    </row>
    <row r="912" spans="1:26" ht="15.75" customHeight="1" x14ac:dyDescent="0.35">
      <c r="A912" s="82"/>
      <c r="B912" s="82"/>
      <c r="C912" s="82"/>
      <c r="D912" s="82"/>
      <c r="E912" s="82"/>
      <c r="F912" s="82"/>
      <c r="G912" s="82"/>
      <c r="H912" s="88"/>
      <c r="I912" s="82"/>
      <c r="J912" s="82"/>
      <c r="K912" s="135"/>
      <c r="L912" s="82"/>
      <c r="M912" s="82"/>
      <c r="N912" s="82"/>
      <c r="O912" s="82"/>
      <c r="P912" s="82"/>
      <c r="Q912" s="82"/>
      <c r="R912" s="82"/>
      <c r="S912" s="82"/>
      <c r="T912" s="82"/>
      <c r="U912" s="82"/>
      <c r="V912" s="82"/>
      <c r="W912" s="82"/>
      <c r="X912" s="82"/>
      <c r="Y912" s="82"/>
      <c r="Z912" s="82"/>
    </row>
    <row r="913" spans="1:26" ht="15.75" customHeight="1" x14ac:dyDescent="0.35">
      <c r="A913" s="82"/>
      <c r="B913" s="82"/>
      <c r="C913" s="82"/>
      <c r="D913" s="82"/>
      <c r="E913" s="82"/>
      <c r="F913" s="82"/>
      <c r="G913" s="82"/>
      <c r="H913" s="88"/>
      <c r="I913" s="82"/>
      <c r="J913" s="82"/>
      <c r="K913" s="135"/>
      <c r="L913" s="82"/>
      <c r="M913" s="82"/>
      <c r="N913" s="82"/>
      <c r="O913" s="82"/>
      <c r="P913" s="82"/>
      <c r="Q913" s="82"/>
      <c r="R913" s="82"/>
      <c r="S913" s="82"/>
      <c r="T913" s="82"/>
      <c r="U913" s="82"/>
      <c r="V913" s="82"/>
      <c r="W913" s="82"/>
      <c r="X913" s="82"/>
      <c r="Y913" s="82"/>
      <c r="Z913" s="82"/>
    </row>
    <row r="914" spans="1:26" ht="15.75" customHeight="1" x14ac:dyDescent="0.35">
      <c r="A914" s="82"/>
      <c r="B914" s="82"/>
      <c r="C914" s="82"/>
      <c r="D914" s="82"/>
      <c r="E914" s="82"/>
      <c r="F914" s="82"/>
      <c r="G914" s="82"/>
      <c r="H914" s="88"/>
      <c r="I914" s="82"/>
      <c r="J914" s="82"/>
      <c r="K914" s="135"/>
      <c r="L914" s="82"/>
      <c r="M914" s="82"/>
      <c r="N914" s="82"/>
      <c r="O914" s="82"/>
      <c r="P914" s="82"/>
      <c r="Q914" s="82"/>
      <c r="R914" s="82"/>
      <c r="S914" s="82"/>
      <c r="T914" s="82"/>
      <c r="U914" s="82"/>
      <c r="V914" s="82"/>
      <c r="W914" s="82"/>
      <c r="X914" s="82"/>
      <c r="Y914" s="82"/>
      <c r="Z914" s="82"/>
    </row>
    <row r="915" spans="1:26" ht="15.75" customHeight="1" x14ac:dyDescent="0.35">
      <c r="A915" s="82"/>
      <c r="B915" s="82"/>
      <c r="C915" s="82"/>
      <c r="D915" s="82"/>
      <c r="E915" s="82"/>
      <c r="F915" s="82"/>
      <c r="G915" s="82"/>
      <c r="H915" s="88"/>
      <c r="I915" s="82"/>
      <c r="J915" s="82"/>
      <c r="K915" s="135"/>
      <c r="L915" s="82"/>
      <c r="M915" s="82"/>
      <c r="N915" s="82"/>
      <c r="O915" s="82"/>
      <c r="P915" s="82"/>
      <c r="Q915" s="82"/>
      <c r="R915" s="82"/>
      <c r="S915" s="82"/>
      <c r="T915" s="82"/>
      <c r="U915" s="82"/>
      <c r="V915" s="82"/>
      <c r="W915" s="82"/>
      <c r="X915" s="82"/>
      <c r="Y915" s="82"/>
      <c r="Z915" s="82"/>
    </row>
    <row r="916" spans="1:26" ht="15.75" customHeight="1" x14ac:dyDescent="0.35">
      <c r="A916" s="82"/>
      <c r="B916" s="82"/>
      <c r="C916" s="82"/>
      <c r="D916" s="82"/>
      <c r="E916" s="82"/>
      <c r="F916" s="82"/>
      <c r="G916" s="82"/>
      <c r="H916" s="88"/>
      <c r="I916" s="82"/>
      <c r="J916" s="82"/>
      <c r="K916" s="135"/>
      <c r="L916" s="82"/>
      <c r="M916" s="82"/>
      <c r="N916" s="82"/>
      <c r="O916" s="82"/>
      <c r="P916" s="82"/>
      <c r="Q916" s="82"/>
      <c r="R916" s="82"/>
      <c r="S916" s="82"/>
      <c r="T916" s="82"/>
      <c r="U916" s="82"/>
      <c r="V916" s="82"/>
      <c r="W916" s="82"/>
      <c r="X916" s="82"/>
      <c r="Y916" s="82"/>
      <c r="Z916" s="82"/>
    </row>
    <row r="917" spans="1:26" ht="15.75" customHeight="1" x14ac:dyDescent="0.35">
      <c r="A917" s="82"/>
      <c r="B917" s="82"/>
      <c r="C917" s="82"/>
      <c r="D917" s="82"/>
      <c r="E917" s="82"/>
      <c r="F917" s="82"/>
      <c r="G917" s="82"/>
      <c r="H917" s="88"/>
      <c r="I917" s="82"/>
      <c r="J917" s="82"/>
      <c r="K917" s="135"/>
      <c r="L917" s="82"/>
      <c r="M917" s="82"/>
      <c r="N917" s="82"/>
      <c r="O917" s="82"/>
      <c r="P917" s="82"/>
      <c r="Q917" s="82"/>
      <c r="R917" s="82"/>
      <c r="S917" s="82"/>
      <c r="T917" s="82"/>
      <c r="U917" s="82"/>
      <c r="V917" s="82"/>
      <c r="W917" s="82"/>
      <c r="X917" s="82"/>
      <c r="Y917" s="82"/>
      <c r="Z917" s="82"/>
    </row>
    <row r="918" spans="1:26" ht="15.75" customHeight="1" x14ac:dyDescent="0.35">
      <c r="A918" s="82"/>
      <c r="B918" s="82"/>
      <c r="C918" s="82"/>
      <c r="D918" s="82"/>
      <c r="E918" s="82"/>
      <c r="F918" s="82"/>
      <c r="G918" s="82"/>
      <c r="H918" s="88"/>
      <c r="I918" s="82"/>
      <c r="J918" s="82"/>
      <c r="K918" s="135"/>
      <c r="L918" s="82"/>
      <c r="M918" s="82"/>
      <c r="N918" s="82"/>
      <c r="O918" s="82"/>
      <c r="P918" s="82"/>
      <c r="Q918" s="82"/>
      <c r="R918" s="82"/>
      <c r="S918" s="82"/>
      <c r="T918" s="82"/>
      <c r="U918" s="82"/>
      <c r="V918" s="82"/>
      <c r="W918" s="82"/>
      <c r="X918" s="82"/>
      <c r="Y918" s="82"/>
      <c r="Z918" s="82"/>
    </row>
    <row r="919" spans="1:26" ht="15.75" customHeight="1" x14ac:dyDescent="0.35">
      <c r="A919" s="82"/>
      <c r="B919" s="82"/>
      <c r="C919" s="82"/>
      <c r="D919" s="82"/>
      <c r="E919" s="82"/>
      <c r="F919" s="82"/>
      <c r="G919" s="82"/>
      <c r="H919" s="88"/>
      <c r="I919" s="82"/>
      <c r="J919" s="82"/>
      <c r="K919" s="135"/>
      <c r="L919" s="82"/>
      <c r="M919" s="82"/>
      <c r="N919" s="82"/>
      <c r="O919" s="82"/>
      <c r="P919" s="82"/>
      <c r="Q919" s="82"/>
      <c r="R919" s="82"/>
      <c r="S919" s="82"/>
      <c r="T919" s="82"/>
      <c r="U919" s="82"/>
      <c r="V919" s="82"/>
      <c r="W919" s="82"/>
      <c r="X919" s="82"/>
      <c r="Y919" s="82"/>
      <c r="Z919" s="82"/>
    </row>
    <row r="920" spans="1:26" ht="15.75" customHeight="1" x14ac:dyDescent="0.35">
      <c r="A920" s="82"/>
      <c r="B920" s="82"/>
      <c r="C920" s="82"/>
      <c r="D920" s="82"/>
      <c r="E920" s="82"/>
      <c r="F920" s="82"/>
      <c r="G920" s="82"/>
      <c r="H920" s="88"/>
      <c r="I920" s="82"/>
      <c r="J920" s="82"/>
      <c r="K920" s="135"/>
      <c r="L920" s="82"/>
      <c r="M920" s="82"/>
      <c r="N920" s="82"/>
      <c r="O920" s="82"/>
      <c r="P920" s="82"/>
      <c r="Q920" s="82"/>
      <c r="R920" s="82"/>
      <c r="S920" s="82"/>
      <c r="T920" s="82"/>
      <c r="U920" s="82"/>
      <c r="V920" s="82"/>
      <c r="W920" s="82"/>
      <c r="X920" s="82"/>
      <c r="Y920" s="82"/>
      <c r="Z920" s="82"/>
    </row>
    <row r="921" spans="1:26" ht="15.75" customHeight="1" x14ac:dyDescent="0.35">
      <c r="A921" s="82"/>
      <c r="B921" s="82"/>
      <c r="C921" s="82"/>
      <c r="D921" s="82"/>
      <c r="E921" s="82"/>
      <c r="F921" s="82"/>
      <c r="G921" s="82"/>
      <c r="H921" s="88"/>
      <c r="I921" s="82"/>
      <c r="J921" s="82"/>
      <c r="K921" s="135"/>
      <c r="L921" s="82"/>
      <c r="M921" s="82"/>
      <c r="N921" s="82"/>
      <c r="O921" s="82"/>
      <c r="P921" s="82"/>
      <c r="Q921" s="82"/>
      <c r="R921" s="82"/>
      <c r="S921" s="82"/>
      <c r="T921" s="82"/>
      <c r="U921" s="82"/>
      <c r="V921" s="82"/>
      <c r="W921" s="82"/>
      <c r="X921" s="82"/>
      <c r="Y921" s="82"/>
      <c r="Z921" s="82"/>
    </row>
    <row r="922" spans="1:26" ht="15.75" customHeight="1" x14ac:dyDescent="0.35">
      <c r="A922" s="82"/>
      <c r="B922" s="82"/>
      <c r="C922" s="82"/>
      <c r="D922" s="82"/>
      <c r="E922" s="82"/>
      <c r="F922" s="82"/>
      <c r="G922" s="82"/>
      <c r="H922" s="88"/>
      <c r="I922" s="82"/>
      <c r="J922" s="82"/>
      <c r="K922" s="135"/>
      <c r="L922" s="82"/>
      <c r="M922" s="82"/>
      <c r="N922" s="82"/>
      <c r="O922" s="82"/>
      <c r="P922" s="82"/>
      <c r="Q922" s="82"/>
      <c r="R922" s="82"/>
      <c r="S922" s="82"/>
      <c r="T922" s="82"/>
      <c r="U922" s="82"/>
      <c r="V922" s="82"/>
      <c r="W922" s="82"/>
      <c r="X922" s="82"/>
      <c r="Y922" s="82"/>
      <c r="Z922" s="82"/>
    </row>
    <row r="923" spans="1:26" ht="15.75" customHeight="1" x14ac:dyDescent="0.35">
      <c r="A923" s="82"/>
      <c r="B923" s="82"/>
      <c r="C923" s="82"/>
      <c r="D923" s="82"/>
      <c r="E923" s="82"/>
      <c r="F923" s="82"/>
      <c r="G923" s="82"/>
      <c r="H923" s="88"/>
      <c r="I923" s="82"/>
      <c r="J923" s="82"/>
      <c r="K923" s="135"/>
      <c r="L923" s="82"/>
      <c r="M923" s="82"/>
      <c r="N923" s="82"/>
      <c r="O923" s="82"/>
      <c r="P923" s="82"/>
      <c r="Q923" s="82"/>
      <c r="R923" s="82"/>
      <c r="S923" s="82"/>
      <c r="T923" s="82"/>
      <c r="U923" s="82"/>
      <c r="V923" s="82"/>
      <c r="W923" s="82"/>
      <c r="X923" s="82"/>
      <c r="Y923" s="82"/>
      <c r="Z923" s="82"/>
    </row>
    <row r="924" spans="1:26" ht="15.75" customHeight="1" x14ac:dyDescent="0.35">
      <c r="A924" s="82"/>
      <c r="B924" s="82"/>
      <c r="C924" s="82"/>
      <c r="D924" s="82"/>
      <c r="E924" s="82"/>
      <c r="F924" s="82"/>
      <c r="G924" s="82"/>
      <c r="H924" s="88"/>
      <c r="I924" s="82"/>
      <c r="J924" s="82"/>
      <c r="K924" s="135"/>
      <c r="L924" s="82"/>
      <c r="M924" s="82"/>
      <c r="N924" s="82"/>
      <c r="O924" s="82"/>
      <c r="P924" s="82"/>
      <c r="Q924" s="82"/>
      <c r="R924" s="82"/>
      <c r="S924" s="82"/>
      <c r="T924" s="82"/>
      <c r="U924" s="82"/>
      <c r="V924" s="82"/>
      <c r="W924" s="82"/>
      <c r="X924" s="82"/>
      <c r="Y924" s="82"/>
      <c r="Z924" s="82"/>
    </row>
    <row r="925" spans="1:26" ht="15.75" customHeight="1" x14ac:dyDescent="0.35">
      <c r="A925" s="82"/>
      <c r="B925" s="82"/>
      <c r="C925" s="82"/>
      <c r="D925" s="82"/>
      <c r="E925" s="82"/>
      <c r="F925" s="82"/>
      <c r="G925" s="82"/>
      <c r="H925" s="88"/>
      <c r="I925" s="82"/>
      <c r="J925" s="82"/>
      <c r="K925" s="135"/>
      <c r="L925" s="82"/>
      <c r="M925" s="82"/>
      <c r="N925" s="82"/>
      <c r="O925" s="82"/>
      <c r="P925" s="82"/>
      <c r="Q925" s="82"/>
      <c r="R925" s="82"/>
      <c r="S925" s="82"/>
      <c r="T925" s="82"/>
      <c r="U925" s="82"/>
      <c r="V925" s="82"/>
      <c r="W925" s="82"/>
      <c r="X925" s="82"/>
      <c r="Y925" s="82"/>
      <c r="Z925" s="82"/>
    </row>
    <row r="926" spans="1:26" ht="15.75" customHeight="1" x14ac:dyDescent="0.35">
      <c r="A926" s="82"/>
      <c r="B926" s="82"/>
      <c r="C926" s="82"/>
      <c r="D926" s="82"/>
      <c r="E926" s="82"/>
      <c r="F926" s="82"/>
      <c r="G926" s="82"/>
      <c r="H926" s="88"/>
      <c r="I926" s="82"/>
      <c r="J926" s="82"/>
      <c r="K926" s="135"/>
      <c r="L926" s="82"/>
      <c r="M926" s="82"/>
      <c r="N926" s="82"/>
      <c r="O926" s="82"/>
      <c r="P926" s="82"/>
      <c r="Q926" s="82"/>
      <c r="R926" s="82"/>
      <c r="S926" s="82"/>
      <c r="T926" s="82"/>
      <c r="U926" s="82"/>
      <c r="V926" s="82"/>
      <c r="W926" s="82"/>
      <c r="X926" s="82"/>
      <c r="Y926" s="82"/>
      <c r="Z926" s="82"/>
    </row>
    <row r="927" spans="1:26" ht="15.75" customHeight="1" x14ac:dyDescent="0.35">
      <c r="A927" s="82"/>
      <c r="B927" s="82"/>
      <c r="C927" s="82"/>
      <c r="D927" s="82"/>
      <c r="E927" s="82"/>
      <c r="F927" s="82"/>
      <c r="G927" s="82"/>
      <c r="H927" s="88"/>
      <c r="I927" s="82"/>
      <c r="J927" s="82"/>
      <c r="K927" s="135"/>
      <c r="L927" s="82"/>
      <c r="M927" s="82"/>
      <c r="N927" s="82"/>
      <c r="O927" s="82"/>
      <c r="P927" s="82"/>
      <c r="Q927" s="82"/>
      <c r="R927" s="82"/>
      <c r="S927" s="82"/>
      <c r="T927" s="82"/>
      <c r="U927" s="82"/>
      <c r="V927" s="82"/>
      <c r="W927" s="82"/>
      <c r="X927" s="82"/>
      <c r="Y927" s="82"/>
      <c r="Z927" s="82"/>
    </row>
    <row r="928" spans="1:26" ht="15.75" customHeight="1" x14ac:dyDescent="0.35">
      <c r="A928" s="82"/>
      <c r="B928" s="82"/>
      <c r="C928" s="82"/>
      <c r="D928" s="82"/>
      <c r="E928" s="82"/>
      <c r="F928" s="82"/>
      <c r="G928" s="82"/>
      <c r="H928" s="88"/>
      <c r="I928" s="82"/>
      <c r="J928" s="82"/>
      <c r="K928" s="135"/>
      <c r="L928" s="82"/>
      <c r="M928" s="82"/>
      <c r="N928" s="82"/>
      <c r="O928" s="82"/>
      <c r="P928" s="82"/>
      <c r="Q928" s="82"/>
      <c r="R928" s="82"/>
      <c r="S928" s="82"/>
      <c r="T928" s="82"/>
      <c r="U928" s="82"/>
      <c r="V928" s="82"/>
      <c r="W928" s="82"/>
      <c r="X928" s="82"/>
      <c r="Y928" s="82"/>
      <c r="Z928" s="82"/>
    </row>
    <row r="929" spans="1:26" ht="15.75" customHeight="1" x14ac:dyDescent="0.35">
      <c r="A929" s="82"/>
      <c r="B929" s="82"/>
      <c r="C929" s="82"/>
      <c r="D929" s="82"/>
      <c r="E929" s="82"/>
      <c r="F929" s="82"/>
      <c r="G929" s="82"/>
      <c r="H929" s="88"/>
      <c r="I929" s="82"/>
      <c r="J929" s="82"/>
      <c r="K929" s="135"/>
      <c r="L929" s="82"/>
      <c r="M929" s="82"/>
      <c r="N929" s="82"/>
      <c r="O929" s="82"/>
      <c r="P929" s="82"/>
      <c r="Q929" s="82"/>
      <c r="R929" s="82"/>
      <c r="S929" s="82"/>
      <c r="T929" s="82"/>
      <c r="U929" s="82"/>
      <c r="V929" s="82"/>
      <c r="W929" s="82"/>
      <c r="X929" s="82"/>
      <c r="Y929" s="82"/>
      <c r="Z929" s="82"/>
    </row>
    <row r="930" spans="1:26" ht="15.75" customHeight="1" x14ac:dyDescent="0.35">
      <c r="A930" s="82"/>
      <c r="B930" s="82"/>
      <c r="C930" s="82"/>
      <c r="D930" s="82"/>
      <c r="E930" s="82"/>
      <c r="F930" s="82"/>
      <c r="G930" s="82"/>
      <c r="H930" s="88"/>
      <c r="I930" s="82"/>
      <c r="J930" s="82"/>
      <c r="K930" s="135"/>
      <c r="L930" s="82"/>
      <c r="M930" s="82"/>
      <c r="N930" s="82"/>
      <c r="O930" s="82"/>
      <c r="P930" s="82"/>
      <c r="Q930" s="82"/>
      <c r="R930" s="82"/>
      <c r="S930" s="82"/>
      <c r="T930" s="82"/>
      <c r="U930" s="82"/>
      <c r="V930" s="82"/>
      <c r="W930" s="82"/>
      <c r="X930" s="82"/>
      <c r="Y930" s="82"/>
      <c r="Z930" s="82"/>
    </row>
    <row r="931" spans="1:26" ht="15.75" customHeight="1" x14ac:dyDescent="0.35">
      <c r="A931" s="82"/>
      <c r="B931" s="82"/>
      <c r="C931" s="82"/>
      <c r="D931" s="82"/>
      <c r="E931" s="82"/>
      <c r="F931" s="82"/>
      <c r="G931" s="82"/>
      <c r="H931" s="88"/>
      <c r="I931" s="82"/>
      <c r="J931" s="82"/>
      <c r="K931" s="135"/>
      <c r="L931" s="82"/>
      <c r="M931" s="82"/>
      <c r="N931" s="82"/>
      <c r="O931" s="82"/>
      <c r="P931" s="82"/>
      <c r="Q931" s="82"/>
      <c r="R931" s="82"/>
      <c r="S931" s="82"/>
      <c r="T931" s="82"/>
      <c r="U931" s="82"/>
      <c r="V931" s="82"/>
      <c r="W931" s="82"/>
      <c r="X931" s="82"/>
      <c r="Y931" s="82"/>
      <c r="Z931" s="82"/>
    </row>
    <row r="932" spans="1:26" ht="15.75" customHeight="1" x14ac:dyDescent="0.35">
      <c r="A932" s="82"/>
      <c r="B932" s="82"/>
      <c r="C932" s="82"/>
      <c r="D932" s="82"/>
      <c r="E932" s="82"/>
      <c r="F932" s="82"/>
      <c r="G932" s="82"/>
      <c r="H932" s="88"/>
      <c r="I932" s="82"/>
      <c r="J932" s="82"/>
      <c r="K932" s="135"/>
      <c r="L932" s="82"/>
      <c r="M932" s="82"/>
      <c r="N932" s="82"/>
      <c r="O932" s="82"/>
      <c r="P932" s="82"/>
      <c r="Q932" s="82"/>
      <c r="R932" s="82"/>
      <c r="S932" s="82"/>
      <c r="T932" s="82"/>
      <c r="U932" s="82"/>
      <c r="V932" s="82"/>
      <c r="W932" s="82"/>
      <c r="X932" s="82"/>
      <c r="Y932" s="82"/>
      <c r="Z932" s="82"/>
    </row>
    <row r="933" spans="1:26" ht="15.75" customHeight="1" x14ac:dyDescent="0.35">
      <c r="A933" s="82"/>
      <c r="B933" s="82"/>
      <c r="C933" s="82"/>
      <c r="D933" s="82"/>
      <c r="E933" s="82"/>
      <c r="F933" s="82"/>
      <c r="G933" s="82"/>
      <c r="H933" s="88"/>
      <c r="I933" s="82"/>
      <c r="J933" s="82"/>
      <c r="K933" s="135"/>
      <c r="L933" s="82"/>
      <c r="M933" s="82"/>
      <c r="N933" s="82"/>
      <c r="O933" s="82"/>
      <c r="P933" s="82"/>
      <c r="Q933" s="82"/>
      <c r="R933" s="82"/>
      <c r="S933" s="82"/>
      <c r="T933" s="82"/>
      <c r="U933" s="82"/>
      <c r="V933" s="82"/>
      <c r="W933" s="82"/>
      <c r="X933" s="82"/>
      <c r="Y933" s="82"/>
      <c r="Z933" s="82"/>
    </row>
    <row r="934" spans="1:26" ht="15.75" customHeight="1" x14ac:dyDescent="0.35">
      <c r="A934" s="82"/>
      <c r="B934" s="82"/>
      <c r="C934" s="82"/>
      <c r="D934" s="82"/>
      <c r="E934" s="82"/>
      <c r="F934" s="82"/>
      <c r="G934" s="82"/>
      <c r="H934" s="88"/>
      <c r="I934" s="82"/>
      <c r="J934" s="82"/>
      <c r="K934" s="135"/>
      <c r="L934" s="82"/>
      <c r="M934" s="82"/>
      <c r="N934" s="82"/>
      <c r="O934" s="82"/>
      <c r="P934" s="82"/>
      <c r="Q934" s="82"/>
      <c r="R934" s="82"/>
      <c r="S934" s="82"/>
      <c r="T934" s="82"/>
      <c r="U934" s="82"/>
      <c r="V934" s="82"/>
      <c r="W934" s="82"/>
      <c r="X934" s="82"/>
      <c r="Y934" s="82"/>
      <c r="Z934" s="82"/>
    </row>
    <row r="935" spans="1:26" ht="15.75" customHeight="1" x14ac:dyDescent="0.35">
      <c r="A935" s="82"/>
      <c r="B935" s="82"/>
      <c r="C935" s="82"/>
      <c r="D935" s="82"/>
      <c r="E935" s="82"/>
      <c r="F935" s="82"/>
      <c r="G935" s="82"/>
      <c r="H935" s="88"/>
      <c r="I935" s="82"/>
      <c r="J935" s="82"/>
      <c r="K935" s="135"/>
      <c r="L935" s="82"/>
      <c r="M935" s="82"/>
      <c r="N935" s="82"/>
      <c r="O935" s="82"/>
      <c r="P935" s="82"/>
      <c r="Q935" s="82"/>
      <c r="R935" s="82"/>
      <c r="S935" s="82"/>
      <c r="T935" s="82"/>
      <c r="U935" s="82"/>
      <c r="V935" s="82"/>
      <c r="W935" s="82"/>
      <c r="X935" s="82"/>
      <c r="Y935" s="82"/>
      <c r="Z935" s="82"/>
    </row>
    <row r="936" spans="1:26" ht="15.75" customHeight="1" x14ac:dyDescent="0.35">
      <c r="A936" s="82"/>
      <c r="B936" s="82"/>
      <c r="C936" s="82"/>
      <c r="D936" s="82"/>
      <c r="E936" s="82"/>
      <c r="F936" s="82"/>
      <c r="G936" s="82"/>
      <c r="H936" s="88"/>
      <c r="I936" s="82"/>
      <c r="J936" s="82"/>
      <c r="K936" s="135"/>
      <c r="L936" s="82"/>
      <c r="M936" s="82"/>
      <c r="N936" s="82"/>
      <c r="O936" s="82"/>
      <c r="P936" s="82"/>
      <c r="Q936" s="82"/>
      <c r="R936" s="82"/>
      <c r="S936" s="82"/>
      <c r="T936" s="82"/>
      <c r="U936" s="82"/>
      <c r="V936" s="82"/>
      <c r="W936" s="82"/>
      <c r="X936" s="82"/>
      <c r="Y936" s="82"/>
      <c r="Z936" s="82"/>
    </row>
    <row r="937" spans="1:26" ht="15.75" customHeight="1" x14ac:dyDescent="0.35">
      <c r="A937" s="82"/>
      <c r="B937" s="82"/>
      <c r="C937" s="82"/>
      <c r="D937" s="82"/>
      <c r="E937" s="82"/>
      <c r="F937" s="82"/>
      <c r="G937" s="82"/>
      <c r="H937" s="88"/>
      <c r="I937" s="82"/>
      <c r="J937" s="82"/>
      <c r="K937" s="135"/>
      <c r="L937" s="82"/>
      <c r="M937" s="82"/>
      <c r="N937" s="82"/>
      <c r="O937" s="82"/>
      <c r="P937" s="82"/>
      <c r="Q937" s="82"/>
      <c r="R937" s="82"/>
      <c r="S937" s="82"/>
      <c r="T937" s="82"/>
      <c r="U937" s="82"/>
      <c r="V937" s="82"/>
      <c r="W937" s="82"/>
      <c r="X937" s="82"/>
      <c r="Y937" s="82"/>
      <c r="Z937" s="82"/>
    </row>
    <row r="938" spans="1:26" ht="15.75" customHeight="1" x14ac:dyDescent="0.35">
      <c r="A938" s="82"/>
      <c r="B938" s="82"/>
      <c r="C938" s="82"/>
      <c r="D938" s="82"/>
      <c r="E938" s="82"/>
      <c r="F938" s="82"/>
      <c r="G938" s="82"/>
      <c r="H938" s="88"/>
      <c r="I938" s="82"/>
      <c r="J938" s="82"/>
      <c r="K938" s="135"/>
      <c r="L938" s="82"/>
      <c r="M938" s="82"/>
      <c r="N938" s="82"/>
      <c r="O938" s="82"/>
      <c r="P938" s="82"/>
      <c r="Q938" s="82"/>
      <c r="R938" s="82"/>
      <c r="S938" s="82"/>
      <c r="T938" s="82"/>
      <c r="U938" s="82"/>
      <c r="V938" s="82"/>
      <c r="W938" s="82"/>
      <c r="X938" s="82"/>
      <c r="Y938" s="82"/>
      <c r="Z938" s="82"/>
    </row>
    <row r="939" spans="1:26" ht="15.75" customHeight="1" x14ac:dyDescent="0.35">
      <c r="A939" s="82"/>
      <c r="B939" s="82"/>
      <c r="C939" s="82"/>
      <c r="D939" s="82"/>
      <c r="E939" s="82"/>
      <c r="F939" s="82"/>
      <c r="G939" s="82"/>
      <c r="H939" s="88"/>
      <c r="I939" s="82"/>
      <c r="J939" s="82"/>
      <c r="K939" s="135"/>
      <c r="L939" s="82"/>
      <c r="M939" s="82"/>
      <c r="N939" s="82"/>
      <c r="O939" s="82"/>
      <c r="P939" s="82"/>
      <c r="Q939" s="82"/>
      <c r="R939" s="82"/>
      <c r="S939" s="82"/>
      <c r="T939" s="82"/>
      <c r="U939" s="82"/>
      <c r="V939" s="82"/>
      <c r="W939" s="82"/>
      <c r="X939" s="82"/>
      <c r="Y939" s="82"/>
      <c r="Z939" s="82"/>
    </row>
    <row r="940" spans="1:26" ht="15.75" customHeight="1" x14ac:dyDescent="0.35">
      <c r="A940" s="82"/>
      <c r="B940" s="82"/>
      <c r="C940" s="82"/>
      <c r="D940" s="82"/>
      <c r="E940" s="82"/>
      <c r="F940" s="82"/>
      <c r="G940" s="82"/>
      <c r="H940" s="88"/>
      <c r="I940" s="82"/>
      <c r="J940" s="82"/>
      <c r="K940" s="135"/>
      <c r="L940" s="82"/>
      <c r="M940" s="82"/>
      <c r="N940" s="82"/>
      <c r="O940" s="82"/>
      <c r="P940" s="82"/>
      <c r="Q940" s="82"/>
      <c r="R940" s="82"/>
      <c r="S940" s="82"/>
      <c r="T940" s="82"/>
      <c r="U940" s="82"/>
      <c r="V940" s="82"/>
      <c r="W940" s="82"/>
      <c r="X940" s="82"/>
      <c r="Y940" s="82"/>
      <c r="Z940" s="82"/>
    </row>
    <row r="941" spans="1:26" ht="15.75" customHeight="1" x14ac:dyDescent="0.35">
      <c r="A941" s="82"/>
      <c r="B941" s="82"/>
      <c r="C941" s="82"/>
      <c r="D941" s="82"/>
      <c r="E941" s="82"/>
      <c r="F941" s="82"/>
      <c r="G941" s="82"/>
      <c r="H941" s="88"/>
      <c r="I941" s="82"/>
      <c r="J941" s="82"/>
      <c r="K941" s="135"/>
      <c r="L941" s="82"/>
      <c r="M941" s="82"/>
      <c r="N941" s="82"/>
      <c r="O941" s="82"/>
      <c r="P941" s="82"/>
      <c r="Q941" s="82"/>
      <c r="R941" s="82"/>
      <c r="S941" s="82"/>
      <c r="T941" s="82"/>
      <c r="U941" s="82"/>
      <c r="V941" s="82"/>
      <c r="W941" s="82"/>
      <c r="X941" s="82"/>
      <c r="Y941" s="82"/>
      <c r="Z941" s="82"/>
    </row>
    <row r="942" spans="1:26" ht="15.75" customHeight="1" x14ac:dyDescent="0.35">
      <c r="A942" s="82"/>
      <c r="B942" s="82"/>
      <c r="C942" s="82"/>
      <c r="D942" s="82"/>
      <c r="E942" s="82"/>
      <c r="F942" s="82"/>
      <c r="G942" s="82"/>
      <c r="H942" s="88"/>
      <c r="I942" s="82"/>
      <c r="J942" s="82"/>
      <c r="K942" s="135"/>
      <c r="L942" s="82"/>
      <c r="M942" s="82"/>
      <c r="N942" s="82"/>
      <c r="O942" s="82"/>
      <c r="P942" s="82"/>
      <c r="Q942" s="82"/>
      <c r="R942" s="82"/>
      <c r="S942" s="82"/>
      <c r="T942" s="82"/>
      <c r="U942" s="82"/>
      <c r="V942" s="82"/>
      <c r="W942" s="82"/>
      <c r="X942" s="82"/>
      <c r="Y942" s="82"/>
      <c r="Z942" s="82"/>
    </row>
    <row r="943" spans="1:26" ht="15.75" customHeight="1" x14ac:dyDescent="0.35">
      <c r="A943" s="82"/>
      <c r="B943" s="82"/>
      <c r="C943" s="82"/>
      <c r="D943" s="82"/>
      <c r="E943" s="82"/>
      <c r="F943" s="82"/>
      <c r="G943" s="82"/>
      <c r="H943" s="88"/>
      <c r="I943" s="82"/>
      <c r="J943" s="82"/>
      <c r="K943" s="135"/>
      <c r="L943" s="82"/>
      <c r="M943" s="82"/>
      <c r="N943" s="82"/>
      <c r="O943" s="82"/>
      <c r="P943" s="82"/>
      <c r="Q943" s="82"/>
      <c r="R943" s="82"/>
      <c r="S943" s="82"/>
      <c r="T943" s="82"/>
      <c r="U943" s="82"/>
      <c r="V943" s="82"/>
      <c r="W943" s="82"/>
      <c r="X943" s="82"/>
      <c r="Y943" s="82"/>
      <c r="Z943" s="82"/>
    </row>
    <row r="944" spans="1:26" ht="15.75" customHeight="1" x14ac:dyDescent="0.35">
      <c r="A944" s="82"/>
      <c r="B944" s="82"/>
      <c r="C944" s="82"/>
      <c r="D944" s="82"/>
      <c r="E944" s="82"/>
      <c r="F944" s="82"/>
      <c r="G944" s="82"/>
      <c r="H944" s="88"/>
      <c r="I944" s="82"/>
      <c r="J944" s="82"/>
      <c r="K944" s="135"/>
      <c r="L944" s="82"/>
      <c r="M944" s="82"/>
      <c r="N944" s="82"/>
      <c r="O944" s="82"/>
      <c r="P944" s="82"/>
      <c r="Q944" s="82"/>
      <c r="R944" s="82"/>
      <c r="S944" s="82"/>
      <c r="T944" s="82"/>
      <c r="U944" s="82"/>
      <c r="V944" s="82"/>
      <c r="W944" s="82"/>
      <c r="X944" s="82"/>
      <c r="Y944" s="82"/>
      <c r="Z944" s="82"/>
    </row>
    <row r="945" spans="1:26" ht="15.75" customHeight="1" x14ac:dyDescent="0.35">
      <c r="A945" s="82"/>
      <c r="B945" s="82"/>
      <c r="C945" s="82"/>
      <c r="D945" s="82"/>
      <c r="E945" s="82"/>
      <c r="F945" s="82"/>
      <c r="G945" s="82"/>
      <c r="H945" s="88"/>
      <c r="I945" s="82"/>
      <c r="J945" s="82"/>
      <c r="K945" s="135"/>
      <c r="L945" s="82"/>
      <c r="M945" s="82"/>
      <c r="N945" s="82"/>
      <c r="O945" s="82"/>
      <c r="P945" s="82"/>
      <c r="Q945" s="82"/>
      <c r="R945" s="82"/>
      <c r="S945" s="82"/>
      <c r="T945" s="82"/>
      <c r="U945" s="82"/>
      <c r="V945" s="82"/>
      <c r="W945" s="82"/>
      <c r="X945" s="82"/>
      <c r="Y945" s="82"/>
      <c r="Z945" s="82"/>
    </row>
    <row r="946" spans="1:26" ht="15.75" customHeight="1" x14ac:dyDescent="0.35">
      <c r="A946" s="82"/>
      <c r="B946" s="82"/>
      <c r="C946" s="82"/>
      <c r="D946" s="82"/>
      <c r="E946" s="82"/>
      <c r="F946" s="82"/>
      <c r="G946" s="82"/>
      <c r="H946" s="88"/>
      <c r="I946" s="82"/>
      <c r="J946" s="82"/>
      <c r="K946" s="135"/>
      <c r="L946" s="82"/>
      <c r="M946" s="82"/>
      <c r="N946" s="82"/>
      <c r="O946" s="82"/>
      <c r="P946" s="82"/>
      <c r="Q946" s="82"/>
      <c r="R946" s="82"/>
      <c r="S946" s="82"/>
      <c r="T946" s="82"/>
      <c r="U946" s="82"/>
      <c r="V946" s="82"/>
      <c r="W946" s="82"/>
      <c r="X946" s="82"/>
      <c r="Y946" s="82"/>
      <c r="Z946" s="82"/>
    </row>
    <row r="947" spans="1:26" ht="15.75" customHeight="1" x14ac:dyDescent="0.35">
      <c r="A947" s="82"/>
      <c r="B947" s="82"/>
      <c r="C947" s="82"/>
      <c r="D947" s="82"/>
      <c r="E947" s="82"/>
      <c r="F947" s="82"/>
      <c r="G947" s="82"/>
      <c r="H947" s="88"/>
      <c r="I947" s="82"/>
      <c r="J947" s="82"/>
      <c r="K947" s="135"/>
      <c r="L947" s="82"/>
      <c r="M947" s="82"/>
      <c r="N947" s="82"/>
      <c r="O947" s="82"/>
      <c r="P947" s="82"/>
      <c r="Q947" s="82"/>
      <c r="R947" s="82"/>
      <c r="S947" s="82"/>
      <c r="T947" s="82"/>
      <c r="U947" s="82"/>
      <c r="V947" s="82"/>
      <c r="W947" s="82"/>
      <c r="X947" s="82"/>
      <c r="Y947" s="82"/>
      <c r="Z947" s="82"/>
    </row>
    <row r="948" spans="1:26" ht="15.75" customHeight="1" x14ac:dyDescent="0.35">
      <c r="A948" s="82"/>
      <c r="B948" s="82"/>
      <c r="C948" s="82"/>
      <c r="D948" s="82"/>
      <c r="E948" s="82"/>
      <c r="F948" s="82"/>
      <c r="G948" s="82"/>
      <c r="H948" s="88"/>
      <c r="I948" s="82"/>
      <c r="J948" s="82"/>
      <c r="K948" s="135"/>
      <c r="L948" s="82"/>
      <c r="M948" s="82"/>
      <c r="N948" s="82"/>
      <c r="O948" s="82"/>
      <c r="P948" s="82"/>
      <c r="Q948" s="82"/>
      <c r="R948" s="82"/>
      <c r="S948" s="82"/>
      <c r="T948" s="82"/>
      <c r="U948" s="82"/>
      <c r="V948" s="82"/>
      <c r="W948" s="82"/>
      <c r="X948" s="82"/>
      <c r="Y948" s="82"/>
      <c r="Z948" s="82"/>
    </row>
    <row r="949" spans="1:26" ht="15.75" customHeight="1" x14ac:dyDescent="0.35">
      <c r="A949" s="82"/>
      <c r="B949" s="82"/>
      <c r="C949" s="82"/>
      <c r="D949" s="82"/>
      <c r="E949" s="82"/>
      <c r="F949" s="82"/>
      <c r="G949" s="82"/>
      <c r="H949" s="88"/>
      <c r="I949" s="82"/>
      <c r="J949" s="82"/>
      <c r="K949" s="135"/>
      <c r="L949" s="82"/>
      <c r="M949" s="82"/>
      <c r="N949" s="82"/>
      <c r="O949" s="82"/>
      <c r="P949" s="82"/>
      <c r="Q949" s="82"/>
      <c r="R949" s="82"/>
      <c r="S949" s="82"/>
      <c r="T949" s="82"/>
      <c r="U949" s="82"/>
      <c r="V949" s="82"/>
      <c r="W949" s="82"/>
      <c r="X949" s="82"/>
      <c r="Y949" s="82"/>
      <c r="Z949" s="82"/>
    </row>
    <row r="950" spans="1:26" ht="15.75" customHeight="1" x14ac:dyDescent="0.35">
      <c r="A950" s="82"/>
      <c r="B950" s="82"/>
      <c r="C950" s="82"/>
      <c r="D950" s="82"/>
      <c r="E950" s="82"/>
      <c r="F950" s="82"/>
      <c r="G950" s="82"/>
      <c r="H950" s="88"/>
      <c r="I950" s="82"/>
      <c r="J950" s="82"/>
      <c r="K950" s="135"/>
      <c r="L950" s="82"/>
      <c r="M950" s="82"/>
      <c r="N950" s="82"/>
      <c r="O950" s="82"/>
      <c r="P950" s="82"/>
      <c r="Q950" s="82"/>
      <c r="R950" s="82"/>
      <c r="S950" s="82"/>
      <c r="T950" s="82"/>
      <c r="U950" s="82"/>
      <c r="V950" s="82"/>
      <c r="W950" s="82"/>
      <c r="X950" s="82"/>
      <c r="Y950" s="82"/>
      <c r="Z950" s="82"/>
    </row>
    <row r="951" spans="1:26" ht="15.75" customHeight="1" x14ac:dyDescent="0.35">
      <c r="A951" s="82"/>
      <c r="B951" s="82"/>
      <c r="C951" s="82"/>
      <c r="D951" s="82"/>
      <c r="E951" s="82"/>
      <c r="F951" s="82"/>
      <c r="G951" s="82"/>
      <c r="H951" s="88"/>
      <c r="I951" s="82"/>
      <c r="J951" s="82"/>
      <c r="K951" s="135"/>
      <c r="L951" s="82"/>
      <c r="M951" s="82"/>
      <c r="N951" s="82"/>
      <c r="O951" s="82"/>
      <c r="P951" s="82"/>
      <c r="Q951" s="82"/>
      <c r="R951" s="82"/>
      <c r="S951" s="82"/>
      <c r="T951" s="82"/>
      <c r="U951" s="82"/>
      <c r="V951" s="82"/>
      <c r="W951" s="82"/>
      <c r="X951" s="82"/>
      <c r="Y951" s="82"/>
      <c r="Z951" s="82"/>
    </row>
    <row r="952" spans="1:26" ht="15.75" customHeight="1" x14ac:dyDescent="0.35">
      <c r="A952" s="82"/>
      <c r="B952" s="82"/>
      <c r="C952" s="82"/>
      <c r="D952" s="82"/>
      <c r="E952" s="82"/>
      <c r="F952" s="82"/>
      <c r="G952" s="82"/>
      <c r="H952" s="88"/>
      <c r="I952" s="82"/>
      <c r="J952" s="82"/>
      <c r="K952" s="135"/>
      <c r="L952" s="82"/>
      <c r="M952" s="82"/>
      <c r="N952" s="82"/>
      <c r="O952" s="82"/>
      <c r="P952" s="82"/>
      <c r="Q952" s="82"/>
      <c r="R952" s="82"/>
      <c r="S952" s="82"/>
      <c r="T952" s="82"/>
      <c r="U952" s="82"/>
      <c r="V952" s="82"/>
      <c r="W952" s="82"/>
      <c r="X952" s="82"/>
      <c r="Y952" s="82"/>
      <c r="Z952" s="82"/>
    </row>
    <row r="953" spans="1:26" ht="15.75" customHeight="1" x14ac:dyDescent="0.35">
      <c r="A953" s="82"/>
      <c r="B953" s="82"/>
      <c r="C953" s="82"/>
      <c r="D953" s="82"/>
      <c r="E953" s="82"/>
      <c r="F953" s="82"/>
      <c r="G953" s="82"/>
      <c r="H953" s="88"/>
      <c r="I953" s="82"/>
      <c r="J953" s="82"/>
      <c r="K953" s="135"/>
      <c r="L953" s="82"/>
      <c r="M953" s="82"/>
      <c r="N953" s="82"/>
      <c r="O953" s="82"/>
      <c r="P953" s="82"/>
      <c r="Q953" s="82"/>
      <c r="R953" s="82"/>
      <c r="S953" s="82"/>
      <c r="T953" s="82"/>
      <c r="U953" s="82"/>
      <c r="V953" s="82"/>
      <c r="W953" s="82"/>
      <c r="X953" s="82"/>
      <c r="Y953" s="82"/>
      <c r="Z953" s="82"/>
    </row>
    <row r="954" spans="1:26" ht="15.75" customHeight="1" x14ac:dyDescent="0.35">
      <c r="A954" s="82"/>
      <c r="B954" s="82"/>
      <c r="C954" s="82"/>
      <c r="D954" s="82"/>
      <c r="E954" s="82"/>
      <c r="F954" s="82"/>
      <c r="G954" s="82"/>
      <c r="H954" s="88"/>
      <c r="I954" s="82"/>
      <c r="J954" s="82"/>
      <c r="K954" s="135"/>
      <c r="L954" s="82"/>
      <c r="M954" s="82"/>
      <c r="N954" s="82"/>
      <c r="O954" s="82"/>
      <c r="P954" s="82"/>
      <c r="Q954" s="82"/>
      <c r="R954" s="82"/>
      <c r="S954" s="82"/>
      <c r="T954" s="82"/>
      <c r="U954" s="82"/>
      <c r="V954" s="82"/>
      <c r="W954" s="82"/>
      <c r="X954" s="82"/>
      <c r="Y954" s="82"/>
      <c r="Z954" s="82"/>
    </row>
    <row r="955" spans="1:26" ht="15.75" customHeight="1" x14ac:dyDescent="0.35">
      <c r="A955" s="82"/>
      <c r="B955" s="82"/>
      <c r="C955" s="82"/>
      <c r="D955" s="82"/>
      <c r="E955" s="82"/>
      <c r="F955" s="82"/>
      <c r="G955" s="82"/>
      <c r="H955" s="88"/>
      <c r="I955" s="82"/>
      <c r="J955" s="82"/>
      <c r="K955" s="135"/>
      <c r="L955" s="82"/>
      <c r="M955" s="82"/>
      <c r="N955" s="82"/>
      <c r="O955" s="82"/>
      <c r="P955" s="82"/>
      <c r="Q955" s="82"/>
      <c r="R955" s="82"/>
      <c r="S955" s="82"/>
      <c r="T955" s="82"/>
      <c r="U955" s="82"/>
      <c r="V955" s="82"/>
      <c r="W955" s="82"/>
      <c r="X955" s="82"/>
      <c r="Y955" s="82"/>
      <c r="Z955" s="82"/>
    </row>
    <row r="956" spans="1:26" ht="15.75" customHeight="1" x14ac:dyDescent="0.35">
      <c r="A956" s="82"/>
      <c r="B956" s="82"/>
      <c r="C956" s="82"/>
      <c r="D956" s="82"/>
      <c r="E956" s="82"/>
      <c r="F956" s="82"/>
      <c r="G956" s="82"/>
      <c r="H956" s="88"/>
      <c r="I956" s="82"/>
      <c r="J956" s="82"/>
      <c r="K956" s="135"/>
      <c r="L956" s="82"/>
      <c r="M956" s="82"/>
      <c r="N956" s="82"/>
      <c r="O956" s="82"/>
      <c r="P956" s="82"/>
      <c r="Q956" s="82"/>
      <c r="R956" s="82"/>
      <c r="S956" s="82"/>
      <c r="T956" s="82"/>
      <c r="U956" s="82"/>
      <c r="V956" s="82"/>
      <c r="W956" s="82"/>
      <c r="X956" s="82"/>
      <c r="Y956" s="82"/>
      <c r="Z956" s="82"/>
    </row>
    <row r="957" spans="1:26" ht="15.75" customHeight="1" x14ac:dyDescent="0.35">
      <c r="A957" s="82"/>
      <c r="B957" s="82"/>
      <c r="C957" s="82"/>
      <c r="D957" s="82"/>
      <c r="E957" s="82"/>
      <c r="F957" s="82"/>
      <c r="G957" s="82"/>
      <c r="H957" s="88"/>
      <c r="I957" s="82"/>
      <c r="J957" s="82"/>
      <c r="K957" s="135"/>
      <c r="L957" s="82"/>
      <c r="M957" s="82"/>
      <c r="N957" s="82"/>
      <c r="O957" s="82"/>
      <c r="P957" s="82"/>
      <c r="Q957" s="82"/>
      <c r="R957" s="82"/>
      <c r="S957" s="82"/>
      <c r="T957" s="82"/>
      <c r="U957" s="82"/>
      <c r="V957" s="82"/>
      <c r="W957" s="82"/>
      <c r="X957" s="82"/>
      <c r="Y957" s="82"/>
      <c r="Z957" s="82"/>
    </row>
    <row r="958" spans="1:26" ht="15.75" customHeight="1" x14ac:dyDescent="0.35">
      <c r="A958" s="82"/>
      <c r="B958" s="82"/>
      <c r="C958" s="82"/>
      <c r="D958" s="82"/>
      <c r="E958" s="82"/>
      <c r="F958" s="82"/>
      <c r="G958" s="82"/>
      <c r="H958" s="88"/>
      <c r="I958" s="82"/>
      <c r="J958" s="82"/>
      <c r="K958" s="135"/>
      <c r="L958" s="82"/>
      <c r="M958" s="82"/>
      <c r="N958" s="82"/>
      <c r="O958" s="82"/>
      <c r="P958" s="82"/>
      <c r="Q958" s="82"/>
      <c r="R958" s="82"/>
      <c r="S958" s="82"/>
      <c r="T958" s="82"/>
      <c r="U958" s="82"/>
      <c r="V958" s="82"/>
      <c r="W958" s="82"/>
      <c r="X958" s="82"/>
      <c r="Y958" s="82"/>
      <c r="Z958" s="82"/>
    </row>
    <row r="959" spans="1:26" ht="15.75" customHeight="1" x14ac:dyDescent="0.35">
      <c r="A959" s="82"/>
      <c r="B959" s="82"/>
      <c r="C959" s="82"/>
      <c r="D959" s="82"/>
      <c r="E959" s="82"/>
      <c r="F959" s="82"/>
      <c r="G959" s="82"/>
      <c r="H959" s="88"/>
      <c r="I959" s="82"/>
      <c r="J959" s="82"/>
      <c r="K959" s="135"/>
      <c r="L959" s="82"/>
      <c r="M959" s="82"/>
      <c r="N959" s="82"/>
      <c r="O959" s="82"/>
      <c r="P959" s="82"/>
      <c r="Q959" s="82"/>
      <c r="R959" s="82"/>
      <c r="S959" s="82"/>
      <c r="T959" s="82"/>
      <c r="U959" s="82"/>
      <c r="V959" s="82"/>
      <c r="W959" s="82"/>
      <c r="X959" s="82"/>
      <c r="Y959" s="82"/>
      <c r="Z959" s="82"/>
    </row>
    <row r="960" spans="1:26" ht="15.75" customHeight="1" x14ac:dyDescent="0.35">
      <c r="A960" s="82"/>
      <c r="B960" s="82"/>
      <c r="C960" s="82"/>
      <c r="D960" s="82"/>
      <c r="E960" s="82"/>
      <c r="F960" s="82"/>
      <c r="G960" s="82"/>
      <c r="H960" s="88"/>
      <c r="I960" s="82"/>
      <c r="J960" s="82"/>
      <c r="K960" s="135"/>
      <c r="L960" s="82"/>
      <c r="M960" s="82"/>
      <c r="N960" s="82"/>
      <c r="O960" s="82"/>
      <c r="P960" s="82"/>
      <c r="Q960" s="82"/>
      <c r="R960" s="82"/>
      <c r="S960" s="82"/>
      <c r="T960" s="82"/>
      <c r="U960" s="82"/>
      <c r="V960" s="82"/>
      <c r="W960" s="82"/>
      <c r="X960" s="82"/>
      <c r="Y960" s="82"/>
      <c r="Z960" s="82"/>
    </row>
    <row r="961" spans="1:26" ht="15.75" customHeight="1" x14ac:dyDescent="0.35">
      <c r="A961" s="82"/>
      <c r="B961" s="82"/>
      <c r="C961" s="82"/>
      <c r="D961" s="82"/>
      <c r="E961" s="82"/>
      <c r="F961" s="82"/>
      <c r="G961" s="82"/>
      <c r="H961" s="88"/>
      <c r="I961" s="82"/>
      <c r="J961" s="82"/>
      <c r="K961" s="135"/>
      <c r="L961" s="82"/>
      <c r="M961" s="82"/>
      <c r="N961" s="82"/>
      <c r="O961" s="82"/>
      <c r="P961" s="82"/>
      <c r="Q961" s="82"/>
      <c r="R961" s="82"/>
      <c r="S961" s="82"/>
      <c r="T961" s="82"/>
      <c r="U961" s="82"/>
      <c r="V961" s="82"/>
      <c r="W961" s="82"/>
      <c r="X961" s="82"/>
      <c r="Y961" s="82"/>
      <c r="Z961" s="82"/>
    </row>
    <row r="962" spans="1:26" ht="15.75" customHeight="1" x14ac:dyDescent="0.35">
      <c r="A962" s="82"/>
      <c r="B962" s="82"/>
      <c r="C962" s="82"/>
      <c r="D962" s="82"/>
      <c r="E962" s="82"/>
      <c r="F962" s="82"/>
      <c r="G962" s="82"/>
      <c r="H962" s="88"/>
      <c r="I962" s="82"/>
      <c r="J962" s="82"/>
      <c r="K962" s="135"/>
      <c r="L962" s="82"/>
      <c r="M962" s="82"/>
      <c r="N962" s="82"/>
      <c r="O962" s="82"/>
      <c r="P962" s="82"/>
      <c r="Q962" s="82"/>
      <c r="R962" s="82"/>
      <c r="S962" s="82"/>
      <c r="T962" s="82"/>
      <c r="U962" s="82"/>
      <c r="V962" s="82"/>
      <c r="W962" s="82"/>
      <c r="X962" s="82"/>
      <c r="Y962" s="82"/>
      <c r="Z962" s="82"/>
    </row>
    <row r="963" spans="1:26" ht="15.75" customHeight="1" x14ac:dyDescent="0.35">
      <c r="A963" s="82"/>
      <c r="B963" s="82"/>
      <c r="C963" s="82"/>
      <c r="D963" s="82"/>
      <c r="E963" s="82"/>
      <c r="F963" s="82"/>
      <c r="G963" s="82"/>
      <c r="H963" s="88"/>
      <c r="I963" s="82"/>
      <c r="J963" s="82"/>
      <c r="K963" s="135"/>
      <c r="L963" s="82"/>
      <c r="M963" s="82"/>
      <c r="N963" s="82"/>
      <c r="O963" s="82"/>
      <c r="P963" s="82"/>
      <c r="Q963" s="82"/>
      <c r="R963" s="82"/>
      <c r="S963" s="82"/>
      <c r="T963" s="82"/>
      <c r="U963" s="82"/>
      <c r="V963" s="82"/>
      <c r="W963" s="82"/>
      <c r="X963" s="82"/>
      <c r="Y963" s="82"/>
      <c r="Z963" s="82"/>
    </row>
    <row r="964" spans="1:26" ht="15.75" customHeight="1" x14ac:dyDescent="0.35">
      <c r="A964" s="82"/>
      <c r="B964" s="82"/>
      <c r="C964" s="82"/>
      <c r="D964" s="82"/>
      <c r="E964" s="82"/>
      <c r="F964" s="82"/>
      <c r="G964" s="82"/>
      <c r="H964" s="88"/>
      <c r="I964" s="82"/>
      <c r="J964" s="82"/>
      <c r="K964" s="135"/>
      <c r="L964" s="82"/>
      <c r="M964" s="82"/>
      <c r="N964" s="82"/>
      <c r="O964" s="82"/>
      <c r="P964" s="82"/>
      <c r="Q964" s="82"/>
      <c r="R964" s="82"/>
      <c r="S964" s="82"/>
      <c r="T964" s="82"/>
      <c r="U964" s="82"/>
      <c r="V964" s="82"/>
      <c r="W964" s="82"/>
      <c r="X964" s="82"/>
      <c r="Y964" s="82"/>
      <c r="Z964" s="82"/>
    </row>
    <row r="965" spans="1:26" ht="15.75" customHeight="1" x14ac:dyDescent="0.35">
      <c r="A965" s="82"/>
      <c r="B965" s="82"/>
      <c r="C965" s="82"/>
      <c r="D965" s="82"/>
      <c r="E965" s="82"/>
      <c r="F965" s="82"/>
      <c r="G965" s="82"/>
      <c r="H965" s="88"/>
      <c r="I965" s="82"/>
      <c r="J965" s="82"/>
      <c r="K965" s="135"/>
      <c r="L965" s="82"/>
      <c r="M965" s="82"/>
      <c r="N965" s="82"/>
      <c r="O965" s="82"/>
      <c r="P965" s="82"/>
      <c r="Q965" s="82"/>
      <c r="R965" s="82"/>
      <c r="S965" s="82"/>
      <c r="T965" s="82"/>
      <c r="U965" s="82"/>
      <c r="V965" s="82"/>
      <c r="W965" s="82"/>
      <c r="X965" s="82"/>
      <c r="Y965" s="82"/>
      <c r="Z965" s="82"/>
    </row>
    <row r="966" spans="1:26" ht="15.75" customHeight="1" x14ac:dyDescent="0.35">
      <c r="A966" s="82"/>
      <c r="B966" s="82"/>
      <c r="C966" s="82"/>
      <c r="D966" s="82"/>
      <c r="E966" s="82"/>
      <c r="F966" s="82"/>
      <c r="G966" s="82"/>
      <c r="H966" s="88"/>
      <c r="I966" s="82"/>
      <c r="J966" s="82"/>
      <c r="K966" s="135"/>
      <c r="L966" s="82"/>
      <c r="M966" s="82"/>
      <c r="N966" s="82"/>
      <c r="O966" s="82"/>
      <c r="P966" s="82"/>
      <c r="Q966" s="82"/>
      <c r="R966" s="82"/>
      <c r="S966" s="82"/>
      <c r="T966" s="82"/>
      <c r="U966" s="82"/>
      <c r="V966" s="82"/>
      <c r="W966" s="82"/>
      <c r="X966" s="82"/>
      <c r="Y966" s="82"/>
      <c r="Z966" s="82"/>
    </row>
    <row r="967" spans="1:26" ht="15.75" customHeight="1" x14ac:dyDescent="0.35">
      <c r="A967" s="82"/>
      <c r="B967" s="82"/>
      <c r="C967" s="82"/>
      <c r="D967" s="82"/>
      <c r="E967" s="82"/>
      <c r="F967" s="82"/>
      <c r="G967" s="82"/>
      <c r="H967" s="88"/>
      <c r="I967" s="82"/>
      <c r="J967" s="82"/>
      <c r="K967" s="135"/>
      <c r="L967" s="82"/>
      <c r="M967" s="82"/>
      <c r="N967" s="82"/>
      <c r="O967" s="82"/>
      <c r="P967" s="82"/>
      <c r="Q967" s="82"/>
      <c r="R967" s="82"/>
      <c r="S967" s="82"/>
      <c r="T967" s="82"/>
      <c r="U967" s="82"/>
      <c r="V967" s="82"/>
      <c r="W967" s="82"/>
      <c r="X967" s="82"/>
      <c r="Y967" s="82"/>
      <c r="Z967" s="82"/>
    </row>
    <row r="968" spans="1:26" ht="15.75" customHeight="1" x14ac:dyDescent="0.35">
      <c r="A968" s="82"/>
      <c r="B968" s="82"/>
      <c r="C968" s="82"/>
      <c r="D968" s="82"/>
      <c r="E968" s="82"/>
      <c r="F968" s="82"/>
      <c r="G968" s="82"/>
      <c r="H968" s="88"/>
      <c r="I968" s="82"/>
      <c r="J968" s="82"/>
      <c r="K968" s="135"/>
      <c r="L968" s="82"/>
      <c r="M968" s="82"/>
      <c r="N968" s="82"/>
      <c r="O968" s="82"/>
      <c r="P968" s="82"/>
      <c r="Q968" s="82"/>
      <c r="R968" s="82"/>
      <c r="S968" s="82"/>
      <c r="T968" s="82"/>
      <c r="U968" s="82"/>
      <c r="V968" s="82"/>
      <c r="W968" s="82"/>
      <c r="X968" s="82"/>
      <c r="Y968" s="82"/>
      <c r="Z968" s="82"/>
    </row>
    <row r="969" spans="1:26" ht="15.75" customHeight="1" x14ac:dyDescent="0.35">
      <c r="A969" s="82"/>
      <c r="B969" s="82"/>
      <c r="C969" s="82"/>
      <c r="D969" s="82"/>
      <c r="E969" s="82"/>
      <c r="F969" s="82"/>
      <c r="G969" s="82"/>
      <c r="H969" s="88"/>
      <c r="I969" s="82"/>
      <c r="J969" s="82"/>
      <c r="K969" s="135"/>
      <c r="L969" s="82"/>
      <c r="M969" s="82"/>
      <c r="N969" s="82"/>
      <c r="O969" s="82"/>
      <c r="P969" s="82"/>
      <c r="Q969" s="82"/>
      <c r="R969" s="82"/>
      <c r="S969" s="82"/>
      <c r="T969" s="82"/>
      <c r="U969" s="82"/>
      <c r="V969" s="82"/>
      <c r="W969" s="82"/>
      <c r="X969" s="82"/>
      <c r="Y969" s="82"/>
      <c r="Z969" s="82"/>
    </row>
    <row r="970" spans="1:26" ht="15.75" customHeight="1" x14ac:dyDescent="0.35">
      <c r="A970" s="82"/>
      <c r="B970" s="82"/>
      <c r="C970" s="82"/>
      <c r="D970" s="82"/>
      <c r="E970" s="82"/>
      <c r="F970" s="82"/>
      <c r="G970" s="82"/>
      <c r="H970" s="88"/>
      <c r="I970" s="82"/>
      <c r="J970" s="82"/>
      <c r="K970" s="135"/>
      <c r="L970" s="82"/>
      <c r="M970" s="82"/>
      <c r="N970" s="82"/>
      <c r="O970" s="82"/>
      <c r="P970" s="82"/>
      <c r="Q970" s="82"/>
      <c r="R970" s="82"/>
      <c r="S970" s="82"/>
      <c r="T970" s="82"/>
      <c r="U970" s="82"/>
      <c r="V970" s="82"/>
      <c r="W970" s="82"/>
      <c r="X970" s="82"/>
      <c r="Y970" s="82"/>
      <c r="Z970" s="82"/>
    </row>
    <row r="971" spans="1:26" ht="15.75" customHeight="1" x14ac:dyDescent="0.35">
      <c r="A971" s="82"/>
      <c r="B971" s="82"/>
      <c r="C971" s="82"/>
      <c r="D971" s="82"/>
      <c r="E971" s="82"/>
      <c r="F971" s="82"/>
      <c r="G971" s="82"/>
      <c r="H971" s="88"/>
      <c r="I971" s="82"/>
      <c r="J971" s="82"/>
      <c r="K971" s="135"/>
      <c r="L971" s="82"/>
      <c r="M971" s="82"/>
      <c r="N971" s="82"/>
      <c r="O971" s="82"/>
      <c r="P971" s="82"/>
      <c r="Q971" s="82"/>
      <c r="R971" s="82"/>
      <c r="S971" s="82"/>
      <c r="T971" s="82"/>
      <c r="U971" s="82"/>
      <c r="V971" s="82"/>
      <c r="W971" s="82"/>
      <c r="X971" s="82"/>
      <c r="Y971" s="82"/>
      <c r="Z971" s="82"/>
    </row>
    <row r="972" spans="1:26" ht="15.75" customHeight="1" x14ac:dyDescent="0.35">
      <c r="A972" s="82"/>
      <c r="B972" s="82"/>
      <c r="C972" s="82"/>
      <c r="D972" s="82"/>
      <c r="E972" s="82"/>
      <c r="F972" s="82"/>
      <c r="G972" s="82"/>
      <c r="H972" s="88"/>
      <c r="I972" s="82"/>
      <c r="J972" s="82"/>
      <c r="K972" s="135"/>
      <c r="L972" s="82"/>
      <c r="M972" s="82"/>
      <c r="N972" s="82"/>
      <c r="O972" s="82"/>
      <c r="P972" s="82"/>
      <c r="Q972" s="82"/>
      <c r="R972" s="82"/>
      <c r="S972" s="82"/>
      <c r="T972" s="82"/>
      <c r="U972" s="82"/>
      <c r="V972" s="82"/>
      <c r="W972" s="82"/>
      <c r="X972" s="82"/>
      <c r="Y972" s="82"/>
      <c r="Z972" s="82"/>
    </row>
    <row r="973" spans="1:26" ht="15.75" customHeight="1" x14ac:dyDescent="0.35">
      <c r="A973" s="82"/>
      <c r="B973" s="82"/>
      <c r="C973" s="82"/>
      <c r="D973" s="82"/>
      <c r="E973" s="82"/>
      <c r="F973" s="82"/>
      <c r="G973" s="82"/>
      <c r="H973" s="88"/>
      <c r="I973" s="82"/>
      <c r="J973" s="82"/>
      <c r="K973" s="135"/>
      <c r="L973" s="82"/>
      <c r="M973" s="82"/>
      <c r="N973" s="82"/>
      <c r="O973" s="82"/>
      <c r="P973" s="82"/>
      <c r="Q973" s="82"/>
      <c r="R973" s="82"/>
      <c r="S973" s="82"/>
      <c r="T973" s="82"/>
      <c r="U973" s="82"/>
      <c r="V973" s="82"/>
      <c r="W973" s="82"/>
      <c r="X973" s="82"/>
      <c r="Y973" s="82"/>
      <c r="Z973" s="82"/>
    </row>
    <row r="974" spans="1:26" ht="15.75" customHeight="1" x14ac:dyDescent="0.35">
      <c r="A974" s="82"/>
      <c r="B974" s="82"/>
      <c r="C974" s="82"/>
      <c r="D974" s="82"/>
      <c r="E974" s="82"/>
      <c r="F974" s="82"/>
      <c r="G974" s="82"/>
      <c r="H974" s="88"/>
      <c r="I974" s="82"/>
      <c r="J974" s="82"/>
      <c r="K974" s="135"/>
      <c r="L974" s="82"/>
      <c r="M974" s="82"/>
      <c r="N974" s="82"/>
      <c r="O974" s="82"/>
      <c r="P974" s="82"/>
      <c r="Q974" s="82"/>
      <c r="R974" s="82"/>
      <c r="S974" s="82"/>
      <c r="T974" s="82"/>
      <c r="U974" s="82"/>
      <c r="V974" s="82"/>
      <c r="W974" s="82"/>
      <c r="X974" s="82"/>
      <c r="Y974" s="82"/>
      <c r="Z974" s="82"/>
    </row>
    <row r="975" spans="1:26" ht="15.75" customHeight="1" x14ac:dyDescent="0.35">
      <c r="A975" s="82"/>
      <c r="B975" s="82"/>
      <c r="C975" s="82"/>
      <c r="D975" s="82"/>
      <c r="E975" s="82"/>
      <c r="F975" s="82"/>
      <c r="G975" s="82"/>
      <c r="H975" s="88"/>
      <c r="I975" s="82"/>
      <c r="J975" s="82"/>
      <c r="K975" s="135"/>
      <c r="L975" s="82"/>
      <c r="M975" s="82"/>
      <c r="N975" s="82"/>
      <c r="O975" s="82"/>
      <c r="P975" s="82"/>
      <c r="Q975" s="82"/>
      <c r="R975" s="82"/>
      <c r="S975" s="82"/>
      <c r="T975" s="82"/>
      <c r="U975" s="82"/>
      <c r="V975" s="82"/>
      <c r="W975" s="82"/>
      <c r="X975" s="82"/>
      <c r="Y975" s="82"/>
      <c r="Z975" s="82"/>
    </row>
    <row r="976" spans="1:26" ht="15.75" customHeight="1" x14ac:dyDescent="0.35">
      <c r="A976" s="82"/>
      <c r="B976" s="82"/>
      <c r="C976" s="82"/>
      <c r="D976" s="82"/>
      <c r="E976" s="82"/>
      <c r="F976" s="82"/>
      <c r="G976" s="82"/>
      <c r="H976" s="88"/>
      <c r="I976" s="82"/>
      <c r="J976" s="82"/>
      <c r="K976" s="135"/>
      <c r="L976" s="82"/>
      <c r="M976" s="82"/>
      <c r="N976" s="82"/>
      <c r="O976" s="82"/>
      <c r="P976" s="82"/>
      <c r="Q976" s="82"/>
      <c r="R976" s="82"/>
      <c r="S976" s="82"/>
      <c r="T976" s="82"/>
      <c r="U976" s="82"/>
      <c r="V976" s="82"/>
      <c r="W976" s="82"/>
      <c r="X976" s="82"/>
      <c r="Y976" s="82"/>
      <c r="Z976" s="82"/>
    </row>
    <row r="977" spans="1:26" ht="15.75" customHeight="1" x14ac:dyDescent="0.35">
      <c r="A977" s="82"/>
      <c r="B977" s="82"/>
      <c r="C977" s="82"/>
      <c r="D977" s="82"/>
      <c r="E977" s="82"/>
      <c r="F977" s="82"/>
      <c r="G977" s="82"/>
      <c r="H977" s="88"/>
      <c r="I977" s="82"/>
      <c r="J977" s="82"/>
      <c r="K977" s="135"/>
      <c r="L977" s="82"/>
      <c r="M977" s="82"/>
      <c r="N977" s="82"/>
      <c r="O977" s="82"/>
      <c r="P977" s="82"/>
      <c r="Q977" s="82"/>
      <c r="R977" s="82"/>
      <c r="S977" s="82"/>
      <c r="T977" s="82"/>
      <c r="U977" s="82"/>
      <c r="V977" s="82"/>
      <c r="W977" s="82"/>
      <c r="X977" s="82"/>
      <c r="Y977" s="82"/>
      <c r="Z977" s="82"/>
    </row>
    <row r="978" spans="1:26" ht="15.75" customHeight="1" x14ac:dyDescent="0.35">
      <c r="A978" s="82"/>
      <c r="B978" s="82"/>
      <c r="C978" s="82"/>
      <c r="D978" s="82"/>
      <c r="E978" s="82"/>
      <c r="F978" s="82"/>
      <c r="G978" s="82"/>
      <c r="H978" s="88"/>
      <c r="I978" s="82"/>
      <c r="J978" s="82"/>
      <c r="K978" s="135"/>
      <c r="L978" s="82"/>
      <c r="M978" s="82"/>
      <c r="N978" s="82"/>
      <c r="O978" s="82"/>
      <c r="P978" s="82"/>
      <c r="Q978" s="82"/>
      <c r="R978" s="82"/>
      <c r="S978" s="82"/>
      <c r="T978" s="82"/>
      <c r="U978" s="82"/>
      <c r="V978" s="82"/>
      <c r="W978" s="82"/>
      <c r="X978" s="82"/>
      <c r="Y978" s="82"/>
      <c r="Z978" s="82"/>
    </row>
    <row r="979" spans="1:26" ht="15.75" customHeight="1" x14ac:dyDescent="0.35">
      <c r="A979" s="82"/>
      <c r="B979" s="82"/>
      <c r="C979" s="82"/>
      <c r="D979" s="82"/>
      <c r="E979" s="82"/>
      <c r="F979" s="82"/>
      <c r="G979" s="82"/>
      <c r="H979" s="88"/>
      <c r="I979" s="82"/>
      <c r="J979" s="82"/>
      <c r="K979" s="135"/>
      <c r="L979" s="82"/>
      <c r="M979" s="82"/>
      <c r="N979" s="82"/>
      <c r="O979" s="82"/>
      <c r="P979" s="82"/>
      <c r="Q979" s="82"/>
      <c r="R979" s="82"/>
      <c r="S979" s="82"/>
      <c r="T979" s="82"/>
      <c r="U979" s="82"/>
      <c r="V979" s="82"/>
      <c r="W979" s="82"/>
      <c r="X979" s="82"/>
      <c r="Y979" s="82"/>
      <c r="Z979" s="82"/>
    </row>
    <row r="980" spans="1:26" ht="15.75" customHeight="1" x14ac:dyDescent="0.35">
      <c r="A980" s="82"/>
      <c r="B980" s="82"/>
      <c r="C980" s="82"/>
      <c r="D980" s="82"/>
      <c r="E980" s="82"/>
      <c r="F980" s="82"/>
      <c r="G980" s="82"/>
      <c r="H980" s="88"/>
      <c r="I980" s="82"/>
      <c r="J980" s="82"/>
      <c r="K980" s="135"/>
      <c r="L980" s="82"/>
      <c r="M980" s="82"/>
      <c r="N980" s="82"/>
      <c r="O980" s="82"/>
      <c r="P980" s="82"/>
      <c r="Q980" s="82"/>
      <c r="R980" s="82"/>
      <c r="S980" s="82"/>
      <c r="T980" s="82"/>
      <c r="U980" s="82"/>
      <c r="V980" s="82"/>
      <c r="W980" s="82"/>
      <c r="X980" s="82"/>
      <c r="Y980" s="82"/>
      <c r="Z980" s="82"/>
    </row>
    <row r="981" spans="1:26" ht="15.75" customHeight="1" x14ac:dyDescent="0.35">
      <c r="A981" s="82"/>
      <c r="B981" s="82"/>
      <c r="C981" s="82"/>
      <c r="D981" s="82"/>
      <c r="E981" s="82"/>
      <c r="F981" s="82"/>
      <c r="G981" s="82"/>
      <c r="H981" s="88"/>
      <c r="I981" s="82"/>
      <c r="J981" s="82"/>
      <c r="K981" s="135"/>
      <c r="L981" s="82"/>
      <c r="M981" s="82"/>
      <c r="N981" s="82"/>
      <c r="O981" s="82"/>
      <c r="P981" s="82"/>
      <c r="Q981" s="82"/>
      <c r="R981" s="82"/>
      <c r="S981" s="82"/>
      <c r="T981" s="82"/>
      <c r="U981" s="82"/>
      <c r="V981" s="82"/>
      <c r="W981" s="82"/>
      <c r="X981" s="82"/>
      <c r="Y981" s="82"/>
      <c r="Z981" s="82"/>
    </row>
    <row r="982" spans="1:26" ht="15.75" customHeight="1" x14ac:dyDescent="0.35">
      <c r="A982" s="82"/>
      <c r="B982" s="82"/>
      <c r="C982" s="82"/>
      <c r="D982" s="82"/>
      <c r="E982" s="82"/>
      <c r="F982" s="82"/>
      <c r="G982" s="82"/>
      <c r="H982" s="88"/>
      <c r="I982" s="82"/>
      <c r="J982" s="82"/>
      <c r="K982" s="135"/>
      <c r="L982" s="82"/>
      <c r="M982" s="82"/>
      <c r="N982" s="82"/>
      <c r="O982" s="82"/>
      <c r="P982" s="82"/>
      <c r="Q982" s="82"/>
      <c r="R982" s="82"/>
      <c r="S982" s="82"/>
      <c r="T982" s="82"/>
      <c r="U982" s="82"/>
      <c r="V982" s="82"/>
      <c r="W982" s="82"/>
      <c r="X982" s="82"/>
      <c r="Y982" s="82"/>
      <c r="Z982" s="82"/>
    </row>
    <row r="983" spans="1:26" ht="15.75" customHeight="1" x14ac:dyDescent="0.35">
      <c r="A983" s="82"/>
      <c r="B983" s="82"/>
      <c r="C983" s="82"/>
      <c r="D983" s="82"/>
      <c r="E983" s="82"/>
      <c r="F983" s="82"/>
      <c r="G983" s="82"/>
      <c r="H983" s="88"/>
      <c r="I983" s="82"/>
      <c r="J983" s="82"/>
      <c r="K983" s="135"/>
      <c r="L983" s="82"/>
      <c r="M983" s="82"/>
      <c r="N983" s="82"/>
      <c r="O983" s="82"/>
      <c r="P983" s="82"/>
      <c r="Q983" s="82"/>
      <c r="R983" s="82"/>
      <c r="S983" s="82"/>
      <c r="T983" s="82"/>
      <c r="U983" s="82"/>
      <c r="V983" s="82"/>
      <c r="W983" s="82"/>
      <c r="X983" s="82"/>
      <c r="Y983" s="82"/>
      <c r="Z983" s="82"/>
    </row>
    <row r="984" spans="1:26" ht="15.75" customHeight="1" x14ac:dyDescent="0.35">
      <c r="A984" s="82"/>
      <c r="B984" s="82"/>
      <c r="C984" s="82"/>
      <c r="D984" s="82"/>
      <c r="E984" s="82"/>
      <c r="F984" s="82"/>
      <c r="G984" s="82"/>
      <c r="H984" s="88"/>
      <c r="I984" s="82"/>
      <c r="J984" s="82"/>
      <c r="K984" s="135"/>
      <c r="L984" s="82"/>
      <c r="M984" s="82"/>
      <c r="N984" s="82"/>
      <c r="O984" s="82"/>
      <c r="P984" s="82"/>
      <c r="Q984" s="82"/>
      <c r="R984" s="82"/>
      <c r="S984" s="82"/>
      <c r="T984" s="82"/>
      <c r="U984" s="82"/>
      <c r="V984" s="82"/>
      <c r="W984" s="82"/>
      <c r="X984" s="82"/>
      <c r="Y984" s="82"/>
      <c r="Z984" s="82"/>
    </row>
    <row r="985" spans="1:26" ht="15.75" customHeight="1" x14ac:dyDescent="0.35">
      <c r="A985" s="82"/>
      <c r="B985" s="82"/>
      <c r="C985" s="82"/>
      <c r="D985" s="82"/>
      <c r="E985" s="82"/>
      <c r="F985" s="82"/>
      <c r="G985" s="82"/>
      <c r="H985" s="88"/>
      <c r="I985" s="82"/>
      <c r="J985" s="82"/>
      <c r="K985" s="135"/>
      <c r="L985" s="82"/>
      <c r="M985" s="82"/>
      <c r="N985" s="82"/>
      <c r="O985" s="82"/>
      <c r="P985" s="82"/>
      <c r="Q985" s="82"/>
      <c r="R985" s="82"/>
      <c r="S985" s="82"/>
      <c r="T985" s="82"/>
      <c r="U985" s="82"/>
      <c r="V985" s="82"/>
      <c r="W985" s="82"/>
      <c r="X985" s="82"/>
      <c r="Y985" s="82"/>
      <c r="Z985" s="82"/>
    </row>
    <row r="986" spans="1:26" ht="15.75" customHeight="1" x14ac:dyDescent="0.35">
      <c r="A986" s="82"/>
      <c r="B986" s="82"/>
      <c r="C986" s="82"/>
      <c r="D986" s="82"/>
      <c r="E986" s="82"/>
      <c r="F986" s="82"/>
      <c r="G986" s="82"/>
      <c r="H986" s="88"/>
      <c r="I986" s="82"/>
      <c r="J986" s="82"/>
      <c r="K986" s="135"/>
      <c r="L986" s="82"/>
      <c r="M986" s="82"/>
      <c r="N986" s="82"/>
      <c r="O986" s="82"/>
      <c r="P986" s="82"/>
      <c r="Q986" s="82"/>
      <c r="R986" s="82"/>
      <c r="S986" s="82"/>
      <c r="T986" s="82"/>
      <c r="U986" s="82"/>
      <c r="V986" s="82"/>
      <c r="W986" s="82"/>
      <c r="X986" s="82"/>
      <c r="Y986" s="82"/>
      <c r="Z986" s="82"/>
    </row>
    <row r="987" spans="1:26" ht="15.75" customHeight="1" x14ac:dyDescent="0.35">
      <c r="A987" s="82"/>
      <c r="B987" s="82"/>
      <c r="C987" s="82"/>
      <c r="D987" s="82"/>
      <c r="E987" s="82"/>
      <c r="F987" s="82"/>
      <c r="G987" s="82"/>
      <c r="H987" s="88"/>
      <c r="I987" s="82"/>
      <c r="J987" s="82"/>
      <c r="K987" s="135"/>
      <c r="L987" s="82"/>
      <c r="M987" s="82"/>
      <c r="N987" s="82"/>
      <c r="O987" s="82"/>
      <c r="P987" s="82"/>
      <c r="Q987" s="82"/>
      <c r="R987" s="82"/>
      <c r="S987" s="82"/>
      <c r="T987" s="82"/>
      <c r="U987" s="82"/>
      <c r="V987" s="82"/>
      <c r="W987" s="82"/>
      <c r="X987" s="82"/>
      <c r="Y987" s="82"/>
      <c r="Z987" s="82"/>
    </row>
    <row r="988" spans="1:26" ht="15.75" customHeight="1" x14ac:dyDescent="0.35">
      <c r="A988" s="82"/>
      <c r="B988" s="82"/>
      <c r="C988" s="82"/>
      <c r="D988" s="82"/>
      <c r="E988" s="82"/>
      <c r="F988" s="82"/>
      <c r="G988" s="82"/>
      <c r="H988" s="88"/>
      <c r="I988" s="82"/>
      <c r="J988" s="82"/>
      <c r="K988" s="135"/>
      <c r="L988" s="82"/>
      <c r="M988" s="82"/>
      <c r="N988" s="82"/>
      <c r="O988" s="82"/>
      <c r="P988" s="82"/>
      <c r="Q988" s="82"/>
      <c r="R988" s="82"/>
      <c r="S988" s="82"/>
      <c r="T988" s="82"/>
      <c r="U988" s="82"/>
      <c r="V988" s="82"/>
      <c r="W988" s="82"/>
      <c r="X988" s="82"/>
      <c r="Y988" s="82"/>
      <c r="Z988" s="82"/>
    </row>
    <row r="989" spans="1:26" ht="15.75" customHeight="1" x14ac:dyDescent="0.35">
      <c r="A989" s="82"/>
      <c r="B989" s="82"/>
      <c r="C989" s="82"/>
      <c r="D989" s="82"/>
      <c r="E989" s="82"/>
      <c r="F989" s="82"/>
      <c r="G989" s="82"/>
      <c r="H989" s="88"/>
      <c r="I989" s="82"/>
      <c r="J989" s="82"/>
      <c r="K989" s="135"/>
      <c r="L989" s="82"/>
      <c r="M989" s="82"/>
      <c r="N989" s="82"/>
      <c r="O989" s="82"/>
      <c r="P989" s="82"/>
      <c r="Q989" s="82"/>
      <c r="R989" s="82"/>
      <c r="S989" s="82"/>
      <c r="T989" s="82"/>
      <c r="U989" s="82"/>
      <c r="V989" s="82"/>
      <c r="W989" s="82"/>
      <c r="X989" s="82"/>
      <c r="Y989" s="82"/>
      <c r="Z989" s="82"/>
    </row>
    <row r="990" spans="1:26" ht="15.75" customHeight="1" x14ac:dyDescent="0.35">
      <c r="A990" s="82"/>
      <c r="B990" s="82"/>
      <c r="C990" s="82"/>
      <c r="D990" s="82"/>
      <c r="E990" s="82"/>
      <c r="F990" s="82"/>
      <c r="G990" s="82"/>
      <c r="H990" s="88"/>
      <c r="I990" s="82"/>
      <c r="J990" s="82"/>
      <c r="K990" s="135"/>
      <c r="L990" s="82"/>
      <c r="M990" s="82"/>
      <c r="N990" s="82"/>
      <c r="O990" s="82"/>
      <c r="P990" s="82"/>
      <c r="Q990" s="82"/>
      <c r="R990" s="82"/>
      <c r="S990" s="82"/>
      <c r="T990" s="82"/>
      <c r="U990" s="82"/>
      <c r="V990" s="82"/>
      <c r="W990" s="82"/>
      <c r="X990" s="82"/>
      <c r="Y990" s="82"/>
      <c r="Z990" s="82"/>
    </row>
    <row r="991" spans="1:26" ht="15.75" customHeight="1" x14ac:dyDescent="0.35">
      <c r="A991" s="82"/>
      <c r="B991" s="82"/>
      <c r="C991" s="82"/>
      <c r="D991" s="82"/>
      <c r="E991" s="82"/>
      <c r="F991" s="82"/>
      <c r="G991" s="82"/>
      <c r="H991" s="88"/>
      <c r="I991" s="82"/>
      <c r="J991" s="82"/>
      <c r="K991" s="135"/>
      <c r="L991" s="82"/>
      <c r="M991" s="82"/>
      <c r="N991" s="82"/>
      <c r="O991" s="82"/>
      <c r="P991" s="82"/>
      <c r="Q991" s="82"/>
      <c r="R991" s="82"/>
      <c r="S991" s="82"/>
      <c r="T991" s="82"/>
      <c r="U991" s="82"/>
      <c r="V991" s="82"/>
      <c r="W991" s="82"/>
      <c r="X991" s="82"/>
      <c r="Y991" s="82"/>
      <c r="Z991" s="82"/>
    </row>
    <row r="992" spans="1:26" ht="15.75" customHeight="1" x14ac:dyDescent="0.35">
      <c r="A992" s="82"/>
      <c r="B992" s="82"/>
      <c r="C992" s="82"/>
      <c r="D992" s="82"/>
      <c r="E992" s="82"/>
      <c r="F992" s="82"/>
      <c r="G992" s="82"/>
      <c r="H992" s="88"/>
      <c r="I992" s="82"/>
      <c r="J992" s="82"/>
      <c r="K992" s="135"/>
      <c r="L992" s="82"/>
      <c r="M992" s="82"/>
      <c r="N992" s="82"/>
      <c r="O992" s="82"/>
      <c r="P992" s="82"/>
      <c r="Q992" s="82"/>
      <c r="R992" s="82"/>
      <c r="S992" s="82"/>
      <c r="T992" s="82"/>
      <c r="U992" s="82"/>
      <c r="V992" s="82"/>
      <c r="W992" s="82"/>
      <c r="X992" s="82"/>
      <c r="Y992" s="82"/>
      <c r="Z992" s="82"/>
    </row>
    <row r="993" spans="1:26" ht="15.75" customHeight="1" x14ac:dyDescent="0.35">
      <c r="A993" s="82"/>
      <c r="B993" s="82"/>
      <c r="C993" s="82"/>
      <c r="D993" s="82"/>
      <c r="E993" s="82"/>
      <c r="F993" s="82"/>
      <c r="G993" s="82"/>
      <c r="H993" s="88"/>
      <c r="I993" s="82"/>
      <c r="J993" s="82"/>
      <c r="K993" s="135"/>
      <c r="L993" s="82"/>
      <c r="M993" s="82"/>
      <c r="N993" s="82"/>
      <c r="O993" s="82"/>
      <c r="P993" s="82"/>
      <c r="Q993" s="82"/>
      <c r="R993" s="82"/>
      <c r="S993" s="82"/>
      <c r="T993" s="82"/>
      <c r="U993" s="82"/>
      <c r="V993" s="82"/>
      <c r="W993" s="82"/>
      <c r="X993" s="82"/>
      <c r="Y993" s="82"/>
      <c r="Z993" s="82"/>
    </row>
    <row r="994" spans="1:26" ht="15.75" customHeight="1" x14ac:dyDescent="0.35">
      <c r="A994" s="82"/>
      <c r="B994" s="82"/>
      <c r="C994" s="82"/>
      <c r="D994" s="82"/>
      <c r="E994" s="82"/>
      <c r="F994" s="82"/>
      <c r="G994" s="82"/>
      <c r="H994" s="88"/>
      <c r="I994" s="82"/>
      <c r="J994" s="82"/>
      <c r="K994" s="135"/>
      <c r="L994" s="82"/>
      <c r="M994" s="82"/>
      <c r="N994" s="82"/>
      <c r="O994" s="82"/>
      <c r="P994" s="82"/>
      <c r="Q994" s="82"/>
      <c r="R994" s="82"/>
      <c r="S994" s="82"/>
      <c r="T994" s="82"/>
      <c r="U994" s="82"/>
      <c r="V994" s="82"/>
      <c r="W994" s="82"/>
      <c r="X994" s="82"/>
      <c r="Y994" s="82"/>
      <c r="Z994" s="82"/>
    </row>
    <row r="995" spans="1:26" ht="15.75" customHeight="1" x14ac:dyDescent="0.35">
      <c r="A995" s="82"/>
      <c r="B995" s="82"/>
      <c r="C995" s="82"/>
      <c r="D995" s="82"/>
      <c r="E995" s="82"/>
      <c r="F995" s="82"/>
      <c r="G995" s="82"/>
      <c r="H995" s="88"/>
      <c r="I995" s="82"/>
      <c r="J995" s="82"/>
      <c r="K995" s="135"/>
      <c r="L995" s="82"/>
      <c r="M995" s="82"/>
      <c r="N995" s="82"/>
      <c r="O995" s="82"/>
      <c r="P995" s="82"/>
      <c r="Q995" s="82"/>
      <c r="R995" s="82"/>
      <c r="S995" s="82"/>
      <c r="T995" s="82"/>
      <c r="U995" s="82"/>
      <c r="V995" s="82"/>
      <c r="W995" s="82"/>
      <c r="X995" s="82"/>
      <c r="Y995" s="82"/>
      <c r="Z995" s="82"/>
    </row>
    <row r="996" spans="1:26" ht="15.75" customHeight="1" x14ac:dyDescent="0.35">
      <c r="A996" s="82"/>
      <c r="B996" s="82"/>
      <c r="C996" s="82"/>
      <c r="D996" s="82"/>
      <c r="E996" s="82"/>
      <c r="F996" s="82"/>
      <c r="G996" s="82"/>
      <c r="H996" s="88"/>
      <c r="I996" s="82"/>
      <c r="J996" s="82"/>
      <c r="K996" s="135"/>
      <c r="L996" s="82"/>
      <c r="M996" s="82"/>
      <c r="N996" s="82"/>
      <c r="O996" s="82"/>
      <c r="P996" s="82"/>
      <c r="Q996" s="82"/>
      <c r="R996" s="82"/>
      <c r="S996" s="82"/>
      <c r="T996" s="82"/>
      <c r="U996" s="82"/>
      <c r="V996" s="82"/>
      <c r="W996" s="82"/>
      <c r="X996" s="82"/>
      <c r="Y996" s="82"/>
      <c r="Z996" s="82"/>
    </row>
    <row r="997" spans="1:26" ht="15.75" customHeight="1" x14ac:dyDescent="0.35">
      <c r="A997" s="82"/>
      <c r="B997" s="82"/>
      <c r="C997" s="82"/>
      <c r="D997" s="82"/>
      <c r="E997" s="82"/>
      <c r="F997" s="82"/>
      <c r="G997" s="82"/>
      <c r="H997" s="88"/>
      <c r="I997" s="82"/>
      <c r="J997" s="82"/>
      <c r="K997" s="135"/>
      <c r="L997" s="82"/>
      <c r="M997" s="82"/>
      <c r="N997" s="82"/>
      <c r="O997" s="82"/>
      <c r="P997" s="82"/>
      <c r="Q997" s="82"/>
      <c r="R997" s="82"/>
      <c r="S997" s="82"/>
      <c r="T997" s="82"/>
      <c r="U997" s="82"/>
      <c r="V997" s="82"/>
      <c r="W997" s="82"/>
      <c r="X997" s="82"/>
      <c r="Y997" s="82"/>
      <c r="Z997" s="82"/>
    </row>
    <row r="998" spans="1:26" ht="15.75" customHeight="1" x14ac:dyDescent="0.35">
      <c r="A998" s="82"/>
      <c r="B998" s="82"/>
      <c r="C998" s="82"/>
      <c r="D998" s="82"/>
      <c r="E998" s="82"/>
      <c r="F998" s="82"/>
      <c r="G998" s="82"/>
      <c r="H998" s="88"/>
      <c r="I998" s="82"/>
      <c r="J998" s="82"/>
      <c r="K998" s="135"/>
      <c r="L998" s="82"/>
      <c r="M998" s="82"/>
      <c r="N998" s="82"/>
      <c r="O998" s="82"/>
      <c r="P998" s="82"/>
      <c r="Q998" s="82"/>
      <c r="R998" s="82"/>
      <c r="S998" s="82"/>
      <c r="T998" s="82"/>
      <c r="U998" s="82"/>
      <c r="V998" s="82"/>
      <c r="W998" s="82"/>
      <c r="X998" s="82"/>
      <c r="Y998" s="82"/>
      <c r="Z998" s="82"/>
    </row>
    <row r="999" spans="1:26" ht="15.75" customHeight="1" x14ac:dyDescent="0.35">
      <c r="A999" s="82"/>
      <c r="B999" s="82"/>
      <c r="C999" s="82"/>
      <c r="D999" s="82"/>
      <c r="E999" s="82"/>
      <c r="F999" s="82"/>
      <c r="G999" s="82"/>
      <c r="H999" s="88"/>
      <c r="I999" s="82"/>
      <c r="J999" s="82"/>
      <c r="K999" s="135"/>
      <c r="L999" s="82"/>
      <c r="M999" s="82"/>
      <c r="N999" s="82"/>
      <c r="O999" s="82"/>
      <c r="P999" s="82"/>
      <c r="Q999" s="82"/>
      <c r="R999" s="82"/>
      <c r="S999" s="82"/>
      <c r="T999" s="82"/>
      <c r="U999" s="82"/>
      <c r="V999" s="82"/>
      <c r="W999" s="82"/>
      <c r="X999" s="82"/>
      <c r="Y999" s="82"/>
      <c r="Z999" s="82"/>
    </row>
    <row r="1000" spans="1:26" ht="15.75" customHeight="1" x14ac:dyDescent="0.35">
      <c r="A1000" s="82"/>
      <c r="B1000" s="82"/>
      <c r="C1000" s="82"/>
      <c r="D1000" s="82"/>
      <c r="E1000" s="82"/>
      <c r="F1000" s="82"/>
      <c r="G1000" s="82"/>
      <c r="H1000" s="88"/>
      <c r="I1000" s="82"/>
      <c r="J1000" s="82"/>
      <c r="K1000" s="135"/>
      <c r="L1000" s="82"/>
      <c r="M1000" s="82"/>
      <c r="N1000" s="82"/>
      <c r="O1000" s="82"/>
      <c r="P1000" s="82"/>
      <c r="Q1000" s="82"/>
      <c r="R1000" s="82"/>
      <c r="S1000" s="82"/>
      <c r="T1000" s="82"/>
      <c r="U1000" s="82"/>
      <c r="V1000" s="82"/>
      <c r="W1000" s="82"/>
      <c r="X1000" s="82"/>
      <c r="Y1000" s="82"/>
      <c r="Z1000" s="82"/>
    </row>
  </sheetData>
  <mergeCells count="2">
    <mergeCell ref="A1:Q1"/>
    <mergeCell ref="A2:Q2"/>
  </mergeCells>
  <pageMargins left="0.7" right="0.7" top="0.75" bottom="0.75" header="0" footer="0"/>
  <pageSetup paperSize="9" scale="3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1"/>
  <sheetViews>
    <sheetView topLeftCell="A16" zoomScale="90" zoomScaleNormal="90" workbookViewId="0">
      <selection activeCell="E11" activeCellId="1" sqref="E5:E9 E11:E22"/>
    </sheetView>
  </sheetViews>
  <sheetFormatPr defaultColWidth="14.453125" defaultRowHeight="14.5" x14ac:dyDescent="0.35"/>
  <cols>
    <col min="1" max="1" width="9.81640625" customWidth="1"/>
    <col min="2" max="2" width="11" customWidth="1"/>
    <col min="3" max="3" width="12.54296875" customWidth="1"/>
    <col min="4" max="4" width="14.453125" customWidth="1"/>
    <col min="5" max="5" width="21.1796875" customWidth="1"/>
    <col min="6" max="6" width="18.54296875" customWidth="1"/>
    <col min="7" max="7" width="8.453125" customWidth="1"/>
    <col min="8" max="8" width="8.81640625" customWidth="1"/>
    <col min="9" max="9" width="10.1796875" customWidth="1"/>
    <col min="10" max="10" width="10" bestFit="1" customWidth="1"/>
    <col min="11" max="11" width="15.1796875" bestFit="1" customWidth="1"/>
    <col min="12" max="13" width="6.81640625" customWidth="1"/>
    <col min="14" max="14" width="8.1796875" customWidth="1"/>
    <col min="15" max="26" width="8.81640625" customWidth="1"/>
  </cols>
  <sheetData>
    <row r="1" spans="1:26" x14ac:dyDescent="0.35">
      <c r="A1" s="420" t="s">
        <v>1816</v>
      </c>
      <c r="B1" s="299"/>
      <c r="C1" s="299"/>
      <c r="D1" s="299"/>
      <c r="E1" s="299"/>
      <c r="F1" s="299"/>
      <c r="G1" s="299"/>
      <c r="H1" s="299"/>
      <c r="I1" s="299"/>
      <c r="J1" s="299"/>
      <c r="K1" s="300"/>
      <c r="L1" s="225"/>
      <c r="M1" s="225"/>
      <c r="N1" s="225"/>
      <c r="O1" s="226"/>
      <c r="P1" s="226"/>
      <c r="Q1" s="226"/>
      <c r="R1" s="226"/>
      <c r="S1" s="226"/>
      <c r="T1" s="226"/>
      <c r="U1" s="226"/>
      <c r="V1" s="226"/>
      <c r="W1" s="226"/>
      <c r="X1" s="226"/>
      <c r="Y1" s="226"/>
      <c r="Z1" s="226"/>
    </row>
    <row r="2" spans="1:26" ht="23.15" customHeight="1" x14ac:dyDescent="0.35">
      <c r="A2" s="422" t="s">
        <v>1817</v>
      </c>
      <c r="B2" s="422" t="s">
        <v>1818</v>
      </c>
      <c r="C2" s="422" t="s">
        <v>1819</v>
      </c>
      <c r="D2" s="422" t="s">
        <v>1820</v>
      </c>
      <c r="E2" s="422" t="s">
        <v>1821</v>
      </c>
      <c r="F2" s="422" t="s">
        <v>1822</v>
      </c>
      <c r="G2" s="420" t="s">
        <v>1823</v>
      </c>
      <c r="H2" s="299"/>
      <c r="I2" s="300"/>
      <c r="J2" s="420" t="s">
        <v>1824</v>
      </c>
      <c r="K2" s="300"/>
      <c r="L2" s="225"/>
      <c r="M2" s="225"/>
      <c r="N2" s="225"/>
      <c r="O2" s="226"/>
      <c r="P2" s="226"/>
      <c r="Q2" s="226"/>
      <c r="R2" s="226"/>
      <c r="S2" s="226"/>
      <c r="T2" s="226"/>
      <c r="U2" s="226"/>
      <c r="V2" s="226"/>
      <c r="W2" s="226"/>
      <c r="X2" s="226"/>
      <c r="Y2" s="226"/>
      <c r="Z2" s="226"/>
    </row>
    <row r="3" spans="1:26" ht="75" x14ac:dyDescent="0.35">
      <c r="A3" s="315"/>
      <c r="B3" s="315"/>
      <c r="C3" s="315"/>
      <c r="D3" s="315"/>
      <c r="E3" s="315"/>
      <c r="F3" s="315"/>
      <c r="G3" s="227" t="s">
        <v>1825</v>
      </c>
      <c r="H3" s="227" t="s">
        <v>1826</v>
      </c>
      <c r="I3" s="227" t="s">
        <v>1827</v>
      </c>
      <c r="J3" s="227" t="s">
        <v>1828</v>
      </c>
      <c r="K3" s="227" t="s">
        <v>1829</v>
      </c>
      <c r="L3" s="225"/>
      <c r="M3" s="225"/>
      <c r="N3" s="225"/>
      <c r="O3" s="226"/>
      <c r="P3" s="226"/>
      <c r="Q3" s="226"/>
      <c r="R3" s="226"/>
      <c r="S3" s="226"/>
      <c r="T3" s="226"/>
      <c r="U3" s="226"/>
      <c r="V3" s="226"/>
      <c r="W3" s="226"/>
      <c r="X3" s="226"/>
      <c r="Y3" s="226"/>
      <c r="Z3" s="226"/>
    </row>
    <row r="4" spans="1:26" s="243" customFormat="1" ht="12.5" x14ac:dyDescent="0.35">
      <c r="A4" s="243">
        <v>1</v>
      </c>
      <c r="B4" s="243">
        <v>2</v>
      </c>
      <c r="C4" s="243">
        <v>3</v>
      </c>
      <c r="D4" s="243">
        <v>4</v>
      </c>
      <c r="E4" s="243" t="s">
        <v>1830</v>
      </c>
      <c r="F4" s="243">
        <v>6</v>
      </c>
      <c r="G4" s="243">
        <v>7</v>
      </c>
      <c r="H4" s="243">
        <v>8</v>
      </c>
      <c r="I4" s="243">
        <v>9</v>
      </c>
      <c r="J4" s="243">
        <v>10</v>
      </c>
      <c r="K4" s="243">
        <v>11</v>
      </c>
    </row>
    <row r="5" spans="1:26" x14ac:dyDescent="0.35">
      <c r="A5" s="225" t="s">
        <v>224</v>
      </c>
      <c r="B5" s="225" t="s">
        <v>224</v>
      </c>
      <c r="C5" s="225"/>
      <c r="D5" s="228" t="s">
        <v>1837</v>
      </c>
      <c r="E5" s="262">
        <v>35</v>
      </c>
      <c r="F5" s="253">
        <v>3</v>
      </c>
      <c r="G5" s="225"/>
      <c r="H5" s="291">
        <v>32</v>
      </c>
      <c r="I5" s="225"/>
      <c r="J5" s="225">
        <f>G5+H5</f>
        <v>32</v>
      </c>
      <c r="K5" s="225"/>
      <c r="L5" s="225"/>
      <c r="M5" s="225"/>
      <c r="N5" s="225"/>
      <c r="O5" s="226"/>
      <c r="P5" s="226"/>
      <c r="Q5" s="226"/>
      <c r="R5" s="226"/>
      <c r="S5" s="226"/>
      <c r="T5" s="226"/>
      <c r="U5" s="226"/>
      <c r="V5" s="226"/>
      <c r="W5" s="226"/>
      <c r="X5" s="226"/>
      <c r="Y5" s="226"/>
      <c r="Z5" s="226"/>
    </row>
    <row r="6" spans="1:26" x14ac:dyDescent="0.35">
      <c r="A6" s="225" t="s">
        <v>224</v>
      </c>
      <c r="B6" s="225" t="s">
        <v>224</v>
      </c>
      <c r="C6" s="225"/>
      <c r="D6" s="228" t="s">
        <v>1807</v>
      </c>
      <c r="E6" s="262">
        <v>19</v>
      </c>
      <c r="F6" s="253">
        <v>6</v>
      </c>
      <c r="G6" s="225"/>
      <c r="H6" s="291">
        <v>13</v>
      </c>
      <c r="I6" s="225"/>
      <c r="J6" s="225">
        <f t="shared" ref="J6:J22" si="0">G6+H6</f>
        <v>13</v>
      </c>
      <c r="K6" s="225"/>
      <c r="L6" s="225"/>
      <c r="M6" s="225"/>
      <c r="N6" s="225"/>
      <c r="O6" s="226"/>
      <c r="P6" s="226"/>
      <c r="Q6" s="226"/>
      <c r="R6" s="226"/>
      <c r="S6" s="226"/>
      <c r="T6" s="226"/>
      <c r="U6" s="226"/>
      <c r="V6" s="226"/>
      <c r="W6" s="226"/>
      <c r="X6" s="226"/>
      <c r="Y6" s="226"/>
      <c r="Z6" s="226"/>
    </row>
    <row r="7" spans="1:26" x14ac:dyDescent="0.35">
      <c r="A7" s="225" t="s">
        <v>224</v>
      </c>
      <c r="B7" s="225" t="s">
        <v>224</v>
      </c>
      <c r="C7" s="225"/>
      <c r="D7" s="228" t="s">
        <v>1808</v>
      </c>
      <c r="E7" s="262">
        <v>25</v>
      </c>
      <c r="F7" s="253">
        <v>6</v>
      </c>
      <c r="G7" s="225"/>
      <c r="H7" s="291">
        <v>19</v>
      </c>
      <c r="I7" s="225"/>
      <c r="J7" s="225">
        <f t="shared" si="0"/>
        <v>19</v>
      </c>
      <c r="K7" s="225"/>
      <c r="L7" s="225"/>
      <c r="M7" s="225"/>
      <c r="N7" s="225"/>
      <c r="O7" s="226"/>
      <c r="P7" s="226"/>
      <c r="Q7" s="226"/>
      <c r="R7" s="226"/>
      <c r="S7" s="226"/>
      <c r="T7" s="226"/>
      <c r="U7" s="226"/>
      <c r="V7" s="226"/>
      <c r="W7" s="226"/>
      <c r="X7" s="226"/>
      <c r="Y7" s="226"/>
      <c r="Z7" s="226"/>
    </row>
    <row r="8" spans="1:26" x14ac:dyDescent="0.35">
      <c r="A8" s="225" t="s">
        <v>224</v>
      </c>
      <c r="B8" s="225" t="s">
        <v>224</v>
      </c>
      <c r="C8" s="225"/>
      <c r="D8" s="228" t="s">
        <v>1809</v>
      </c>
      <c r="E8" s="262">
        <v>25</v>
      </c>
      <c r="F8" s="253">
        <v>6</v>
      </c>
      <c r="G8" s="225"/>
      <c r="H8" s="291">
        <v>19</v>
      </c>
      <c r="I8" s="225"/>
      <c r="J8" s="225">
        <f>G8+H8</f>
        <v>19</v>
      </c>
      <c r="K8" s="225"/>
      <c r="L8" s="225"/>
      <c r="M8" s="225"/>
      <c r="N8" s="225"/>
      <c r="O8" s="226"/>
      <c r="P8" s="226"/>
      <c r="Q8" s="226"/>
      <c r="R8" s="226"/>
      <c r="S8" s="226"/>
      <c r="T8" s="226"/>
      <c r="U8" s="226"/>
      <c r="V8" s="226"/>
      <c r="W8" s="226"/>
      <c r="X8" s="226"/>
      <c r="Y8" s="226"/>
      <c r="Z8" s="226"/>
    </row>
    <row r="9" spans="1:26" x14ac:dyDescent="0.35">
      <c r="A9" s="225" t="s">
        <v>224</v>
      </c>
      <c r="B9" s="225" t="s">
        <v>224</v>
      </c>
      <c r="C9" s="225"/>
      <c r="D9" s="228" t="s">
        <v>1834</v>
      </c>
      <c r="E9" s="262">
        <v>35</v>
      </c>
      <c r="F9" s="253">
        <v>6</v>
      </c>
      <c r="G9" s="225"/>
      <c r="H9" s="291">
        <v>29</v>
      </c>
      <c r="I9" s="225"/>
      <c r="J9" s="225">
        <f t="shared" si="0"/>
        <v>29</v>
      </c>
      <c r="K9" s="225"/>
      <c r="L9" s="225"/>
      <c r="M9" s="225"/>
      <c r="N9" s="225"/>
      <c r="O9" s="226"/>
      <c r="P9" s="226"/>
      <c r="Q9" s="226"/>
      <c r="R9" s="226"/>
      <c r="S9" s="226"/>
      <c r="T9" s="226"/>
      <c r="U9" s="226"/>
      <c r="V9" s="226"/>
      <c r="W9" s="226"/>
      <c r="X9" s="226"/>
      <c r="Y9" s="226"/>
      <c r="Z9" s="226"/>
    </row>
    <row r="10" spans="1:26" x14ac:dyDescent="0.35">
      <c r="A10" s="225" t="s">
        <v>224</v>
      </c>
      <c r="B10" s="225" t="s">
        <v>224</v>
      </c>
      <c r="C10" s="225"/>
      <c r="D10" s="228" t="s">
        <v>1839</v>
      </c>
      <c r="E10" s="263" t="s">
        <v>1840</v>
      </c>
      <c r="F10" s="253" t="s">
        <v>1840</v>
      </c>
      <c r="G10" s="225"/>
      <c r="H10" s="253" t="s">
        <v>1840</v>
      </c>
      <c r="I10" s="225"/>
      <c r="J10" s="253" t="s">
        <v>1840</v>
      </c>
      <c r="K10" s="225"/>
      <c r="L10" s="225"/>
      <c r="M10" s="225"/>
      <c r="N10" s="225"/>
      <c r="O10" s="226"/>
      <c r="P10" s="226"/>
      <c r="Q10" s="226"/>
      <c r="R10" s="226"/>
      <c r="S10" s="226"/>
      <c r="T10" s="226"/>
      <c r="U10" s="226"/>
      <c r="V10" s="226"/>
      <c r="W10" s="226"/>
      <c r="X10" s="226"/>
      <c r="Y10" s="226"/>
      <c r="Z10" s="226"/>
    </row>
    <row r="11" spans="1:26" x14ac:dyDescent="0.35">
      <c r="A11" s="225" t="s">
        <v>224</v>
      </c>
      <c r="B11" s="225" t="s">
        <v>224</v>
      </c>
      <c r="C11" s="225"/>
      <c r="D11" s="228" t="s">
        <v>1833</v>
      </c>
      <c r="E11" s="262">
        <v>24</v>
      </c>
      <c r="F11" s="253">
        <v>10</v>
      </c>
      <c r="G11" s="225"/>
      <c r="H11" s="291">
        <v>14</v>
      </c>
      <c r="I11" s="225"/>
      <c r="J11" s="225">
        <f t="shared" si="0"/>
        <v>14</v>
      </c>
      <c r="K11" s="225"/>
      <c r="L11" s="225"/>
      <c r="M11" s="225"/>
      <c r="N11" s="225"/>
      <c r="O11" s="226"/>
      <c r="P11" s="226"/>
      <c r="Q11" s="226"/>
      <c r="R11" s="226"/>
      <c r="S11" s="226"/>
      <c r="T11" s="226"/>
      <c r="U11" s="226"/>
      <c r="V11" s="226"/>
      <c r="W11" s="226"/>
      <c r="X11" s="226"/>
      <c r="Y11" s="226"/>
      <c r="Z11" s="226"/>
    </row>
    <row r="12" spans="1:26" x14ac:dyDescent="0.35">
      <c r="A12" s="225" t="s">
        <v>224</v>
      </c>
      <c r="B12" s="225" t="s">
        <v>224</v>
      </c>
      <c r="C12" s="225"/>
      <c r="D12" s="228" t="s">
        <v>1811</v>
      </c>
      <c r="E12" s="262">
        <v>18</v>
      </c>
      <c r="F12" s="253">
        <v>7</v>
      </c>
      <c r="G12" s="225"/>
      <c r="H12" s="291">
        <v>11</v>
      </c>
      <c r="I12" s="225"/>
      <c r="J12" s="225">
        <f t="shared" si="0"/>
        <v>11</v>
      </c>
      <c r="K12" s="225"/>
      <c r="L12" s="225"/>
      <c r="M12" s="225"/>
      <c r="N12" s="225"/>
      <c r="O12" s="226"/>
      <c r="P12" s="226"/>
      <c r="Q12" s="226"/>
      <c r="R12" s="226"/>
      <c r="S12" s="226"/>
      <c r="T12" s="226"/>
      <c r="U12" s="226"/>
      <c r="V12" s="226"/>
      <c r="W12" s="226"/>
      <c r="X12" s="226"/>
      <c r="Y12" s="226"/>
      <c r="Z12" s="226"/>
    </row>
    <row r="13" spans="1:26" x14ac:dyDescent="0.35">
      <c r="A13" s="225" t="s">
        <v>224</v>
      </c>
      <c r="B13" s="225" t="s">
        <v>224</v>
      </c>
      <c r="C13" s="225"/>
      <c r="D13" s="228" t="s">
        <v>1838</v>
      </c>
      <c r="E13" s="262">
        <v>36</v>
      </c>
      <c r="F13" s="253">
        <v>13</v>
      </c>
      <c r="G13" s="225"/>
      <c r="H13" s="291">
        <v>23</v>
      </c>
      <c r="I13" s="225"/>
      <c r="J13" s="225">
        <f t="shared" si="0"/>
        <v>23</v>
      </c>
      <c r="K13" s="225"/>
      <c r="L13" s="225"/>
      <c r="M13" s="225"/>
      <c r="N13" s="225"/>
      <c r="O13" s="226"/>
      <c r="P13" s="226"/>
      <c r="Q13" s="226"/>
      <c r="R13" s="226"/>
      <c r="S13" s="226"/>
      <c r="T13" s="226"/>
      <c r="U13" s="226"/>
      <c r="V13" s="226"/>
      <c r="W13" s="226"/>
      <c r="X13" s="226"/>
      <c r="Y13" s="226"/>
      <c r="Z13" s="226"/>
    </row>
    <row r="14" spans="1:26" x14ac:dyDescent="0.35">
      <c r="A14" s="225" t="s">
        <v>224</v>
      </c>
      <c r="B14" s="225" t="s">
        <v>224</v>
      </c>
      <c r="C14" s="225"/>
      <c r="D14" s="228" t="s">
        <v>1812</v>
      </c>
      <c r="E14" s="262">
        <v>38</v>
      </c>
      <c r="F14" s="253">
        <v>15</v>
      </c>
      <c r="G14" s="225"/>
      <c r="H14" s="291">
        <v>23</v>
      </c>
      <c r="I14" s="225"/>
      <c r="J14" s="225">
        <f t="shared" si="0"/>
        <v>23</v>
      </c>
      <c r="K14" s="225"/>
      <c r="L14" s="225"/>
      <c r="M14" s="225"/>
      <c r="N14" s="225"/>
      <c r="O14" s="226"/>
      <c r="P14" s="226"/>
      <c r="Q14" s="226"/>
      <c r="R14" s="226"/>
      <c r="S14" s="226"/>
      <c r="T14" s="226"/>
      <c r="U14" s="226"/>
      <c r="V14" s="226"/>
      <c r="W14" s="226"/>
      <c r="X14" s="226"/>
      <c r="Y14" s="226"/>
      <c r="Z14" s="226"/>
    </row>
    <row r="15" spans="1:26" x14ac:dyDescent="0.35">
      <c r="A15" s="225" t="s">
        <v>224</v>
      </c>
      <c r="B15" s="225" t="s">
        <v>224</v>
      </c>
      <c r="C15" s="225"/>
      <c r="D15" s="228" t="s">
        <v>1813</v>
      </c>
      <c r="E15" s="262">
        <v>19</v>
      </c>
      <c r="F15" s="253">
        <v>8</v>
      </c>
      <c r="G15" s="225"/>
      <c r="H15" s="291">
        <v>11</v>
      </c>
      <c r="I15" s="225"/>
      <c r="J15" s="225">
        <f t="shared" si="0"/>
        <v>11</v>
      </c>
      <c r="K15" s="225"/>
      <c r="L15" s="225"/>
      <c r="M15" s="225"/>
      <c r="N15" s="225"/>
      <c r="O15" s="226"/>
      <c r="P15" s="226"/>
      <c r="Q15" s="226"/>
      <c r="R15" s="226"/>
      <c r="S15" s="226"/>
      <c r="T15" s="226"/>
      <c r="U15" s="226"/>
      <c r="V15" s="226"/>
      <c r="W15" s="226"/>
      <c r="X15" s="226"/>
      <c r="Y15" s="226"/>
      <c r="Z15" s="226"/>
    </row>
    <row r="16" spans="1:26" x14ac:dyDescent="0.35">
      <c r="A16" s="225" t="s">
        <v>224</v>
      </c>
      <c r="B16" s="225" t="s">
        <v>224</v>
      </c>
      <c r="C16" s="225"/>
      <c r="D16" s="228" t="s">
        <v>1836</v>
      </c>
      <c r="E16" s="262">
        <v>31</v>
      </c>
      <c r="F16" s="253">
        <v>11</v>
      </c>
      <c r="G16" s="225"/>
      <c r="H16" s="291">
        <v>20</v>
      </c>
      <c r="I16" s="225"/>
      <c r="J16" s="225">
        <f t="shared" si="0"/>
        <v>20</v>
      </c>
      <c r="K16" s="225"/>
      <c r="L16" s="225"/>
      <c r="M16" s="225"/>
      <c r="N16" s="225"/>
      <c r="O16" s="226"/>
      <c r="P16" s="226"/>
      <c r="Q16" s="226"/>
      <c r="R16" s="226"/>
      <c r="S16" s="226"/>
      <c r="T16" s="226"/>
      <c r="U16" s="226"/>
      <c r="V16" s="226"/>
      <c r="W16" s="226"/>
      <c r="X16" s="226"/>
      <c r="Y16" s="226"/>
      <c r="Z16" s="226"/>
    </row>
    <row r="17" spans="1:26" x14ac:dyDescent="0.35">
      <c r="A17" s="225" t="s">
        <v>224</v>
      </c>
      <c r="B17" s="225" t="s">
        <v>224</v>
      </c>
      <c r="C17" s="225"/>
      <c r="D17" s="228" t="s">
        <v>1814</v>
      </c>
      <c r="E17" s="262">
        <v>43</v>
      </c>
      <c r="F17" s="253">
        <v>8</v>
      </c>
      <c r="G17" s="225"/>
      <c r="H17" s="291">
        <v>35</v>
      </c>
      <c r="I17" s="225"/>
      <c r="J17" s="225">
        <f t="shared" si="0"/>
        <v>35</v>
      </c>
      <c r="K17" s="225"/>
      <c r="L17" s="225"/>
      <c r="M17" s="225"/>
      <c r="N17" s="225"/>
      <c r="O17" s="226"/>
      <c r="P17" s="226"/>
      <c r="Q17" s="226"/>
      <c r="R17" s="226"/>
      <c r="S17" s="226"/>
      <c r="T17" s="226"/>
      <c r="U17" s="226"/>
      <c r="V17" s="226"/>
      <c r="W17" s="226"/>
      <c r="X17" s="226"/>
      <c r="Y17" s="226"/>
      <c r="Z17" s="226"/>
    </row>
    <row r="18" spans="1:26" x14ac:dyDescent="0.35">
      <c r="A18" s="225" t="s">
        <v>224</v>
      </c>
      <c r="B18" s="225" t="s">
        <v>224</v>
      </c>
      <c r="C18" s="225"/>
      <c r="D18" s="228" t="s">
        <v>1815</v>
      </c>
      <c r="E18" s="262">
        <v>26</v>
      </c>
      <c r="F18" s="253">
        <v>7</v>
      </c>
      <c r="G18" s="225"/>
      <c r="H18" s="291">
        <v>19</v>
      </c>
      <c r="I18" s="225"/>
      <c r="J18" s="225">
        <f t="shared" si="0"/>
        <v>19</v>
      </c>
      <c r="K18" s="225"/>
      <c r="L18" s="225"/>
      <c r="M18" s="225"/>
      <c r="N18" s="225"/>
      <c r="O18" s="226"/>
      <c r="P18" s="226"/>
      <c r="Q18" s="226"/>
      <c r="R18" s="226"/>
      <c r="S18" s="226"/>
      <c r="T18" s="226"/>
      <c r="U18" s="226"/>
      <c r="V18" s="226"/>
      <c r="W18" s="226"/>
      <c r="X18" s="226"/>
      <c r="Y18" s="226"/>
      <c r="Z18" s="226"/>
    </row>
    <row r="19" spans="1:26" x14ac:dyDescent="0.35">
      <c r="A19" s="225" t="s">
        <v>224</v>
      </c>
      <c r="B19" s="225" t="s">
        <v>224</v>
      </c>
      <c r="C19" s="225"/>
      <c r="D19" s="228" t="s">
        <v>1831</v>
      </c>
      <c r="E19" s="262">
        <v>45</v>
      </c>
      <c r="F19" s="253">
        <v>17</v>
      </c>
      <c r="G19" s="225"/>
      <c r="H19" s="291">
        <v>28</v>
      </c>
      <c r="I19" s="225"/>
      <c r="J19" s="225">
        <f t="shared" si="0"/>
        <v>28</v>
      </c>
      <c r="K19" s="225"/>
      <c r="L19" s="225"/>
      <c r="M19" s="225"/>
      <c r="N19" s="225"/>
      <c r="O19" s="226"/>
      <c r="P19" s="226"/>
      <c r="Q19" s="226"/>
      <c r="R19" s="226"/>
      <c r="S19" s="226"/>
      <c r="T19" s="226"/>
      <c r="U19" s="226"/>
      <c r="V19" s="226"/>
      <c r="W19" s="226"/>
      <c r="X19" s="226"/>
      <c r="Y19" s="226"/>
      <c r="Z19" s="226"/>
    </row>
    <row r="20" spans="1:26" x14ac:dyDescent="0.35">
      <c r="A20" s="225" t="s">
        <v>224</v>
      </c>
      <c r="B20" s="225" t="s">
        <v>224</v>
      </c>
      <c r="C20" s="225"/>
      <c r="D20" s="228" t="s">
        <v>1895</v>
      </c>
      <c r="E20" s="262">
        <v>35</v>
      </c>
      <c r="F20" s="253">
        <v>16</v>
      </c>
      <c r="G20" s="225"/>
      <c r="H20" s="291">
        <v>19</v>
      </c>
      <c r="I20" s="225"/>
      <c r="J20" s="225">
        <f t="shared" si="0"/>
        <v>19</v>
      </c>
      <c r="K20" s="225"/>
      <c r="L20" s="225"/>
      <c r="M20" s="225"/>
      <c r="N20" s="225"/>
      <c r="O20" s="226"/>
      <c r="P20" s="226"/>
      <c r="Q20" s="226"/>
      <c r="R20" s="226"/>
      <c r="S20" s="226"/>
      <c r="T20" s="226"/>
      <c r="U20" s="226"/>
      <c r="V20" s="226"/>
      <c r="W20" s="226"/>
      <c r="X20" s="226"/>
      <c r="Y20" s="226"/>
      <c r="Z20" s="226"/>
    </row>
    <row r="21" spans="1:26" x14ac:dyDescent="0.35">
      <c r="A21" s="225" t="s">
        <v>224</v>
      </c>
      <c r="B21" s="225" t="s">
        <v>224</v>
      </c>
      <c r="C21" s="225"/>
      <c r="D21" s="228" t="s">
        <v>1832</v>
      </c>
      <c r="E21" s="262">
        <v>33</v>
      </c>
      <c r="F21" s="253">
        <v>7</v>
      </c>
      <c r="G21" s="225"/>
      <c r="H21" s="291">
        <v>26</v>
      </c>
      <c r="I21" s="225"/>
      <c r="J21" s="225">
        <f t="shared" si="0"/>
        <v>26</v>
      </c>
      <c r="K21" s="225"/>
      <c r="L21" s="225"/>
      <c r="M21" s="225"/>
      <c r="N21" s="225"/>
      <c r="O21" s="226"/>
      <c r="P21" s="226"/>
      <c r="Q21" s="226"/>
      <c r="R21" s="226"/>
      <c r="S21" s="226"/>
      <c r="T21" s="226"/>
      <c r="U21" s="226"/>
      <c r="V21" s="226"/>
      <c r="W21" s="226"/>
      <c r="X21" s="226"/>
      <c r="Y21" s="226"/>
      <c r="Z21" s="226"/>
    </row>
    <row r="22" spans="1:26" x14ac:dyDescent="0.35">
      <c r="A22" s="225" t="s">
        <v>224</v>
      </c>
      <c r="B22" s="225" t="s">
        <v>224</v>
      </c>
      <c r="C22" s="225"/>
      <c r="D22" s="228" t="s">
        <v>1889</v>
      </c>
      <c r="E22" s="262">
        <v>28</v>
      </c>
      <c r="F22" s="226">
        <v>6</v>
      </c>
      <c r="G22" s="225"/>
      <c r="H22" s="291">
        <v>22</v>
      </c>
      <c r="I22" s="225"/>
      <c r="J22" s="225">
        <f t="shared" si="0"/>
        <v>22</v>
      </c>
      <c r="K22" s="225"/>
      <c r="L22" s="225"/>
      <c r="M22" s="225"/>
      <c r="N22" s="225"/>
      <c r="O22" s="226"/>
      <c r="P22" s="226"/>
      <c r="Q22" s="226"/>
      <c r="R22" s="226"/>
      <c r="S22" s="226"/>
      <c r="T22" s="226"/>
      <c r="U22" s="226"/>
      <c r="V22" s="226"/>
      <c r="W22" s="226"/>
      <c r="X22" s="226"/>
      <c r="Y22" s="226"/>
      <c r="Z22" s="226"/>
    </row>
    <row r="23" spans="1:26" x14ac:dyDescent="0.35">
      <c r="A23" s="225"/>
      <c r="B23" s="225"/>
      <c r="C23" s="225"/>
      <c r="D23" s="225"/>
      <c r="E23" s="225"/>
      <c r="F23" s="225"/>
      <c r="G23" s="225"/>
      <c r="H23" s="225"/>
      <c r="I23" s="225"/>
      <c r="J23" s="225"/>
      <c r="K23" s="225"/>
      <c r="L23" s="225"/>
      <c r="M23" s="225"/>
      <c r="N23" s="225"/>
      <c r="O23" s="226"/>
      <c r="P23" s="226"/>
      <c r="Q23" s="226"/>
      <c r="R23" s="226"/>
      <c r="S23" s="226"/>
      <c r="T23" s="226"/>
      <c r="U23" s="226"/>
      <c r="V23" s="226"/>
      <c r="W23" s="226"/>
      <c r="X23" s="226"/>
      <c r="Y23" s="226"/>
      <c r="Z23" s="226"/>
    </row>
    <row r="24" spans="1:26" x14ac:dyDescent="0.35">
      <c r="A24" s="420" t="s">
        <v>1841</v>
      </c>
      <c r="B24" s="299"/>
      <c r="C24" s="299"/>
      <c r="D24" s="299"/>
      <c r="E24" s="299"/>
      <c r="F24" s="299"/>
      <c r="G24" s="299"/>
      <c r="H24" s="299"/>
      <c r="I24" s="299"/>
      <c r="J24" s="299"/>
      <c r="K24" s="299"/>
      <c r="L24" s="299"/>
      <c r="M24" s="299"/>
      <c r="N24" s="300"/>
      <c r="O24" s="226"/>
      <c r="P24" s="226"/>
      <c r="Q24" s="226"/>
      <c r="R24" s="226"/>
      <c r="S24" s="226"/>
      <c r="T24" s="226"/>
      <c r="U24" s="226"/>
      <c r="V24" s="226"/>
      <c r="W24" s="226"/>
      <c r="X24" s="226"/>
      <c r="Y24" s="226"/>
      <c r="Z24" s="226"/>
    </row>
    <row r="25" spans="1:26" ht="75" x14ac:dyDescent="0.35">
      <c r="A25" s="227" t="s">
        <v>1842</v>
      </c>
      <c r="B25" s="227" t="s">
        <v>1843</v>
      </c>
      <c r="C25" s="227" t="s">
        <v>1844</v>
      </c>
      <c r="D25" s="227" t="s">
        <v>1845</v>
      </c>
      <c r="E25" s="227" t="s">
        <v>1846</v>
      </c>
      <c r="F25" s="227" t="s">
        <v>1847</v>
      </c>
      <c r="G25" s="227" t="s">
        <v>1848</v>
      </c>
      <c r="H25" s="227" t="s">
        <v>1849</v>
      </c>
      <c r="I25" s="227" t="s">
        <v>1850</v>
      </c>
      <c r="J25" s="227" t="s">
        <v>1851</v>
      </c>
      <c r="K25" s="227" t="s">
        <v>1852</v>
      </c>
      <c r="L25" s="227" t="s">
        <v>1853</v>
      </c>
      <c r="M25" s="227" t="s">
        <v>1854</v>
      </c>
      <c r="N25" s="227" t="s">
        <v>1855</v>
      </c>
      <c r="O25" s="226"/>
      <c r="P25" s="226"/>
      <c r="Q25" s="226"/>
      <c r="R25" s="226"/>
      <c r="S25" s="226"/>
      <c r="T25" s="226"/>
      <c r="U25" s="226"/>
      <c r="V25" s="226"/>
      <c r="W25" s="226"/>
      <c r="X25" s="226"/>
      <c r="Y25" s="226"/>
      <c r="Z25" s="226"/>
    </row>
    <row r="26" spans="1:26" ht="37.5" x14ac:dyDescent="0.35">
      <c r="A26" s="227"/>
      <c r="B26" s="227"/>
      <c r="C26" s="227">
        <v>1</v>
      </c>
      <c r="D26" s="227">
        <v>2</v>
      </c>
      <c r="E26" s="227"/>
      <c r="F26" s="227"/>
      <c r="G26" s="227"/>
      <c r="H26" s="227"/>
      <c r="I26" s="227"/>
      <c r="J26" s="227">
        <v>3</v>
      </c>
      <c r="K26" s="227">
        <v>4</v>
      </c>
      <c r="L26" s="227">
        <v>5</v>
      </c>
      <c r="M26" s="227" t="s">
        <v>1856</v>
      </c>
      <c r="N26" s="227" t="s">
        <v>1857</v>
      </c>
      <c r="O26" s="226"/>
      <c r="P26" s="226"/>
      <c r="Q26" s="226"/>
      <c r="R26" s="226"/>
      <c r="S26" s="226"/>
      <c r="T26" s="226"/>
      <c r="U26" s="226"/>
      <c r="V26" s="226"/>
      <c r="W26" s="226"/>
      <c r="X26" s="226"/>
      <c r="Y26" s="226"/>
      <c r="Z26" s="226"/>
    </row>
    <row r="27" spans="1:26" x14ac:dyDescent="0.35">
      <c r="A27" s="421" t="s">
        <v>1858</v>
      </c>
      <c r="B27" s="299"/>
      <c r="C27" s="299"/>
      <c r="D27" s="299"/>
      <c r="E27" s="299"/>
      <c r="F27" s="299"/>
      <c r="G27" s="299"/>
      <c r="H27" s="299"/>
      <c r="I27" s="300"/>
      <c r="J27" s="225"/>
      <c r="K27" s="225"/>
      <c r="L27" s="225"/>
      <c r="M27" s="225"/>
      <c r="N27" s="225"/>
      <c r="O27" s="226"/>
      <c r="P27" s="226"/>
      <c r="Q27" s="226"/>
      <c r="R27" s="226"/>
      <c r="S27" s="226"/>
      <c r="T27" s="226"/>
      <c r="U27" s="226"/>
      <c r="V27" s="226"/>
      <c r="W27" s="226"/>
      <c r="X27" s="226"/>
      <c r="Y27" s="226"/>
      <c r="Z27" s="226"/>
    </row>
    <row r="28" spans="1:26" x14ac:dyDescent="0.35">
      <c r="A28" s="226"/>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row>
    <row r="29" spans="1:26" x14ac:dyDescent="0.35">
      <c r="A29" s="226"/>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row>
    <row r="30" spans="1:26" x14ac:dyDescent="0.35">
      <c r="A30" s="226"/>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row>
    <row r="31" spans="1:26" x14ac:dyDescent="0.35">
      <c r="A31" s="226"/>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row>
    <row r="32" spans="1:26" x14ac:dyDescent="0.35">
      <c r="A32" s="226"/>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row>
    <row r="33" spans="1:26" x14ac:dyDescent="0.35">
      <c r="A33" s="226"/>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row>
    <row r="34" spans="1:26" x14ac:dyDescent="0.35">
      <c r="A34" s="226"/>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row>
    <row r="35" spans="1:26" x14ac:dyDescent="0.35">
      <c r="A35" s="226"/>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row>
    <row r="36" spans="1:26" x14ac:dyDescent="0.35">
      <c r="A36" s="226"/>
      <c r="B36" s="226"/>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row>
    <row r="37" spans="1:26" x14ac:dyDescent="0.35">
      <c r="A37" s="226"/>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row>
    <row r="38" spans="1:26" x14ac:dyDescent="0.35">
      <c r="A38" s="226"/>
      <c r="B38" s="226"/>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row>
    <row r="39" spans="1:26" x14ac:dyDescent="0.35">
      <c r="A39" s="226"/>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row>
    <row r="40" spans="1:26" x14ac:dyDescent="0.35">
      <c r="A40" s="226"/>
      <c r="B40" s="226"/>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row>
    <row r="41" spans="1:26" x14ac:dyDescent="0.35">
      <c r="A41" s="226"/>
      <c r="B41" s="226"/>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row>
    <row r="42" spans="1:26" x14ac:dyDescent="0.35">
      <c r="A42" s="226"/>
      <c r="B42" s="226"/>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row>
    <row r="43" spans="1:26" x14ac:dyDescent="0.35">
      <c r="A43" s="226"/>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row>
    <row r="44" spans="1:26" x14ac:dyDescent="0.35">
      <c r="A44" s="226"/>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row>
    <row r="45" spans="1:26" x14ac:dyDescent="0.35">
      <c r="A45" s="226"/>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row>
    <row r="46" spans="1:26" x14ac:dyDescent="0.35">
      <c r="A46" s="226"/>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row>
    <row r="47" spans="1:26" x14ac:dyDescent="0.35">
      <c r="A47" s="226"/>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row>
    <row r="48" spans="1:26" x14ac:dyDescent="0.35">
      <c r="A48" s="226"/>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row>
    <row r="49" spans="1:26" x14ac:dyDescent="0.35">
      <c r="A49" s="226"/>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row>
    <row r="50" spans="1:26" x14ac:dyDescent="0.35">
      <c r="A50" s="226"/>
      <c r="B50" s="226"/>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row>
    <row r="51" spans="1:26" x14ac:dyDescent="0.35">
      <c r="A51" s="226"/>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row>
    <row r="52" spans="1:26" x14ac:dyDescent="0.35">
      <c r="A52" s="226"/>
      <c r="B52" s="226"/>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row>
    <row r="53" spans="1:26" x14ac:dyDescent="0.35">
      <c r="A53" s="226"/>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row>
    <row r="54" spans="1:26" x14ac:dyDescent="0.35">
      <c r="A54" s="226"/>
      <c r="B54" s="226"/>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row>
    <row r="55" spans="1:26" x14ac:dyDescent="0.35">
      <c r="A55" s="226"/>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row>
    <row r="56" spans="1:26" x14ac:dyDescent="0.35">
      <c r="A56" s="226"/>
      <c r="B56" s="226"/>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row>
    <row r="57" spans="1:26" x14ac:dyDescent="0.35">
      <c r="A57" s="226"/>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row>
    <row r="58" spans="1:26" x14ac:dyDescent="0.35">
      <c r="A58" s="226"/>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row>
    <row r="59" spans="1:26" x14ac:dyDescent="0.35">
      <c r="A59" s="226"/>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row>
    <row r="60" spans="1:26" x14ac:dyDescent="0.35">
      <c r="A60" s="226"/>
      <c r="B60" s="226"/>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row>
    <row r="61" spans="1:26" x14ac:dyDescent="0.35">
      <c r="A61" s="226"/>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row>
    <row r="62" spans="1:26" x14ac:dyDescent="0.35">
      <c r="A62" s="226"/>
      <c r="B62" s="226"/>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row>
    <row r="63" spans="1:26" x14ac:dyDescent="0.35">
      <c r="A63" s="226"/>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row>
    <row r="64" spans="1:26" x14ac:dyDescent="0.35">
      <c r="A64" s="226"/>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row>
    <row r="65" spans="1:26" x14ac:dyDescent="0.35">
      <c r="A65" s="226"/>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row>
    <row r="66" spans="1:26" x14ac:dyDescent="0.35">
      <c r="A66" s="226"/>
      <c r="B66" s="226"/>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row>
    <row r="67" spans="1:26" x14ac:dyDescent="0.35">
      <c r="A67" s="226"/>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row>
    <row r="68" spans="1:26" x14ac:dyDescent="0.35">
      <c r="A68" s="226"/>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row>
    <row r="69" spans="1:26" x14ac:dyDescent="0.35">
      <c r="A69" s="226"/>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row>
    <row r="70" spans="1:26" x14ac:dyDescent="0.35">
      <c r="A70" s="226"/>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row>
    <row r="71" spans="1:26" x14ac:dyDescent="0.35">
      <c r="A71" s="226"/>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row>
    <row r="72" spans="1:26" x14ac:dyDescent="0.35">
      <c r="A72" s="226"/>
      <c r="B72" s="226"/>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row>
    <row r="73" spans="1:26" x14ac:dyDescent="0.35">
      <c r="A73" s="226"/>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row>
    <row r="74" spans="1:26" x14ac:dyDescent="0.35">
      <c r="A74" s="226"/>
      <c r="B74" s="226"/>
      <c r="C74" s="226"/>
      <c r="D74" s="226"/>
      <c r="E74" s="226"/>
      <c r="F74" s="226"/>
      <c r="G74" s="226"/>
      <c r="H74" s="226"/>
      <c r="I74" s="226"/>
      <c r="J74" s="226"/>
      <c r="K74" s="226"/>
      <c r="L74" s="226"/>
      <c r="M74" s="226"/>
      <c r="N74" s="226"/>
      <c r="O74" s="226"/>
      <c r="P74" s="226"/>
      <c r="Q74" s="226"/>
      <c r="R74" s="226"/>
      <c r="S74" s="226"/>
      <c r="T74" s="226"/>
      <c r="U74" s="226"/>
      <c r="V74" s="226"/>
      <c r="W74" s="226"/>
      <c r="X74" s="226"/>
      <c r="Y74" s="226"/>
      <c r="Z74" s="226"/>
    </row>
    <row r="75" spans="1:26" x14ac:dyDescent="0.35">
      <c r="A75" s="226"/>
      <c r="B75" s="226"/>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row>
    <row r="76" spans="1:26" x14ac:dyDescent="0.35">
      <c r="A76" s="226"/>
      <c r="B76" s="226"/>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row>
    <row r="77" spans="1:26" x14ac:dyDescent="0.35">
      <c r="A77" s="226"/>
      <c r="B77" s="226"/>
      <c r="C77" s="226"/>
      <c r="D77" s="226"/>
      <c r="E77" s="226"/>
      <c r="F77" s="226"/>
      <c r="G77" s="226"/>
      <c r="H77" s="226"/>
      <c r="I77" s="226"/>
      <c r="J77" s="226"/>
      <c r="K77" s="226"/>
      <c r="L77" s="226"/>
      <c r="M77" s="226"/>
      <c r="N77" s="226"/>
      <c r="O77" s="226"/>
      <c r="P77" s="226"/>
      <c r="Q77" s="226"/>
      <c r="R77" s="226"/>
      <c r="S77" s="226"/>
      <c r="T77" s="226"/>
      <c r="U77" s="226"/>
      <c r="V77" s="226"/>
      <c r="W77" s="226"/>
      <c r="X77" s="226"/>
      <c r="Y77" s="226"/>
      <c r="Z77" s="226"/>
    </row>
    <row r="78" spans="1:26" x14ac:dyDescent="0.35">
      <c r="A78" s="226"/>
      <c r="B78" s="226"/>
      <c r="C78" s="226"/>
      <c r="D78" s="226"/>
      <c r="E78" s="226"/>
      <c r="F78" s="226"/>
      <c r="G78" s="226"/>
      <c r="H78" s="226"/>
      <c r="I78" s="226"/>
      <c r="J78" s="226"/>
      <c r="K78" s="226"/>
      <c r="L78" s="226"/>
      <c r="M78" s="226"/>
      <c r="N78" s="226"/>
      <c r="O78" s="226"/>
      <c r="P78" s="226"/>
      <c r="Q78" s="226"/>
      <c r="R78" s="226"/>
      <c r="S78" s="226"/>
      <c r="T78" s="226"/>
      <c r="U78" s="226"/>
      <c r="V78" s="226"/>
      <c r="W78" s="226"/>
      <c r="X78" s="226"/>
      <c r="Y78" s="226"/>
      <c r="Z78" s="226"/>
    </row>
    <row r="79" spans="1:26" x14ac:dyDescent="0.35">
      <c r="A79" s="226"/>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row>
    <row r="80" spans="1:26" x14ac:dyDescent="0.35">
      <c r="A80" s="226"/>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row>
    <row r="81" spans="1:26" x14ac:dyDescent="0.35">
      <c r="A81" s="226"/>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6"/>
      <c r="Z81" s="226"/>
    </row>
    <row r="82" spans="1:26" x14ac:dyDescent="0.35">
      <c r="A82" s="226"/>
      <c r="B82" s="226"/>
      <c r="C82" s="226"/>
      <c r="D82" s="226"/>
      <c r="E82" s="226"/>
      <c r="F82" s="226"/>
      <c r="G82" s="226"/>
      <c r="H82" s="226"/>
      <c r="I82" s="226"/>
      <c r="J82" s="226"/>
      <c r="K82" s="226"/>
      <c r="L82" s="226"/>
      <c r="M82" s="226"/>
      <c r="N82" s="226"/>
      <c r="O82" s="226"/>
      <c r="P82" s="226"/>
      <c r="Q82" s="226"/>
      <c r="R82" s="226"/>
      <c r="S82" s="226"/>
      <c r="T82" s="226"/>
      <c r="U82" s="226"/>
      <c r="V82" s="226"/>
      <c r="W82" s="226"/>
      <c r="X82" s="226"/>
      <c r="Y82" s="226"/>
      <c r="Z82" s="226"/>
    </row>
    <row r="83" spans="1:26" x14ac:dyDescent="0.35">
      <c r="A83" s="226"/>
      <c r="B83" s="226"/>
      <c r="C83" s="226"/>
      <c r="D83" s="226"/>
      <c r="E83" s="226"/>
      <c r="F83" s="226"/>
      <c r="G83" s="226"/>
      <c r="H83" s="226"/>
      <c r="I83" s="226"/>
      <c r="J83" s="226"/>
      <c r="K83" s="226"/>
      <c r="L83" s="226"/>
      <c r="M83" s="226"/>
      <c r="N83" s="226"/>
      <c r="O83" s="226"/>
      <c r="P83" s="226"/>
      <c r="Q83" s="226"/>
      <c r="R83" s="226"/>
      <c r="S83" s="226"/>
      <c r="T83" s="226"/>
      <c r="U83" s="226"/>
      <c r="V83" s="226"/>
      <c r="W83" s="226"/>
      <c r="X83" s="226"/>
      <c r="Y83" s="226"/>
      <c r="Z83" s="226"/>
    </row>
    <row r="84" spans="1:26" x14ac:dyDescent="0.35">
      <c r="A84" s="226"/>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x14ac:dyDescent="0.35">
      <c r="A85" s="226"/>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row>
    <row r="86" spans="1:26" x14ac:dyDescent="0.35">
      <c r="A86" s="226"/>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row>
    <row r="87" spans="1:26" x14ac:dyDescent="0.35">
      <c r="A87" s="226"/>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row>
    <row r="88" spans="1:26" x14ac:dyDescent="0.35">
      <c r="A88" s="226"/>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row>
    <row r="89" spans="1:26" x14ac:dyDescent="0.35">
      <c r="A89" s="226"/>
      <c r="B89" s="226"/>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row>
    <row r="90" spans="1:26" x14ac:dyDescent="0.35">
      <c r="A90" s="226"/>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row>
    <row r="91" spans="1:26" x14ac:dyDescent="0.35">
      <c r="A91" s="226"/>
      <c r="B91" s="226"/>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row>
    <row r="92" spans="1:26" x14ac:dyDescent="0.35">
      <c r="A92" s="226"/>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row>
    <row r="93" spans="1:26" x14ac:dyDescent="0.35">
      <c r="A93" s="226"/>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row>
    <row r="94" spans="1:26" x14ac:dyDescent="0.35">
      <c r="A94" s="226"/>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row>
    <row r="95" spans="1:26" x14ac:dyDescent="0.35">
      <c r="A95" s="226"/>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row>
    <row r="96" spans="1:26" x14ac:dyDescent="0.35">
      <c r="A96" s="226"/>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row>
    <row r="97" spans="1:26" x14ac:dyDescent="0.35">
      <c r="A97" s="226"/>
      <c r="B97" s="226"/>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row>
    <row r="98" spans="1:26" x14ac:dyDescent="0.35">
      <c r="A98" s="226"/>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row>
    <row r="99" spans="1:26" x14ac:dyDescent="0.35">
      <c r="A99" s="226"/>
      <c r="B99" s="226"/>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row>
    <row r="100" spans="1:26" x14ac:dyDescent="0.35">
      <c r="A100" s="226"/>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row>
    <row r="101" spans="1:26" x14ac:dyDescent="0.35">
      <c r="A101" s="226"/>
      <c r="B101" s="226"/>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row>
    <row r="102" spans="1:26" x14ac:dyDescent="0.35">
      <c r="A102" s="226"/>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row>
    <row r="103" spans="1:26" x14ac:dyDescent="0.35">
      <c r="A103" s="226"/>
      <c r="B103" s="226"/>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row>
    <row r="104" spans="1:26" x14ac:dyDescent="0.35">
      <c r="A104" s="226"/>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row>
    <row r="105" spans="1:26" x14ac:dyDescent="0.35">
      <c r="A105" s="226"/>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row>
    <row r="106" spans="1:26" x14ac:dyDescent="0.35">
      <c r="A106" s="226"/>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row>
    <row r="107" spans="1:26" x14ac:dyDescent="0.35">
      <c r="A107" s="226"/>
      <c r="B107" s="226"/>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row>
    <row r="108" spans="1:26" x14ac:dyDescent="0.35">
      <c r="A108" s="226"/>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row>
    <row r="109" spans="1:26" x14ac:dyDescent="0.35">
      <c r="A109" s="226"/>
      <c r="B109" s="226"/>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row>
    <row r="110" spans="1:26" x14ac:dyDescent="0.35">
      <c r="A110" s="226"/>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row>
    <row r="111" spans="1:26" x14ac:dyDescent="0.35">
      <c r="A111" s="226"/>
      <c r="B111" s="226"/>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row>
    <row r="112" spans="1:26" x14ac:dyDescent="0.35">
      <c r="A112" s="226"/>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row>
    <row r="113" spans="1:26" x14ac:dyDescent="0.35">
      <c r="A113" s="226"/>
      <c r="B113" s="226"/>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row>
    <row r="114" spans="1:26" x14ac:dyDescent="0.35">
      <c r="A114" s="226"/>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row>
    <row r="115" spans="1:26" x14ac:dyDescent="0.35">
      <c r="A115" s="226"/>
      <c r="B115" s="226"/>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row>
    <row r="116" spans="1:26" x14ac:dyDescent="0.35">
      <c r="A116" s="226"/>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row>
    <row r="117" spans="1:26" x14ac:dyDescent="0.35">
      <c r="A117" s="226"/>
      <c r="B117" s="226"/>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row>
    <row r="118" spans="1:26" x14ac:dyDescent="0.35">
      <c r="A118" s="226"/>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row>
    <row r="119" spans="1:26" x14ac:dyDescent="0.35">
      <c r="A119" s="226"/>
      <c r="B119" s="226"/>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row>
    <row r="120" spans="1:26" x14ac:dyDescent="0.35">
      <c r="A120" s="226"/>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row>
    <row r="121" spans="1:26" x14ac:dyDescent="0.35">
      <c r="A121" s="226"/>
      <c r="B121" s="226"/>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row>
    <row r="122" spans="1:26" x14ac:dyDescent="0.35">
      <c r="A122" s="226"/>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row>
    <row r="123" spans="1:26" x14ac:dyDescent="0.35">
      <c r="A123" s="226"/>
      <c r="B123" s="226"/>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row>
    <row r="124" spans="1:26" x14ac:dyDescent="0.35">
      <c r="A124" s="226"/>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row>
    <row r="125" spans="1:26" x14ac:dyDescent="0.35">
      <c r="A125" s="226"/>
      <c r="B125" s="226"/>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row>
    <row r="126" spans="1:26" x14ac:dyDescent="0.35">
      <c r="A126" s="226"/>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row>
    <row r="127" spans="1:26" x14ac:dyDescent="0.35">
      <c r="A127" s="226"/>
      <c r="B127" s="226"/>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row>
    <row r="128" spans="1:26" x14ac:dyDescent="0.35">
      <c r="A128" s="226"/>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row>
    <row r="129" spans="1:26" x14ac:dyDescent="0.35">
      <c r="A129" s="226"/>
      <c r="B129" s="226"/>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row>
    <row r="130" spans="1:26" x14ac:dyDescent="0.35">
      <c r="A130" s="226"/>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row>
    <row r="131" spans="1:26" x14ac:dyDescent="0.35">
      <c r="A131" s="226"/>
      <c r="B131" s="226"/>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row>
    <row r="132" spans="1:26" x14ac:dyDescent="0.35">
      <c r="A132" s="226"/>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row>
    <row r="133" spans="1:26" x14ac:dyDescent="0.35">
      <c r="A133" s="226"/>
      <c r="B133" s="226"/>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row>
    <row r="134" spans="1:26" x14ac:dyDescent="0.35">
      <c r="A134" s="226"/>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row>
    <row r="135" spans="1:26" x14ac:dyDescent="0.35">
      <c r="A135" s="226"/>
      <c r="B135" s="226"/>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row>
    <row r="136" spans="1:26" x14ac:dyDescent="0.35">
      <c r="A136" s="226"/>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row>
    <row r="137" spans="1:26" x14ac:dyDescent="0.35">
      <c r="A137" s="226"/>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row>
    <row r="138" spans="1:26" x14ac:dyDescent="0.35">
      <c r="A138" s="226"/>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row>
    <row r="139" spans="1:26" x14ac:dyDescent="0.35">
      <c r="A139" s="226"/>
      <c r="B139" s="226"/>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row>
    <row r="140" spans="1:26" x14ac:dyDescent="0.35">
      <c r="A140" s="226"/>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row>
    <row r="141" spans="1:26" x14ac:dyDescent="0.35">
      <c r="A141" s="226"/>
      <c r="B141" s="226"/>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row>
    <row r="142" spans="1:26" x14ac:dyDescent="0.35">
      <c r="A142" s="226"/>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row>
    <row r="143" spans="1:26" x14ac:dyDescent="0.35">
      <c r="A143" s="226"/>
      <c r="B143" s="226"/>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row>
    <row r="144" spans="1:26" x14ac:dyDescent="0.35">
      <c r="A144" s="226"/>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row>
    <row r="145" spans="1:26" x14ac:dyDescent="0.35">
      <c r="A145" s="226"/>
      <c r="B145" s="226"/>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row>
    <row r="146" spans="1:26" x14ac:dyDescent="0.35">
      <c r="A146" s="226"/>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row>
    <row r="147" spans="1:26" x14ac:dyDescent="0.35">
      <c r="A147" s="226"/>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row>
    <row r="148" spans="1:26" x14ac:dyDescent="0.35">
      <c r="A148" s="226"/>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row>
    <row r="149" spans="1:26" x14ac:dyDescent="0.35">
      <c r="A149" s="226"/>
      <c r="B149" s="226"/>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row>
    <row r="150" spans="1:26" x14ac:dyDescent="0.35">
      <c r="A150" s="226"/>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row>
    <row r="151" spans="1:26" x14ac:dyDescent="0.35">
      <c r="A151" s="226"/>
      <c r="B151" s="226"/>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row>
    <row r="152" spans="1:26" x14ac:dyDescent="0.35">
      <c r="A152" s="226"/>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row>
    <row r="153" spans="1:26" x14ac:dyDescent="0.35">
      <c r="A153" s="226"/>
      <c r="B153" s="226"/>
      <c r="C153" s="226"/>
      <c r="D153" s="226"/>
      <c r="E153" s="226"/>
      <c r="F153" s="226"/>
      <c r="G153" s="226"/>
      <c r="H153" s="226"/>
      <c r="I153" s="226"/>
      <c r="J153" s="226"/>
      <c r="K153" s="226"/>
      <c r="L153" s="226"/>
      <c r="M153" s="226"/>
      <c r="N153" s="226"/>
      <c r="O153" s="226"/>
      <c r="P153" s="226"/>
      <c r="Q153" s="226"/>
      <c r="R153" s="226"/>
      <c r="S153" s="226"/>
      <c r="T153" s="226"/>
      <c r="U153" s="226"/>
      <c r="V153" s="226"/>
      <c r="W153" s="226"/>
      <c r="X153" s="226"/>
      <c r="Y153" s="226"/>
      <c r="Z153" s="226"/>
    </row>
    <row r="154" spans="1:26" x14ac:dyDescent="0.35">
      <c r="A154" s="226"/>
      <c r="B154" s="226"/>
      <c r="C154" s="226"/>
      <c r="D154" s="226"/>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row>
    <row r="155" spans="1:26" x14ac:dyDescent="0.35">
      <c r="A155" s="226"/>
      <c r="B155" s="226"/>
      <c r="C155" s="226"/>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row>
    <row r="156" spans="1:26" x14ac:dyDescent="0.35">
      <c r="A156" s="226"/>
      <c r="B156" s="226"/>
      <c r="C156" s="226"/>
      <c r="D156" s="226"/>
      <c r="E156" s="226"/>
      <c r="F156" s="226"/>
      <c r="G156" s="226"/>
      <c r="H156" s="226"/>
      <c r="I156" s="226"/>
      <c r="J156" s="226"/>
      <c r="K156" s="226"/>
      <c r="L156" s="226"/>
      <c r="M156" s="226"/>
      <c r="N156" s="226"/>
      <c r="O156" s="226"/>
      <c r="P156" s="226"/>
      <c r="Q156" s="226"/>
      <c r="R156" s="226"/>
      <c r="S156" s="226"/>
      <c r="T156" s="226"/>
      <c r="U156" s="226"/>
      <c r="V156" s="226"/>
      <c r="W156" s="226"/>
      <c r="X156" s="226"/>
      <c r="Y156" s="226"/>
      <c r="Z156" s="226"/>
    </row>
    <row r="157" spans="1:26" x14ac:dyDescent="0.35">
      <c r="A157" s="226"/>
      <c r="B157" s="226"/>
      <c r="C157" s="226"/>
      <c r="D157" s="226"/>
      <c r="E157" s="226"/>
      <c r="F157" s="226"/>
      <c r="G157" s="226"/>
      <c r="H157" s="226"/>
      <c r="I157" s="226"/>
      <c r="J157" s="226"/>
      <c r="K157" s="226"/>
      <c r="L157" s="226"/>
      <c r="M157" s="226"/>
      <c r="N157" s="226"/>
      <c r="O157" s="226"/>
      <c r="P157" s="226"/>
      <c r="Q157" s="226"/>
      <c r="R157" s="226"/>
      <c r="S157" s="226"/>
      <c r="T157" s="226"/>
      <c r="U157" s="226"/>
      <c r="V157" s="226"/>
      <c r="W157" s="226"/>
      <c r="X157" s="226"/>
      <c r="Y157" s="226"/>
      <c r="Z157" s="226"/>
    </row>
    <row r="158" spans="1:26" x14ac:dyDescent="0.35">
      <c r="A158" s="226"/>
      <c r="B158" s="226"/>
      <c r="C158" s="226"/>
      <c r="D158" s="226"/>
      <c r="E158" s="226"/>
      <c r="F158" s="226"/>
      <c r="G158" s="226"/>
      <c r="H158" s="226"/>
      <c r="I158" s="226"/>
      <c r="J158" s="226"/>
      <c r="K158" s="226"/>
      <c r="L158" s="226"/>
      <c r="M158" s="226"/>
      <c r="N158" s="226"/>
      <c r="O158" s="226"/>
      <c r="P158" s="226"/>
      <c r="Q158" s="226"/>
      <c r="R158" s="226"/>
      <c r="S158" s="226"/>
      <c r="T158" s="226"/>
      <c r="U158" s="226"/>
      <c r="V158" s="226"/>
      <c r="W158" s="226"/>
      <c r="X158" s="226"/>
      <c r="Y158" s="226"/>
      <c r="Z158" s="226"/>
    </row>
    <row r="159" spans="1:26" x14ac:dyDescent="0.35">
      <c r="A159" s="226"/>
      <c r="B159" s="226"/>
      <c r="C159" s="226"/>
      <c r="D159" s="226"/>
      <c r="E159" s="226"/>
      <c r="F159" s="226"/>
      <c r="G159" s="226"/>
      <c r="H159" s="226"/>
      <c r="I159" s="226"/>
      <c r="J159" s="226"/>
      <c r="K159" s="226"/>
      <c r="L159" s="226"/>
      <c r="M159" s="226"/>
      <c r="N159" s="226"/>
      <c r="O159" s="226"/>
      <c r="P159" s="226"/>
      <c r="Q159" s="226"/>
      <c r="R159" s="226"/>
      <c r="S159" s="226"/>
      <c r="T159" s="226"/>
      <c r="U159" s="226"/>
      <c r="V159" s="226"/>
      <c r="W159" s="226"/>
      <c r="X159" s="226"/>
      <c r="Y159" s="226"/>
      <c r="Z159" s="226"/>
    </row>
    <row r="160" spans="1:26" x14ac:dyDescent="0.35">
      <c r="A160" s="226"/>
      <c r="B160" s="226"/>
      <c r="C160" s="226"/>
      <c r="D160" s="226"/>
      <c r="E160" s="226"/>
      <c r="F160" s="226"/>
      <c r="G160" s="226"/>
      <c r="H160" s="226"/>
      <c r="I160" s="226"/>
      <c r="J160" s="226"/>
      <c r="K160" s="226"/>
      <c r="L160" s="226"/>
      <c r="M160" s="226"/>
      <c r="N160" s="226"/>
      <c r="O160" s="226"/>
      <c r="P160" s="226"/>
      <c r="Q160" s="226"/>
      <c r="R160" s="226"/>
      <c r="S160" s="226"/>
      <c r="T160" s="226"/>
      <c r="U160" s="226"/>
      <c r="V160" s="226"/>
      <c r="W160" s="226"/>
      <c r="X160" s="226"/>
      <c r="Y160" s="226"/>
      <c r="Z160" s="226"/>
    </row>
    <row r="161" spans="1:26" x14ac:dyDescent="0.35">
      <c r="A161" s="226"/>
      <c r="B161" s="226"/>
      <c r="C161" s="226"/>
      <c r="D161" s="226"/>
      <c r="E161" s="226"/>
      <c r="F161" s="226"/>
      <c r="G161" s="226"/>
      <c r="H161" s="226"/>
      <c r="I161" s="226"/>
      <c r="J161" s="226"/>
      <c r="K161" s="226"/>
      <c r="L161" s="226"/>
      <c r="M161" s="226"/>
      <c r="N161" s="226"/>
      <c r="O161" s="226"/>
      <c r="P161" s="226"/>
      <c r="Q161" s="226"/>
      <c r="R161" s="226"/>
      <c r="S161" s="226"/>
      <c r="T161" s="226"/>
      <c r="U161" s="226"/>
      <c r="V161" s="226"/>
      <c r="W161" s="226"/>
      <c r="X161" s="226"/>
      <c r="Y161" s="226"/>
      <c r="Z161" s="226"/>
    </row>
    <row r="162" spans="1:26" x14ac:dyDescent="0.35">
      <c r="A162" s="226"/>
      <c r="B162" s="226"/>
      <c r="C162" s="226"/>
      <c r="D162" s="226"/>
      <c r="E162" s="226"/>
      <c r="F162" s="226"/>
      <c r="G162" s="226"/>
      <c r="H162" s="226"/>
      <c r="I162" s="226"/>
      <c r="J162" s="226"/>
      <c r="K162" s="226"/>
      <c r="L162" s="226"/>
      <c r="M162" s="226"/>
      <c r="N162" s="226"/>
      <c r="O162" s="226"/>
      <c r="P162" s="226"/>
      <c r="Q162" s="226"/>
      <c r="R162" s="226"/>
      <c r="S162" s="226"/>
      <c r="T162" s="226"/>
      <c r="U162" s="226"/>
      <c r="V162" s="226"/>
      <c r="W162" s="226"/>
      <c r="X162" s="226"/>
      <c r="Y162" s="226"/>
      <c r="Z162" s="226"/>
    </row>
    <row r="163" spans="1:26" x14ac:dyDescent="0.35">
      <c r="A163" s="226"/>
      <c r="B163" s="226"/>
      <c r="C163" s="226"/>
      <c r="D163" s="226"/>
      <c r="E163" s="226"/>
      <c r="F163" s="226"/>
      <c r="G163" s="226"/>
      <c r="H163" s="226"/>
      <c r="I163" s="226"/>
      <c r="J163" s="226"/>
      <c r="K163" s="226"/>
      <c r="L163" s="226"/>
      <c r="M163" s="226"/>
      <c r="N163" s="226"/>
      <c r="O163" s="226"/>
      <c r="P163" s="226"/>
      <c r="Q163" s="226"/>
      <c r="R163" s="226"/>
      <c r="S163" s="226"/>
      <c r="T163" s="226"/>
      <c r="U163" s="226"/>
      <c r="V163" s="226"/>
      <c r="W163" s="226"/>
      <c r="X163" s="226"/>
      <c r="Y163" s="226"/>
      <c r="Z163" s="226"/>
    </row>
    <row r="164" spans="1:26" x14ac:dyDescent="0.35">
      <c r="A164" s="226"/>
      <c r="B164" s="226"/>
      <c r="C164" s="226"/>
      <c r="D164" s="226"/>
      <c r="E164" s="226"/>
      <c r="F164" s="226"/>
      <c r="G164" s="226"/>
      <c r="H164" s="226"/>
      <c r="I164" s="226"/>
      <c r="J164" s="226"/>
      <c r="K164" s="226"/>
      <c r="L164" s="226"/>
      <c r="M164" s="226"/>
      <c r="N164" s="226"/>
      <c r="O164" s="226"/>
      <c r="P164" s="226"/>
      <c r="Q164" s="226"/>
      <c r="R164" s="226"/>
      <c r="S164" s="226"/>
      <c r="T164" s="226"/>
      <c r="U164" s="226"/>
      <c r="V164" s="226"/>
      <c r="W164" s="226"/>
      <c r="X164" s="226"/>
      <c r="Y164" s="226"/>
      <c r="Z164" s="226"/>
    </row>
    <row r="165" spans="1:26" x14ac:dyDescent="0.35">
      <c r="A165" s="226"/>
      <c r="B165" s="226"/>
      <c r="C165" s="226"/>
      <c r="D165" s="226"/>
      <c r="E165" s="226"/>
      <c r="F165" s="226"/>
      <c r="G165" s="226"/>
      <c r="H165" s="226"/>
      <c r="I165" s="226"/>
      <c r="J165" s="226"/>
      <c r="K165" s="226"/>
      <c r="L165" s="226"/>
      <c r="M165" s="226"/>
      <c r="N165" s="226"/>
      <c r="O165" s="226"/>
      <c r="P165" s="226"/>
      <c r="Q165" s="226"/>
      <c r="R165" s="226"/>
      <c r="S165" s="226"/>
      <c r="T165" s="226"/>
      <c r="U165" s="226"/>
      <c r="V165" s="226"/>
      <c r="W165" s="226"/>
      <c r="X165" s="226"/>
      <c r="Y165" s="226"/>
      <c r="Z165" s="226"/>
    </row>
    <row r="166" spans="1:26" x14ac:dyDescent="0.35">
      <c r="A166" s="226"/>
      <c r="B166" s="226"/>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row>
    <row r="167" spans="1:26" x14ac:dyDescent="0.35">
      <c r="A167" s="226"/>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row>
    <row r="168" spans="1:26" x14ac:dyDescent="0.35">
      <c r="A168" s="226"/>
      <c r="B168" s="226"/>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row>
    <row r="169" spans="1:26" x14ac:dyDescent="0.35">
      <c r="A169" s="226"/>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6"/>
      <c r="Z169" s="226"/>
    </row>
    <row r="170" spans="1:26" x14ac:dyDescent="0.35">
      <c r="A170" s="226"/>
      <c r="B170" s="226"/>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6"/>
      <c r="Z170" s="226"/>
    </row>
    <row r="171" spans="1:26" x14ac:dyDescent="0.35">
      <c r="A171" s="226"/>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row>
    <row r="172" spans="1:26" x14ac:dyDescent="0.35">
      <c r="A172" s="226"/>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row>
    <row r="173" spans="1:26" x14ac:dyDescent="0.35">
      <c r="A173" s="226"/>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row>
    <row r="174" spans="1:26" x14ac:dyDescent="0.35">
      <c r="A174" s="226"/>
      <c r="B174" s="226"/>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row>
    <row r="175" spans="1:26" x14ac:dyDescent="0.35">
      <c r="A175" s="226"/>
      <c r="B175" s="22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6"/>
      <c r="Z175" s="226"/>
    </row>
    <row r="176" spans="1:26" x14ac:dyDescent="0.35">
      <c r="A176" s="226"/>
      <c r="B176" s="226"/>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row>
    <row r="177" spans="1:26" x14ac:dyDescent="0.35">
      <c r="A177" s="226"/>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row>
    <row r="178" spans="1:26" x14ac:dyDescent="0.35">
      <c r="A178" s="226"/>
      <c r="B178" s="226"/>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6"/>
      <c r="Z178" s="226"/>
    </row>
    <row r="179" spans="1:26" x14ac:dyDescent="0.35">
      <c r="A179" s="226"/>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row>
    <row r="180" spans="1:26" x14ac:dyDescent="0.35">
      <c r="A180" s="226"/>
      <c r="B180" s="226"/>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row>
    <row r="181" spans="1:26" x14ac:dyDescent="0.35">
      <c r="A181" s="226"/>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row>
    <row r="182" spans="1:26" x14ac:dyDescent="0.35">
      <c r="A182" s="226"/>
      <c r="B182" s="226"/>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row>
    <row r="183" spans="1:26" x14ac:dyDescent="0.35">
      <c r="A183" s="226"/>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row>
    <row r="184" spans="1:26" x14ac:dyDescent="0.35">
      <c r="A184" s="226"/>
      <c r="B184" s="226"/>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6"/>
      <c r="Z184" s="226"/>
    </row>
    <row r="185" spans="1:26" x14ac:dyDescent="0.35">
      <c r="A185" s="226"/>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row>
    <row r="186" spans="1:26" x14ac:dyDescent="0.35">
      <c r="A186" s="226"/>
      <c r="B186" s="226"/>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row>
    <row r="187" spans="1:26" x14ac:dyDescent="0.35">
      <c r="A187" s="226"/>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row>
    <row r="188" spans="1:26" x14ac:dyDescent="0.35">
      <c r="A188" s="226"/>
      <c r="B188" s="226"/>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row>
    <row r="189" spans="1:26" x14ac:dyDescent="0.35">
      <c r="A189" s="226"/>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row>
    <row r="190" spans="1:26" x14ac:dyDescent="0.35">
      <c r="A190" s="226"/>
      <c r="B190" s="226"/>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row>
    <row r="191" spans="1:26" x14ac:dyDescent="0.35">
      <c r="A191" s="226"/>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row>
    <row r="192" spans="1:26" x14ac:dyDescent="0.35">
      <c r="A192" s="226"/>
      <c r="B192" s="226"/>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6"/>
      <c r="Z192" s="226"/>
    </row>
    <row r="193" spans="1:26" x14ac:dyDescent="0.35">
      <c r="A193" s="226"/>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6"/>
      <c r="Z193" s="226"/>
    </row>
    <row r="194" spans="1:26" x14ac:dyDescent="0.35">
      <c r="A194" s="226"/>
      <c r="B194" s="226"/>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row>
    <row r="195" spans="1:26" x14ac:dyDescent="0.35">
      <c r="A195" s="226"/>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row>
    <row r="196" spans="1:26" x14ac:dyDescent="0.35">
      <c r="A196" s="226"/>
      <c r="B196" s="226"/>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row>
    <row r="197" spans="1:26" x14ac:dyDescent="0.35">
      <c r="A197" s="226"/>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row>
    <row r="198" spans="1:26" x14ac:dyDescent="0.35">
      <c r="A198" s="226"/>
      <c r="B198" s="226"/>
      <c r="C198" s="226"/>
      <c r="D198" s="226"/>
      <c r="E198" s="226"/>
      <c r="F198" s="226"/>
      <c r="G198" s="226"/>
      <c r="H198" s="226"/>
      <c r="I198" s="226"/>
      <c r="J198" s="226"/>
      <c r="K198" s="226"/>
      <c r="L198" s="226"/>
      <c r="M198" s="226"/>
      <c r="N198" s="226"/>
      <c r="O198" s="226"/>
      <c r="P198" s="226"/>
      <c r="Q198" s="226"/>
      <c r="R198" s="226"/>
      <c r="S198" s="226"/>
      <c r="T198" s="226"/>
      <c r="U198" s="226"/>
      <c r="V198" s="226"/>
      <c r="W198" s="226"/>
      <c r="X198" s="226"/>
      <c r="Y198" s="226"/>
      <c r="Z198" s="226"/>
    </row>
    <row r="199" spans="1:26" x14ac:dyDescent="0.35">
      <c r="A199" s="226"/>
      <c r="B199" s="226"/>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row>
    <row r="200" spans="1:26" x14ac:dyDescent="0.35">
      <c r="A200" s="226"/>
      <c r="B200" s="226"/>
      <c r="C200" s="226"/>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row>
    <row r="201" spans="1:26" x14ac:dyDescent="0.35">
      <c r="A201" s="226"/>
      <c r="B201" s="226"/>
      <c r="C201" s="226"/>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row>
    <row r="202" spans="1:26" x14ac:dyDescent="0.35">
      <c r="A202" s="226"/>
      <c r="B202" s="226"/>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row>
    <row r="203" spans="1:26" x14ac:dyDescent="0.35">
      <c r="A203" s="226"/>
      <c r="B203" s="226"/>
      <c r="C203" s="226"/>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row>
    <row r="204" spans="1:26" x14ac:dyDescent="0.35">
      <c r="A204" s="226"/>
      <c r="B204" s="226"/>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row>
    <row r="205" spans="1:26" x14ac:dyDescent="0.35">
      <c r="A205" s="226"/>
      <c r="B205" s="226"/>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row>
    <row r="206" spans="1:26" x14ac:dyDescent="0.35">
      <c r="A206" s="226"/>
      <c r="B206" s="226"/>
      <c r="C206" s="226"/>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row>
    <row r="207" spans="1:26" x14ac:dyDescent="0.35">
      <c r="A207" s="226"/>
      <c r="B207" s="226"/>
      <c r="C207" s="226"/>
      <c r="D207" s="226"/>
      <c r="E207" s="226"/>
      <c r="F207" s="226"/>
      <c r="G207" s="226"/>
      <c r="H207" s="226"/>
      <c r="I207" s="226"/>
      <c r="J207" s="226"/>
      <c r="K207" s="226"/>
      <c r="L207" s="226"/>
      <c r="M207" s="226"/>
      <c r="N207" s="226"/>
      <c r="O207" s="226"/>
      <c r="P207" s="226"/>
      <c r="Q207" s="226"/>
      <c r="R207" s="226"/>
      <c r="S207" s="226"/>
      <c r="T207" s="226"/>
      <c r="U207" s="226"/>
      <c r="V207" s="226"/>
      <c r="W207" s="226"/>
      <c r="X207" s="226"/>
      <c r="Y207" s="226"/>
      <c r="Z207" s="226"/>
    </row>
    <row r="208" spans="1:26" x14ac:dyDescent="0.35">
      <c r="A208" s="226"/>
      <c r="B208" s="226"/>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6"/>
      <c r="Z208" s="226"/>
    </row>
    <row r="209" spans="1:26" x14ac:dyDescent="0.35">
      <c r="A209" s="226"/>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6"/>
      <c r="Z209" s="226"/>
    </row>
    <row r="210" spans="1:26" x14ac:dyDescent="0.35">
      <c r="A210" s="226"/>
      <c r="B210" s="226"/>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row>
    <row r="211" spans="1:26" x14ac:dyDescent="0.35">
      <c r="A211" s="226"/>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row>
    <row r="212" spans="1:26" x14ac:dyDescent="0.35">
      <c r="A212" s="226"/>
      <c r="B212" s="226"/>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row>
    <row r="213" spans="1:26" x14ac:dyDescent="0.35">
      <c r="A213" s="226"/>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row>
    <row r="214" spans="1:26" x14ac:dyDescent="0.35">
      <c r="A214" s="226"/>
      <c r="B214" s="226"/>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row>
    <row r="215" spans="1:26" x14ac:dyDescent="0.35">
      <c r="A215" s="226"/>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row>
    <row r="216" spans="1:26" x14ac:dyDescent="0.35">
      <c r="A216" s="226"/>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row>
    <row r="217" spans="1:26" x14ac:dyDescent="0.35">
      <c r="A217" s="226"/>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row>
    <row r="218" spans="1:26" x14ac:dyDescent="0.35">
      <c r="A218" s="226"/>
      <c r="B218" s="226"/>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row>
    <row r="219" spans="1:26" x14ac:dyDescent="0.35">
      <c r="A219" s="226"/>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row>
    <row r="220" spans="1:26" x14ac:dyDescent="0.35">
      <c r="A220" s="226"/>
      <c r="B220" s="226"/>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row>
    <row r="221" spans="1:26" x14ac:dyDescent="0.35">
      <c r="A221" s="226"/>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row>
    <row r="222" spans="1:26" x14ac:dyDescent="0.35">
      <c r="A222" s="226"/>
      <c r="B222" s="226"/>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row>
    <row r="223" spans="1:26" x14ac:dyDescent="0.35">
      <c r="A223" s="226"/>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row>
    <row r="224" spans="1:26" x14ac:dyDescent="0.35">
      <c r="A224" s="226"/>
      <c r="B224" s="226"/>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row>
    <row r="225" spans="1:26" x14ac:dyDescent="0.35">
      <c r="A225" s="226"/>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row>
    <row r="226" spans="1:26" x14ac:dyDescent="0.35">
      <c r="A226" s="226"/>
      <c r="B226" s="226"/>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row>
    <row r="227" spans="1:26" x14ac:dyDescent="0.35">
      <c r="A227" s="226"/>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row>
    <row r="228" spans="1:26" x14ac:dyDescent="0.35">
      <c r="A228" s="226"/>
      <c r="B228" s="226"/>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row>
    <row r="229" spans="1:26" x14ac:dyDescent="0.35">
      <c r="A229" s="226"/>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row>
    <row r="230" spans="1:26" x14ac:dyDescent="0.35">
      <c r="A230" s="226"/>
      <c r="B230" s="226"/>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row>
    <row r="231" spans="1:26" x14ac:dyDescent="0.35">
      <c r="A231" s="226"/>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row>
    <row r="232" spans="1:26" x14ac:dyDescent="0.35">
      <c r="A232" s="226"/>
      <c r="B232" s="226"/>
      <c r="C232" s="226"/>
      <c r="D232" s="226"/>
      <c r="E232" s="226"/>
      <c r="F232" s="226"/>
      <c r="G232" s="226"/>
      <c r="H232" s="226"/>
      <c r="I232" s="226"/>
      <c r="J232" s="226"/>
      <c r="K232" s="226"/>
      <c r="L232" s="226"/>
      <c r="M232" s="226"/>
      <c r="N232" s="226"/>
      <c r="O232" s="226"/>
      <c r="P232" s="226"/>
      <c r="Q232" s="226"/>
      <c r="R232" s="226"/>
      <c r="S232" s="226"/>
      <c r="T232" s="226"/>
      <c r="U232" s="226"/>
      <c r="V232" s="226"/>
      <c r="W232" s="226"/>
      <c r="X232" s="226"/>
      <c r="Y232" s="226"/>
      <c r="Z232" s="226"/>
    </row>
    <row r="233" spans="1:26" x14ac:dyDescent="0.35">
      <c r="A233" s="226"/>
      <c r="B233" s="226"/>
      <c r="C233" s="226"/>
      <c r="D233" s="226"/>
      <c r="E233" s="226"/>
      <c r="F233" s="226"/>
      <c r="G233" s="226"/>
      <c r="H233" s="226"/>
      <c r="I233" s="226"/>
      <c r="J233" s="226"/>
      <c r="K233" s="226"/>
      <c r="L233" s="226"/>
      <c r="M233" s="226"/>
      <c r="N233" s="226"/>
      <c r="O233" s="226"/>
      <c r="P233" s="226"/>
      <c r="Q233" s="226"/>
      <c r="R233" s="226"/>
      <c r="S233" s="226"/>
      <c r="T233" s="226"/>
      <c r="U233" s="226"/>
      <c r="V233" s="226"/>
      <c r="W233" s="226"/>
      <c r="X233" s="226"/>
      <c r="Y233" s="226"/>
      <c r="Z233" s="226"/>
    </row>
    <row r="234" spans="1:26" x14ac:dyDescent="0.35">
      <c r="A234" s="226"/>
      <c r="B234" s="226"/>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row>
    <row r="235" spans="1:26" x14ac:dyDescent="0.35">
      <c r="A235" s="226"/>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row>
    <row r="236" spans="1:26" x14ac:dyDescent="0.35">
      <c r="A236" s="226"/>
      <c r="B236" s="226"/>
      <c r="C236" s="226"/>
      <c r="D236" s="226"/>
      <c r="E236" s="226"/>
      <c r="F236" s="226"/>
      <c r="G236" s="226"/>
      <c r="H236" s="226"/>
      <c r="I236" s="226"/>
      <c r="J236" s="226"/>
      <c r="K236" s="226"/>
      <c r="L236" s="226"/>
      <c r="M236" s="226"/>
      <c r="N236" s="226"/>
      <c r="O236" s="226"/>
      <c r="P236" s="226"/>
      <c r="Q236" s="226"/>
      <c r="R236" s="226"/>
      <c r="S236" s="226"/>
      <c r="T236" s="226"/>
      <c r="U236" s="226"/>
      <c r="V236" s="226"/>
      <c r="W236" s="226"/>
      <c r="X236" s="226"/>
      <c r="Y236" s="226"/>
      <c r="Z236" s="226"/>
    </row>
    <row r="237" spans="1:26" x14ac:dyDescent="0.35">
      <c r="A237" s="226"/>
      <c r="B237" s="226"/>
      <c r="C237" s="226"/>
      <c r="D237" s="226"/>
      <c r="E237" s="226"/>
      <c r="F237" s="226"/>
      <c r="G237" s="226"/>
      <c r="H237" s="226"/>
      <c r="I237" s="226"/>
      <c r="J237" s="226"/>
      <c r="K237" s="226"/>
      <c r="L237" s="226"/>
      <c r="M237" s="226"/>
      <c r="N237" s="226"/>
      <c r="O237" s="226"/>
      <c r="P237" s="226"/>
      <c r="Q237" s="226"/>
      <c r="R237" s="226"/>
      <c r="S237" s="226"/>
      <c r="T237" s="226"/>
      <c r="U237" s="226"/>
      <c r="V237" s="226"/>
      <c r="W237" s="226"/>
      <c r="X237" s="226"/>
      <c r="Y237" s="226"/>
      <c r="Z237" s="226"/>
    </row>
    <row r="238" spans="1:26" x14ac:dyDescent="0.35">
      <c r="A238" s="226"/>
      <c r="B238" s="226"/>
      <c r="C238" s="226"/>
      <c r="D238" s="226"/>
      <c r="E238" s="226"/>
      <c r="F238" s="226"/>
      <c r="G238" s="226"/>
      <c r="H238" s="226"/>
      <c r="I238" s="226"/>
      <c r="J238" s="226"/>
      <c r="K238" s="226"/>
      <c r="L238" s="226"/>
      <c r="M238" s="226"/>
      <c r="N238" s="226"/>
      <c r="O238" s="226"/>
      <c r="P238" s="226"/>
      <c r="Q238" s="226"/>
      <c r="R238" s="226"/>
      <c r="S238" s="226"/>
      <c r="T238" s="226"/>
      <c r="U238" s="226"/>
      <c r="V238" s="226"/>
      <c r="W238" s="226"/>
      <c r="X238" s="226"/>
      <c r="Y238" s="226"/>
      <c r="Z238" s="226"/>
    </row>
    <row r="239" spans="1:26" x14ac:dyDescent="0.35">
      <c r="A239" s="226"/>
      <c r="B239" s="226"/>
      <c r="C239" s="226"/>
      <c r="D239" s="226"/>
      <c r="E239" s="226"/>
      <c r="F239" s="226"/>
      <c r="G239" s="226"/>
      <c r="H239" s="226"/>
      <c r="I239" s="226"/>
      <c r="J239" s="226"/>
      <c r="K239" s="226"/>
      <c r="L239" s="226"/>
      <c r="M239" s="226"/>
      <c r="N239" s="226"/>
      <c r="O239" s="226"/>
      <c r="P239" s="226"/>
      <c r="Q239" s="226"/>
      <c r="R239" s="226"/>
      <c r="S239" s="226"/>
      <c r="T239" s="226"/>
      <c r="U239" s="226"/>
      <c r="V239" s="226"/>
      <c r="W239" s="226"/>
      <c r="X239" s="226"/>
      <c r="Y239" s="226"/>
      <c r="Z239" s="226"/>
    </row>
    <row r="240" spans="1:26" x14ac:dyDescent="0.35">
      <c r="A240" s="226"/>
      <c r="B240" s="226"/>
      <c r="C240" s="226"/>
      <c r="D240" s="226"/>
      <c r="E240" s="226"/>
      <c r="F240" s="226"/>
      <c r="G240" s="226"/>
      <c r="H240" s="226"/>
      <c r="I240" s="226"/>
      <c r="J240" s="226"/>
      <c r="K240" s="226"/>
      <c r="L240" s="226"/>
      <c r="M240" s="226"/>
      <c r="N240" s="226"/>
      <c r="O240" s="226"/>
      <c r="P240" s="226"/>
      <c r="Q240" s="226"/>
      <c r="R240" s="226"/>
      <c r="S240" s="226"/>
      <c r="T240" s="226"/>
      <c r="U240" s="226"/>
      <c r="V240" s="226"/>
      <c r="W240" s="226"/>
      <c r="X240" s="226"/>
      <c r="Y240" s="226"/>
      <c r="Z240" s="226"/>
    </row>
    <row r="241" spans="1:26" x14ac:dyDescent="0.35">
      <c r="A241" s="226"/>
      <c r="B241" s="226"/>
      <c r="C241" s="226"/>
      <c r="D241" s="226"/>
      <c r="E241" s="226"/>
      <c r="F241" s="226"/>
      <c r="G241" s="226"/>
      <c r="H241" s="226"/>
      <c r="I241" s="226"/>
      <c r="J241" s="226"/>
      <c r="K241" s="226"/>
      <c r="L241" s="226"/>
      <c r="M241" s="226"/>
      <c r="N241" s="226"/>
      <c r="O241" s="226"/>
      <c r="P241" s="226"/>
      <c r="Q241" s="226"/>
      <c r="R241" s="226"/>
      <c r="S241" s="226"/>
      <c r="T241" s="226"/>
      <c r="U241" s="226"/>
      <c r="V241" s="226"/>
      <c r="W241" s="226"/>
      <c r="X241" s="226"/>
      <c r="Y241" s="226"/>
      <c r="Z241" s="226"/>
    </row>
    <row r="242" spans="1:26" x14ac:dyDescent="0.35">
      <c r="A242" s="226"/>
      <c r="B242" s="226"/>
      <c r="C242" s="226"/>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6"/>
      <c r="Z242" s="226"/>
    </row>
    <row r="243" spans="1:26" x14ac:dyDescent="0.35">
      <c r="A243" s="226"/>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6"/>
      <c r="Z243" s="226"/>
    </row>
    <row r="244" spans="1:26" x14ac:dyDescent="0.35">
      <c r="A244" s="226"/>
      <c r="B244" s="226"/>
      <c r="C244" s="226"/>
      <c r="D244" s="226"/>
      <c r="E244" s="226"/>
      <c r="F244" s="226"/>
      <c r="G244" s="226"/>
      <c r="H244" s="226"/>
      <c r="I244" s="226"/>
      <c r="J244" s="226"/>
      <c r="K244" s="226"/>
      <c r="L244" s="226"/>
      <c r="M244" s="226"/>
      <c r="N244" s="226"/>
      <c r="O244" s="226"/>
      <c r="P244" s="226"/>
      <c r="Q244" s="226"/>
      <c r="R244" s="226"/>
      <c r="S244" s="226"/>
      <c r="T244" s="226"/>
      <c r="U244" s="226"/>
      <c r="V244" s="226"/>
      <c r="W244" s="226"/>
      <c r="X244" s="226"/>
      <c r="Y244" s="226"/>
      <c r="Z244" s="226"/>
    </row>
    <row r="245" spans="1:26" x14ac:dyDescent="0.35">
      <c r="A245" s="226"/>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row>
    <row r="246" spans="1:26" x14ac:dyDescent="0.35">
      <c r="A246" s="226"/>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row>
    <row r="247" spans="1:26" x14ac:dyDescent="0.35">
      <c r="A247" s="226"/>
      <c r="B247" s="226"/>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row>
    <row r="248" spans="1:26" x14ac:dyDescent="0.35">
      <c r="A248" s="226"/>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row>
    <row r="249" spans="1:26" x14ac:dyDescent="0.35">
      <c r="A249" s="226"/>
      <c r="B249" s="226"/>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row>
    <row r="250" spans="1:26" x14ac:dyDescent="0.35">
      <c r="A250" s="226"/>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row>
    <row r="251" spans="1:26" x14ac:dyDescent="0.35">
      <c r="A251" s="226"/>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row>
    <row r="252" spans="1:26" x14ac:dyDescent="0.35">
      <c r="A252" s="226"/>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row>
    <row r="253" spans="1:26" x14ac:dyDescent="0.35">
      <c r="A253" s="226"/>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row>
    <row r="254" spans="1:26" x14ac:dyDescent="0.35">
      <c r="A254" s="226"/>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row>
    <row r="255" spans="1:26" x14ac:dyDescent="0.35">
      <c r="A255" s="226"/>
      <c r="B255" s="226"/>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row>
    <row r="256" spans="1:26" x14ac:dyDescent="0.35">
      <c r="A256" s="226"/>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row>
    <row r="257" spans="1:26" x14ac:dyDescent="0.35">
      <c r="A257" s="226"/>
      <c r="B257" s="226"/>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row>
    <row r="258" spans="1:26" x14ac:dyDescent="0.35">
      <c r="A258" s="226"/>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row>
    <row r="259" spans="1:26" x14ac:dyDescent="0.35">
      <c r="A259" s="226"/>
      <c r="B259" s="226"/>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row>
    <row r="260" spans="1:26" x14ac:dyDescent="0.35">
      <c r="A260" s="226"/>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row>
    <row r="261" spans="1:26" x14ac:dyDescent="0.35">
      <c r="A261" s="226"/>
      <c r="B261" s="226"/>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row>
    <row r="262" spans="1:26" x14ac:dyDescent="0.35">
      <c r="A262" s="226"/>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row>
    <row r="263" spans="1:26" x14ac:dyDescent="0.35">
      <c r="A263" s="226"/>
      <c r="B263" s="226"/>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row>
    <row r="264" spans="1:26" x14ac:dyDescent="0.35">
      <c r="A264" s="226"/>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row>
    <row r="265" spans="1:26" x14ac:dyDescent="0.35">
      <c r="A265" s="226"/>
      <c r="B265" s="226"/>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row>
    <row r="266" spans="1:26" x14ac:dyDescent="0.35">
      <c r="A266" s="226"/>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row>
    <row r="267" spans="1:26" x14ac:dyDescent="0.35">
      <c r="A267" s="226"/>
      <c r="B267" s="226"/>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row>
    <row r="268" spans="1:26" x14ac:dyDescent="0.35">
      <c r="A268" s="226"/>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row>
    <row r="269" spans="1:26" x14ac:dyDescent="0.35">
      <c r="A269" s="226"/>
      <c r="B269" s="226"/>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row>
    <row r="270" spans="1:26" x14ac:dyDescent="0.35">
      <c r="A270" s="226"/>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row>
    <row r="271" spans="1:26" x14ac:dyDescent="0.35">
      <c r="A271" s="226"/>
      <c r="B271" s="226"/>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row>
    <row r="272" spans="1:26" x14ac:dyDescent="0.35">
      <c r="A272" s="226"/>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row>
    <row r="273" spans="1:26" x14ac:dyDescent="0.35">
      <c r="A273" s="226"/>
      <c r="B273" s="226"/>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row>
    <row r="274" spans="1:26" x14ac:dyDescent="0.35">
      <c r="A274" s="226"/>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row>
    <row r="275" spans="1:26" x14ac:dyDescent="0.35">
      <c r="A275" s="226"/>
      <c r="B275" s="226"/>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row>
    <row r="276" spans="1:26" x14ac:dyDescent="0.35">
      <c r="A276" s="226"/>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row>
    <row r="277" spans="1:26" x14ac:dyDescent="0.35">
      <c r="A277" s="226"/>
      <c r="B277" s="226"/>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row>
    <row r="278" spans="1:26" x14ac:dyDescent="0.35">
      <c r="A278" s="226"/>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row>
    <row r="279" spans="1:26" x14ac:dyDescent="0.35">
      <c r="A279" s="226"/>
      <c r="B279" s="226"/>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row>
    <row r="280" spans="1:26" x14ac:dyDescent="0.35">
      <c r="A280" s="226"/>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row>
    <row r="281" spans="1:26" x14ac:dyDescent="0.35">
      <c r="A281" s="226"/>
      <c r="B281" s="226"/>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row>
    <row r="282" spans="1:26" x14ac:dyDescent="0.35">
      <c r="A282" s="226"/>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row>
    <row r="283" spans="1:26" x14ac:dyDescent="0.35">
      <c r="A283" s="226"/>
      <c r="B283" s="226"/>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row>
    <row r="284" spans="1:26" x14ac:dyDescent="0.35">
      <c r="A284" s="226"/>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row>
    <row r="285" spans="1:26" x14ac:dyDescent="0.35">
      <c r="A285" s="226"/>
      <c r="B285" s="226"/>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row>
    <row r="286" spans="1:26" x14ac:dyDescent="0.35">
      <c r="A286" s="226"/>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row>
    <row r="287" spans="1:26" x14ac:dyDescent="0.35">
      <c r="A287" s="226"/>
      <c r="B287" s="226"/>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row>
    <row r="288" spans="1:26" x14ac:dyDescent="0.35">
      <c r="A288" s="226"/>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row>
    <row r="289" spans="1:26" x14ac:dyDescent="0.35">
      <c r="A289" s="226"/>
      <c r="B289" s="226"/>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row>
    <row r="290" spans="1:26" x14ac:dyDescent="0.35">
      <c r="A290" s="226"/>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row>
    <row r="291" spans="1:26" x14ac:dyDescent="0.35">
      <c r="A291" s="226"/>
      <c r="B291" s="226"/>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row>
    <row r="292" spans="1:26" x14ac:dyDescent="0.35">
      <c r="A292" s="226"/>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row>
    <row r="293" spans="1:26" x14ac:dyDescent="0.35">
      <c r="A293" s="226"/>
      <c r="B293" s="226"/>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row>
    <row r="294" spans="1:26" x14ac:dyDescent="0.35">
      <c r="A294" s="226"/>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row>
    <row r="295" spans="1:26" x14ac:dyDescent="0.35">
      <c r="A295" s="226"/>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row>
    <row r="296" spans="1:26" x14ac:dyDescent="0.35">
      <c r="A296" s="226"/>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row>
    <row r="297" spans="1:26" x14ac:dyDescent="0.35">
      <c r="A297" s="226"/>
      <c r="B297" s="226"/>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row>
    <row r="298" spans="1:26" x14ac:dyDescent="0.35">
      <c r="A298" s="226"/>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row>
    <row r="299" spans="1:26" x14ac:dyDescent="0.35">
      <c r="A299" s="226"/>
      <c r="B299" s="226"/>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row>
    <row r="300" spans="1:26" x14ac:dyDescent="0.35">
      <c r="A300" s="226"/>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row>
    <row r="301" spans="1:26" x14ac:dyDescent="0.35">
      <c r="A301" s="226"/>
      <c r="B301" s="226"/>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row>
    <row r="302" spans="1:26" x14ac:dyDescent="0.35">
      <c r="A302" s="226"/>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row>
    <row r="303" spans="1:26" x14ac:dyDescent="0.35">
      <c r="A303" s="226"/>
      <c r="B303" s="226"/>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row>
    <row r="304" spans="1:26" x14ac:dyDescent="0.35">
      <c r="A304" s="226"/>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row>
    <row r="305" spans="1:26" x14ac:dyDescent="0.35">
      <c r="A305" s="226"/>
      <c r="B305" s="226"/>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row>
    <row r="306" spans="1:26" x14ac:dyDescent="0.35">
      <c r="A306" s="226"/>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row>
    <row r="307" spans="1:26" x14ac:dyDescent="0.35">
      <c r="A307" s="226"/>
      <c r="B307" s="226"/>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row>
    <row r="308" spans="1:26" x14ac:dyDescent="0.35">
      <c r="A308" s="226"/>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row>
    <row r="309" spans="1:26" x14ac:dyDescent="0.35">
      <c r="A309" s="226"/>
      <c r="B309" s="226"/>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row>
    <row r="310" spans="1:26" x14ac:dyDescent="0.35">
      <c r="A310" s="226"/>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row>
    <row r="311" spans="1:26" x14ac:dyDescent="0.35">
      <c r="A311" s="226"/>
      <c r="B311" s="226"/>
      <c r="C311" s="226"/>
      <c r="D311" s="226"/>
      <c r="E311" s="226"/>
      <c r="F311" s="226"/>
      <c r="G311" s="226"/>
      <c r="H311" s="226"/>
      <c r="I311" s="226"/>
      <c r="J311" s="226"/>
      <c r="K311" s="226"/>
      <c r="L311" s="226"/>
      <c r="M311" s="226"/>
      <c r="N311" s="226"/>
      <c r="O311" s="226"/>
      <c r="P311" s="226"/>
      <c r="Q311" s="226"/>
      <c r="R311" s="226"/>
      <c r="S311" s="226"/>
      <c r="T311" s="226"/>
      <c r="U311" s="226"/>
      <c r="V311" s="226"/>
      <c r="W311" s="226"/>
      <c r="X311" s="226"/>
      <c r="Y311" s="226"/>
      <c r="Z311" s="226"/>
    </row>
    <row r="312" spans="1:26" x14ac:dyDescent="0.35">
      <c r="A312" s="226"/>
      <c r="B312" s="226"/>
      <c r="C312" s="226"/>
      <c r="D312" s="226"/>
      <c r="E312" s="226"/>
      <c r="F312" s="226"/>
      <c r="G312" s="226"/>
      <c r="H312" s="226"/>
      <c r="I312" s="226"/>
      <c r="J312" s="226"/>
      <c r="K312" s="226"/>
      <c r="L312" s="226"/>
      <c r="M312" s="226"/>
      <c r="N312" s="226"/>
      <c r="O312" s="226"/>
      <c r="P312" s="226"/>
      <c r="Q312" s="226"/>
      <c r="R312" s="226"/>
      <c r="S312" s="226"/>
      <c r="T312" s="226"/>
      <c r="U312" s="226"/>
      <c r="V312" s="226"/>
      <c r="W312" s="226"/>
      <c r="X312" s="226"/>
      <c r="Y312" s="226"/>
      <c r="Z312" s="226"/>
    </row>
    <row r="313" spans="1:26" x14ac:dyDescent="0.35">
      <c r="A313" s="226"/>
      <c r="B313" s="226"/>
      <c r="C313" s="226"/>
      <c r="D313" s="226"/>
      <c r="E313" s="226"/>
      <c r="F313" s="226"/>
      <c r="G313" s="226"/>
      <c r="H313" s="226"/>
      <c r="I313" s="226"/>
      <c r="J313" s="226"/>
      <c r="K313" s="226"/>
      <c r="L313" s="226"/>
      <c r="M313" s="226"/>
      <c r="N313" s="226"/>
      <c r="O313" s="226"/>
      <c r="P313" s="226"/>
      <c r="Q313" s="226"/>
      <c r="R313" s="226"/>
      <c r="S313" s="226"/>
      <c r="T313" s="226"/>
      <c r="U313" s="226"/>
      <c r="V313" s="226"/>
      <c r="W313" s="226"/>
      <c r="X313" s="226"/>
      <c r="Y313" s="226"/>
      <c r="Z313" s="226"/>
    </row>
    <row r="314" spans="1:26" x14ac:dyDescent="0.35">
      <c r="A314" s="226"/>
      <c r="B314" s="226"/>
      <c r="C314" s="226"/>
      <c r="D314" s="226"/>
      <c r="E314" s="226"/>
      <c r="F314" s="226"/>
      <c r="G314" s="226"/>
      <c r="H314" s="226"/>
      <c r="I314" s="226"/>
      <c r="J314" s="226"/>
      <c r="K314" s="226"/>
      <c r="L314" s="226"/>
      <c r="M314" s="226"/>
      <c r="N314" s="226"/>
      <c r="O314" s="226"/>
      <c r="P314" s="226"/>
      <c r="Q314" s="226"/>
      <c r="R314" s="226"/>
      <c r="S314" s="226"/>
      <c r="T314" s="226"/>
      <c r="U314" s="226"/>
      <c r="V314" s="226"/>
      <c r="W314" s="226"/>
      <c r="X314" s="226"/>
      <c r="Y314" s="226"/>
      <c r="Z314" s="226"/>
    </row>
    <row r="315" spans="1:26" x14ac:dyDescent="0.35">
      <c r="A315" s="226"/>
      <c r="B315" s="226"/>
      <c r="C315" s="226"/>
      <c r="D315" s="226"/>
      <c r="E315" s="226"/>
      <c r="F315" s="226"/>
      <c r="G315" s="226"/>
      <c r="H315" s="226"/>
      <c r="I315" s="226"/>
      <c r="J315" s="226"/>
      <c r="K315" s="226"/>
      <c r="L315" s="226"/>
      <c r="M315" s="226"/>
      <c r="N315" s="226"/>
      <c r="O315" s="226"/>
      <c r="P315" s="226"/>
      <c r="Q315" s="226"/>
      <c r="R315" s="226"/>
      <c r="S315" s="226"/>
      <c r="T315" s="226"/>
      <c r="U315" s="226"/>
      <c r="V315" s="226"/>
      <c r="W315" s="226"/>
      <c r="X315" s="226"/>
      <c r="Y315" s="226"/>
      <c r="Z315" s="226"/>
    </row>
    <row r="316" spans="1:26" x14ac:dyDescent="0.35">
      <c r="A316" s="226"/>
      <c r="B316" s="226"/>
      <c r="C316" s="226"/>
      <c r="D316" s="226"/>
      <c r="E316" s="226"/>
      <c r="F316" s="226"/>
      <c r="G316" s="226"/>
      <c r="H316" s="226"/>
      <c r="I316" s="226"/>
      <c r="J316" s="226"/>
      <c r="K316" s="226"/>
      <c r="L316" s="226"/>
      <c r="M316" s="226"/>
      <c r="N316" s="226"/>
      <c r="O316" s="226"/>
      <c r="P316" s="226"/>
      <c r="Q316" s="226"/>
      <c r="R316" s="226"/>
      <c r="S316" s="226"/>
      <c r="T316" s="226"/>
      <c r="U316" s="226"/>
      <c r="V316" s="226"/>
      <c r="W316" s="226"/>
      <c r="X316" s="226"/>
      <c r="Y316" s="226"/>
      <c r="Z316" s="226"/>
    </row>
    <row r="317" spans="1:26" x14ac:dyDescent="0.35">
      <c r="A317" s="226"/>
      <c r="B317" s="226"/>
      <c r="C317" s="226"/>
      <c r="D317" s="226"/>
      <c r="E317" s="226"/>
      <c r="F317" s="226"/>
      <c r="G317" s="226"/>
      <c r="H317" s="226"/>
      <c r="I317" s="226"/>
      <c r="J317" s="226"/>
      <c r="K317" s="226"/>
      <c r="L317" s="226"/>
      <c r="M317" s="226"/>
      <c r="N317" s="226"/>
      <c r="O317" s="226"/>
      <c r="P317" s="226"/>
      <c r="Q317" s="226"/>
      <c r="R317" s="226"/>
      <c r="S317" s="226"/>
      <c r="T317" s="226"/>
      <c r="U317" s="226"/>
      <c r="V317" s="226"/>
      <c r="W317" s="226"/>
      <c r="X317" s="226"/>
      <c r="Y317" s="226"/>
      <c r="Z317" s="226"/>
    </row>
    <row r="318" spans="1:26" x14ac:dyDescent="0.35">
      <c r="A318" s="226"/>
      <c r="B318" s="226"/>
      <c r="C318" s="226"/>
      <c r="D318" s="226"/>
      <c r="E318" s="226"/>
      <c r="F318" s="226"/>
      <c r="G318" s="226"/>
      <c r="H318" s="226"/>
      <c r="I318" s="226"/>
      <c r="J318" s="226"/>
      <c r="K318" s="226"/>
      <c r="L318" s="226"/>
      <c r="M318" s="226"/>
      <c r="N318" s="226"/>
      <c r="O318" s="226"/>
      <c r="P318" s="226"/>
      <c r="Q318" s="226"/>
      <c r="R318" s="226"/>
      <c r="S318" s="226"/>
      <c r="T318" s="226"/>
      <c r="U318" s="226"/>
      <c r="V318" s="226"/>
      <c r="W318" s="226"/>
      <c r="X318" s="226"/>
      <c r="Y318" s="226"/>
      <c r="Z318" s="226"/>
    </row>
    <row r="319" spans="1:26" x14ac:dyDescent="0.35">
      <c r="A319" s="226"/>
      <c r="B319" s="226"/>
      <c r="C319" s="226"/>
      <c r="D319" s="226"/>
      <c r="E319" s="226"/>
      <c r="F319" s="226"/>
      <c r="G319" s="226"/>
      <c r="H319" s="226"/>
      <c r="I319" s="226"/>
      <c r="J319" s="226"/>
      <c r="K319" s="226"/>
      <c r="L319" s="226"/>
      <c r="M319" s="226"/>
      <c r="N319" s="226"/>
      <c r="O319" s="226"/>
      <c r="P319" s="226"/>
      <c r="Q319" s="226"/>
      <c r="R319" s="226"/>
      <c r="S319" s="226"/>
      <c r="T319" s="226"/>
      <c r="U319" s="226"/>
      <c r="V319" s="226"/>
      <c r="W319" s="226"/>
      <c r="X319" s="226"/>
      <c r="Y319" s="226"/>
      <c r="Z319" s="226"/>
    </row>
    <row r="320" spans="1:26" x14ac:dyDescent="0.35">
      <c r="A320" s="226"/>
      <c r="B320" s="226"/>
      <c r="C320" s="226"/>
      <c r="D320" s="226"/>
      <c r="E320" s="226"/>
      <c r="F320" s="226"/>
      <c r="G320" s="226"/>
      <c r="H320" s="226"/>
      <c r="I320" s="226"/>
      <c r="J320" s="226"/>
      <c r="K320" s="226"/>
      <c r="L320" s="226"/>
      <c r="M320" s="226"/>
      <c r="N320" s="226"/>
      <c r="O320" s="226"/>
      <c r="P320" s="226"/>
      <c r="Q320" s="226"/>
      <c r="R320" s="226"/>
      <c r="S320" s="226"/>
      <c r="T320" s="226"/>
      <c r="U320" s="226"/>
      <c r="V320" s="226"/>
      <c r="W320" s="226"/>
      <c r="X320" s="226"/>
      <c r="Y320" s="226"/>
      <c r="Z320" s="226"/>
    </row>
    <row r="321" spans="1:26" x14ac:dyDescent="0.35">
      <c r="A321" s="226"/>
      <c r="B321" s="226"/>
      <c r="C321" s="226"/>
      <c r="D321" s="226"/>
      <c r="E321" s="226"/>
      <c r="F321" s="226"/>
      <c r="G321" s="226"/>
      <c r="H321" s="226"/>
      <c r="I321" s="226"/>
      <c r="J321" s="226"/>
      <c r="K321" s="226"/>
      <c r="L321" s="226"/>
      <c r="M321" s="226"/>
      <c r="N321" s="226"/>
      <c r="O321" s="226"/>
      <c r="P321" s="226"/>
      <c r="Q321" s="226"/>
      <c r="R321" s="226"/>
      <c r="S321" s="226"/>
      <c r="T321" s="226"/>
      <c r="U321" s="226"/>
      <c r="V321" s="226"/>
      <c r="W321" s="226"/>
      <c r="X321" s="226"/>
      <c r="Y321" s="226"/>
      <c r="Z321" s="226"/>
    </row>
    <row r="322" spans="1:26" x14ac:dyDescent="0.35">
      <c r="A322" s="226"/>
      <c r="B322" s="226"/>
      <c r="C322" s="226"/>
      <c r="D322" s="226"/>
      <c r="E322" s="226"/>
      <c r="F322" s="226"/>
      <c r="G322" s="226"/>
      <c r="H322" s="226"/>
      <c r="I322" s="226"/>
      <c r="J322" s="226"/>
      <c r="K322" s="226"/>
      <c r="L322" s="226"/>
      <c r="M322" s="226"/>
      <c r="N322" s="226"/>
      <c r="O322" s="226"/>
      <c r="P322" s="226"/>
      <c r="Q322" s="226"/>
      <c r="R322" s="226"/>
      <c r="S322" s="226"/>
      <c r="T322" s="226"/>
      <c r="U322" s="226"/>
      <c r="V322" s="226"/>
      <c r="W322" s="226"/>
      <c r="X322" s="226"/>
      <c r="Y322" s="226"/>
      <c r="Z322" s="226"/>
    </row>
    <row r="323" spans="1:26" x14ac:dyDescent="0.35">
      <c r="A323" s="226"/>
      <c r="B323" s="226"/>
      <c r="C323" s="226"/>
      <c r="D323" s="226"/>
      <c r="E323" s="226"/>
      <c r="F323" s="226"/>
      <c r="G323" s="226"/>
      <c r="H323" s="226"/>
      <c r="I323" s="226"/>
      <c r="J323" s="226"/>
      <c r="K323" s="226"/>
      <c r="L323" s="226"/>
      <c r="M323" s="226"/>
      <c r="N323" s="226"/>
      <c r="O323" s="226"/>
      <c r="P323" s="226"/>
      <c r="Q323" s="226"/>
      <c r="R323" s="226"/>
      <c r="S323" s="226"/>
      <c r="T323" s="226"/>
      <c r="U323" s="226"/>
      <c r="V323" s="226"/>
      <c r="W323" s="226"/>
      <c r="X323" s="226"/>
      <c r="Y323" s="226"/>
      <c r="Z323" s="226"/>
    </row>
    <row r="324" spans="1:26" x14ac:dyDescent="0.35">
      <c r="A324" s="226"/>
      <c r="B324" s="226"/>
      <c r="C324" s="226"/>
      <c r="D324" s="226"/>
      <c r="E324" s="226"/>
      <c r="F324" s="226"/>
      <c r="G324" s="226"/>
      <c r="H324" s="226"/>
      <c r="I324" s="226"/>
      <c r="J324" s="226"/>
      <c r="K324" s="226"/>
      <c r="L324" s="226"/>
      <c r="M324" s="226"/>
      <c r="N324" s="226"/>
      <c r="O324" s="226"/>
      <c r="P324" s="226"/>
      <c r="Q324" s="226"/>
      <c r="R324" s="226"/>
      <c r="S324" s="226"/>
      <c r="T324" s="226"/>
      <c r="U324" s="226"/>
      <c r="V324" s="226"/>
      <c r="W324" s="226"/>
      <c r="X324" s="226"/>
      <c r="Y324" s="226"/>
      <c r="Z324" s="226"/>
    </row>
    <row r="325" spans="1:26" x14ac:dyDescent="0.35">
      <c r="A325" s="226"/>
      <c r="B325" s="226"/>
      <c r="C325" s="226"/>
      <c r="D325" s="226"/>
      <c r="E325" s="226"/>
      <c r="F325" s="226"/>
      <c r="G325" s="226"/>
      <c r="H325" s="226"/>
      <c r="I325" s="226"/>
      <c r="J325" s="226"/>
      <c r="K325" s="226"/>
      <c r="L325" s="226"/>
      <c r="M325" s="226"/>
      <c r="N325" s="226"/>
      <c r="O325" s="226"/>
      <c r="P325" s="226"/>
      <c r="Q325" s="226"/>
      <c r="R325" s="226"/>
      <c r="S325" s="226"/>
      <c r="T325" s="226"/>
      <c r="U325" s="226"/>
      <c r="V325" s="226"/>
      <c r="W325" s="226"/>
      <c r="X325" s="226"/>
      <c r="Y325" s="226"/>
      <c r="Z325" s="226"/>
    </row>
    <row r="326" spans="1:26" x14ac:dyDescent="0.35">
      <c r="A326" s="226"/>
      <c r="B326" s="226"/>
      <c r="C326" s="226"/>
      <c r="D326" s="226"/>
      <c r="E326" s="226"/>
      <c r="F326" s="226"/>
      <c r="G326" s="226"/>
      <c r="H326" s="226"/>
      <c r="I326" s="226"/>
      <c r="J326" s="226"/>
      <c r="K326" s="226"/>
      <c r="L326" s="226"/>
      <c r="M326" s="226"/>
      <c r="N326" s="226"/>
      <c r="O326" s="226"/>
      <c r="P326" s="226"/>
      <c r="Q326" s="226"/>
      <c r="R326" s="226"/>
      <c r="S326" s="226"/>
      <c r="T326" s="226"/>
      <c r="U326" s="226"/>
      <c r="V326" s="226"/>
      <c r="W326" s="226"/>
      <c r="X326" s="226"/>
      <c r="Y326" s="226"/>
      <c r="Z326" s="226"/>
    </row>
    <row r="327" spans="1:26" x14ac:dyDescent="0.35">
      <c r="A327" s="226"/>
      <c r="B327" s="226"/>
      <c r="C327" s="226"/>
      <c r="D327" s="226"/>
      <c r="E327" s="226"/>
      <c r="F327" s="226"/>
      <c r="G327" s="226"/>
      <c r="H327" s="226"/>
      <c r="I327" s="226"/>
      <c r="J327" s="226"/>
      <c r="K327" s="226"/>
      <c r="L327" s="226"/>
      <c r="M327" s="226"/>
      <c r="N327" s="226"/>
      <c r="O327" s="226"/>
      <c r="P327" s="226"/>
      <c r="Q327" s="226"/>
      <c r="R327" s="226"/>
      <c r="S327" s="226"/>
      <c r="T327" s="226"/>
      <c r="U327" s="226"/>
      <c r="V327" s="226"/>
      <c r="W327" s="226"/>
      <c r="X327" s="226"/>
      <c r="Y327" s="226"/>
      <c r="Z327" s="226"/>
    </row>
    <row r="328" spans="1:26" x14ac:dyDescent="0.35">
      <c r="A328" s="226"/>
      <c r="B328" s="226"/>
      <c r="C328" s="226"/>
      <c r="D328" s="226"/>
      <c r="E328" s="226"/>
      <c r="F328" s="226"/>
      <c r="G328" s="226"/>
      <c r="H328" s="226"/>
      <c r="I328" s="226"/>
      <c r="J328" s="226"/>
      <c r="K328" s="226"/>
      <c r="L328" s="226"/>
      <c r="M328" s="226"/>
      <c r="N328" s="226"/>
      <c r="O328" s="226"/>
      <c r="P328" s="226"/>
      <c r="Q328" s="226"/>
      <c r="R328" s="226"/>
      <c r="S328" s="226"/>
      <c r="T328" s="226"/>
      <c r="U328" s="226"/>
      <c r="V328" s="226"/>
      <c r="W328" s="226"/>
      <c r="X328" s="226"/>
      <c r="Y328" s="226"/>
      <c r="Z328" s="226"/>
    </row>
    <row r="329" spans="1:26" x14ac:dyDescent="0.35">
      <c r="A329" s="226"/>
      <c r="B329" s="226"/>
      <c r="C329" s="226"/>
      <c r="D329" s="226"/>
      <c r="E329" s="226"/>
      <c r="F329" s="226"/>
      <c r="G329" s="226"/>
      <c r="H329" s="226"/>
      <c r="I329" s="226"/>
      <c r="J329" s="226"/>
      <c r="K329" s="226"/>
      <c r="L329" s="226"/>
      <c r="M329" s="226"/>
      <c r="N329" s="226"/>
      <c r="O329" s="226"/>
      <c r="P329" s="226"/>
      <c r="Q329" s="226"/>
      <c r="R329" s="226"/>
      <c r="S329" s="226"/>
      <c r="T329" s="226"/>
      <c r="U329" s="226"/>
      <c r="V329" s="226"/>
      <c r="W329" s="226"/>
      <c r="X329" s="226"/>
      <c r="Y329" s="226"/>
      <c r="Z329" s="226"/>
    </row>
    <row r="330" spans="1:26" x14ac:dyDescent="0.35">
      <c r="A330" s="226"/>
      <c r="B330" s="226"/>
      <c r="C330" s="226"/>
      <c r="D330" s="226"/>
      <c r="E330" s="226"/>
      <c r="F330" s="226"/>
      <c r="G330" s="226"/>
      <c r="H330" s="226"/>
      <c r="I330" s="226"/>
      <c r="J330" s="226"/>
      <c r="K330" s="226"/>
      <c r="L330" s="226"/>
      <c r="M330" s="226"/>
      <c r="N330" s="226"/>
      <c r="O330" s="226"/>
      <c r="P330" s="226"/>
      <c r="Q330" s="226"/>
      <c r="R330" s="226"/>
      <c r="S330" s="226"/>
      <c r="T330" s="226"/>
      <c r="U330" s="226"/>
      <c r="V330" s="226"/>
      <c r="W330" s="226"/>
      <c r="X330" s="226"/>
      <c r="Y330" s="226"/>
      <c r="Z330" s="226"/>
    </row>
    <row r="331" spans="1:26" x14ac:dyDescent="0.35">
      <c r="A331" s="226"/>
      <c r="B331" s="226"/>
      <c r="C331" s="226"/>
      <c r="D331" s="226"/>
      <c r="E331" s="226"/>
      <c r="F331" s="226"/>
      <c r="G331" s="226"/>
      <c r="H331" s="226"/>
      <c r="I331" s="226"/>
      <c r="J331" s="226"/>
      <c r="K331" s="226"/>
      <c r="L331" s="226"/>
      <c r="M331" s="226"/>
      <c r="N331" s="226"/>
      <c r="O331" s="226"/>
      <c r="P331" s="226"/>
      <c r="Q331" s="226"/>
      <c r="R331" s="226"/>
      <c r="S331" s="226"/>
      <c r="T331" s="226"/>
      <c r="U331" s="226"/>
      <c r="V331" s="226"/>
      <c r="W331" s="226"/>
      <c r="X331" s="226"/>
      <c r="Y331" s="226"/>
      <c r="Z331" s="226"/>
    </row>
    <row r="332" spans="1:26" x14ac:dyDescent="0.35">
      <c r="A332" s="226"/>
      <c r="B332" s="226"/>
      <c r="C332" s="226"/>
      <c r="D332" s="226"/>
      <c r="E332" s="226"/>
      <c r="F332" s="226"/>
      <c r="G332" s="226"/>
      <c r="H332" s="226"/>
      <c r="I332" s="226"/>
      <c r="J332" s="226"/>
      <c r="K332" s="226"/>
      <c r="L332" s="226"/>
      <c r="M332" s="226"/>
      <c r="N332" s="226"/>
      <c r="O332" s="226"/>
      <c r="P332" s="226"/>
      <c r="Q332" s="226"/>
      <c r="R332" s="226"/>
      <c r="S332" s="226"/>
      <c r="T332" s="226"/>
      <c r="U332" s="226"/>
      <c r="V332" s="226"/>
      <c r="W332" s="226"/>
      <c r="X332" s="226"/>
      <c r="Y332" s="226"/>
      <c r="Z332" s="226"/>
    </row>
    <row r="333" spans="1:26" x14ac:dyDescent="0.35">
      <c r="A333" s="226"/>
      <c r="B333" s="226"/>
      <c r="C333" s="226"/>
      <c r="D333" s="226"/>
      <c r="E333" s="226"/>
      <c r="F333" s="226"/>
      <c r="G333" s="226"/>
      <c r="H333" s="226"/>
      <c r="I333" s="226"/>
      <c r="J333" s="226"/>
      <c r="K333" s="226"/>
      <c r="L333" s="226"/>
      <c r="M333" s="226"/>
      <c r="N333" s="226"/>
      <c r="O333" s="226"/>
      <c r="P333" s="226"/>
      <c r="Q333" s="226"/>
      <c r="R333" s="226"/>
      <c r="S333" s="226"/>
      <c r="T333" s="226"/>
      <c r="U333" s="226"/>
      <c r="V333" s="226"/>
      <c r="W333" s="226"/>
      <c r="X333" s="226"/>
      <c r="Y333" s="226"/>
      <c r="Z333" s="226"/>
    </row>
    <row r="334" spans="1:26" x14ac:dyDescent="0.35">
      <c r="A334" s="226"/>
      <c r="B334" s="226"/>
      <c r="C334" s="226"/>
      <c r="D334" s="226"/>
      <c r="E334" s="226"/>
      <c r="F334" s="226"/>
      <c r="G334" s="226"/>
      <c r="H334" s="226"/>
      <c r="I334" s="226"/>
      <c r="J334" s="226"/>
      <c r="K334" s="226"/>
      <c r="L334" s="226"/>
      <c r="M334" s="226"/>
      <c r="N334" s="226"/>
      <c r="O334" s="226"/>
      <c r="P334" s="226"/>
      <c r="Q334" s="226"/>
      <c r="R334" s="226"/>
      <c r="S334" s="226"/>
      <c r="T334" s="226"/>
      <c r="U334" s="226"/>
      <c r="V334" s="226"/>
      <c r="W334" s="226"/>
      <c r="X334" s="226"/>
      <c r="Y334" s="226"/>
      <c r="Z334" s="226"/>
    </row>
    <row r="335" spans="1:26" x14ac:dyDescent="0.35">
      <c r="A335" s="226"/>
      <c r="B335" s="226"/>
      <c r="C335" s="226"/>
      <c r="D335" s="226"/>
      <c r="E335" s="226"/>
      <c r="F335" s="226"/>
      <c r="G335" s="226"/>
      <c r="H335" s="226"/>
      <c r="I335" s="226"/>
      <c r="J335" s="226"/>
      <c r="K335" s="226"/>
      <c r="L335" s="226"/>
      <c r="M335" s="226"/>
      <c r="N335" s="226"/>
      <c r="O335" s="226"/>
      <c r="P335" s="226"/>
      <c r="Q335" s="226"/>
      <c r="R335" s="226"/>
      <c r="S335" s="226"/>
      <c r="T335" s="226"/>
      <c r="U335" s="226"/>
      <c r="V335" s="226"/>
      <c r="W335" s="226"/>
      <c r="X335" s="226"/>
      <c r="Y335" s="226"/>
      <c r="Z335" s="226"/>
    </row>
    <row r="336" spans="1:26" x14ac:dyDescent="0.35">
      <c r="A336" s="226"/>
      <c r="B336" s="226"/>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row>
    <row r="337" spans="1:26" x14ac:dyDescent="0.35">
      <c r="A337" s="226"/>
      <c r="B337" s="226"/>
      <c r="C337" s="226"/>
      <c r="D337" s="226"/>
      <c r="E337" s="226"/>
      <c r="F337" s="226"/>
      <c r="G337" s="226"/>
      <c r="H337" s="226"/>
      <c r="I337" s="226"/>
      <c r="J337" s="226"/>
      <c r="K337" s="226"/>
      <c r="L337" s="226"/>
      <c r="M337" s="226"/>
      <c r="N337" s="226"/>
      <c r="O337" s="226"/>
      <c r="P337" s="226"/>
      <c r="Q337" s="226"/>
      <c r="R337" s="226"/>
      <c r="S337" s="226"/>
      <c r="T337" s="226"/>
      <c r="U337" s="226"/>
      <c r="V337" s="226"/>
      <c r="W337" s="226"/>
      <c r="X337" s="226"/>
      <c r="Y337" s="226"/>
      <c r="Z337" s="226"/>
    </row>
    <row r="338" spans="1:26" x14ac:dyDescent="0.35">
      <c r="A338" s="226"/>
      <c r="B338" s="226"/>
      <c r="C338" s="226"/>
      <c r="D338" s="226"/>
      <c r="E338" s="226"/>
      <c r="F338" s="226"/>
      <c r="G338" s="226"/>
      <c r="H338" s="226"/>
      <c r="I338" s="226"/>
      <c r="J338" s="226"/>
      <c r="K338" s="226"/>
      <c r="L338" s="226"/>
      <c r="M338" s="226"/>
      <c r="N338" s="226"/>
      <c r="O338" s="226"/>
      <c r="P338" s="226"/>
      <c r="Q338" s="226"/>
      <c r="R338" s="226"/>
      <c r="S338" s="226"/>
      <c r="T338" s="226"/>
      <c r="U338" s="226"/>
      <c r="V338" s="226"/>
      <c r="W338" s="226"/>
      <c r="X338" s="226"/>
      <c r="Y338" s="226"/>
      <c r="Z338" s="226"/>
    </row>
    <row r="339" spans="1:26" x14ac:dyDescent="0.35">
      <c r="A339" s="226"/>
      <c r="B339" s="226"/>
      <c r="C339" s="226"/>
      <c r="D339" s="226"/>
      <c r="E339" s="226"/>
      <c r="F339" s="226"/>
      <c r="G339" s="226"/>
      <c r="H339" s="226"/>
      <c r="I339" s="226"/>
      <c r="J339" s="226"/>
      <c r="K339" s="226"/>
      <c r="L339" s="226"/>
      <c r="M339" s="226"/>
      <c r="N339" s="226"/>
      <c r="O339" s="226"/>
      <c r="P339" s="226"/>
      <c r="Q339" s="226"/>
      <c r="R339" s="226"/>
      <c r="S339" s="226"/>
      <c r="T339" s="226"/>
      <c r="U339" s="226"/>
      <c r="V339" s="226"/>
      <c r="W339" s="226"/>
      <c r="X339" s="226"/>
      <c r="Y339" s="226"/>
      <c r="Z339" s="226"/>
    </row>
    <row r="340" spans="1:26" x14ac:dyDescent="0.35">
      <c r="A340" s="226"/>
      <c r="B340" s="226"/>
      <c r="C340" s="226"/>
      <c r="D340" s="226"/>
      <c r="E340" s="226"/>
      <c r="F340" s="226"/>
      <c r="G340" s="226"/>
      <c r="H340" s="226"/>
      <c r="I340" s="226"/>
      <c r="J340" s="226"/>
      <c r="K340" s="226"/>
      <c r="L340" s="226"/>
      <c r="M340" s="226"/>
      <c r="N340" s="226"/>
      <c r="O340" s="226"/>
      <c r="P340" s="226"/>
      <c r="Q340" s="226"/>
      <c r="R340" s="226"/>
      <c r="S340" s="226"/>
      <c r="T340" s="226"/>
      <c r="U340" s="226"/>
      <c r="V340" s="226"/>
      <c r="W340" s="226"/>
      <c r="X340" s="226"/>
      <c r="Y340" s="226"/>
      <c r="Z340" s="226"/>
    </row>
    <row r="341" spans="1:26" x14ac:dyDescent="0.35">
      <c r="A341" s="226"/>
      <c r="B341" s="226"/>
      <c r="C341" s="226"/>
      <c r="D341" s="226"/>
      <c r="E341" s="226"/>
      <c r="F341" s="226"/>
      <c r="G341" s="226"/>
      <c r="H341" s="226"/>
      <c r="I341" s="226"/>
      <c r="J341" s="226"/>
      <c r="K341" s="226"/>
      <c r="L341" s="226"/>
      <c r="M341" s="226"/>
      <c r="N341" s="226"/>
      <c r="O341" s="226"/>
      <c r="P341" s="226"/>
      <c r="Q341" s="226"/>
      <c r="R341" s="226"/>
      <c r="S341" s="226"/>
      <c r="T341" s="226"/>
      <c r="U341" s="226"/>
      <c r="V341" s="226"/>
      <c r="W341" s="226"/>
      <c r="X341" s="226"/>
      <c r="Y341" s="226"/>
      <c r="Z341" s="226"/>
    </row>
    <row r="342" spans="1:26" x14ac:dyDescent="0.35">
      <c r="A342" s="226"/>
      <c r="B342" s="226"/>
      <c r="C342" s="226"/>
      <c r="D342" s="226"/>
      <c r="E342" s="226"/>
      <c r="F342" s="226"/>
      <c r="G342" s="226"/>
      <c r="H342" s="226"/>
      <c r="I342" s="226"/>
      <c r="J342" s="226"/>
      <c r="K342" s="226"/>
      <c r="L342" s="226"/>
      <c r="M342" s="226"/>
      <c r="N342" s="226"/>
      <c r="O342" s="226"/>
      <c r="P342" s="226"/>
      <c r="Q342" s="226"/>
      <c r="R342" s="226"/>
      <c r="S342" s="226"/>
      <c r="T342" s="226"/>
      <c r="U342" s="226"/>
      <c r="V342" s="226"/>
      <c r="W342" s="226"/>
      <c r="X342" s="226"/>
      <c r="Y342" s="226"/>
      <c r="Z342" s="226"/>
    </row>
    <row r="343" spans="1:26" x14ac:dyDescent="0.35">
      <c r="A343" s="226"/>
      <c r="B343" s="226"/>
      <c r="C343" s="226"/>
      <c r="D343" s="226"/>
      <c r="E343" s="226"/>
      <c r="F343" s="226"/>
      <c r="G343" s="226"/>
      <c r="H343" s="226"/>
      <c r="I343" s="226"/>
      <c r="J343" s="226"/>
      <c r="K343" s="226"/>
      <c r="L343" s="226"/>
      <c r="M343" s="226"/>
      <c r="N343" s="226"/>
      <c r="O343" s="226"/>
      <c r="P343" s="226"/>
      <c r="Q343" s="226"/>
      <c r="R343" s="226"/>
      <c r="S343" s="226"/>
      <c r="T343" s="226"/>
      <c r="U343" s="226"/>
      <c r="V343" s="226"/>
      <c r="W343" s="226"/>
      <c r="X343" s="226"/>
      <c r="Y343" s="226"/>
      <c r="Z343" s="226"/>
    </row>
    <row r="344" spans="1:26" x14ac:dyDescent="0.35">
      <c r="A344" s="226"/>
      <c r="B344" s="226"/>
      <c r="C344" s="226"/>
      <c r="D344" s="226"/>
      <c r="E344" s="226"/>
      <c r="F344" s="226"/>
      <c r="G344" s="226"/>
      <c r="H344" s="226"/>
      <c r="I344" s="226"/>
      <c r="J344" s="226"/>
      <c r="K344" s="226"/>
      <c r="L344" s="226"/>
      <c r="M344" s="226"/>
      <c r="N344" s="226"/>
      <c r="O344" s="226"/>
      <c r="P344" s="226"/>
      <c r="Q344" s="226"/>
      <c r="R344" s="226"/>
      <c r="S344" s="226"/>
      <c r="T344" s="226"/>
      <c r="U344" s="226"/>
      <c r="V344" s="226"/>
      <c r="W344" s="226"/>
      <c r="X344" s="226"/>
      <c r="Y344" s="226"/>
      <c r="Z344" s="226"/>
    </row>
    <row r="345" spans="1:26" x14ac:dyDescent="0.35">
      <c r="A345" s="226"/>
      <c r="B345" s="226"/>
      <c r="C345" s="226"/>
      <c r="D345" s="226"/>
      <c r="E345" s="226"/>
      <c r="F345" s="226"/>
      <c r="G345" s="226"/>
      <c r="H345" s="226"/>
      <c r="I345" s="226"/>
      <c r="J345" s="226"/>
      <c r="K345" s="226"/>
      <c r="L345" s="226"/>
      <c r="M345" s="226"/>
      <c r="N345" s="226"/>
      <c r="O345" s="226"/>
      <c r="P345" s="226"/>
      <c r="Q345" s="226"/>
      <c r="R345" s="226"/>
      <c r="S345" s="226"/>
      <c r="T345" s="226"/>
      <c r="U345" s="226"/>
      <c r="V345" s="226"/>
      <c r="W345" s="226"/>
      <c r="X345" s="226"/>
      <c r="Y345" s="226"/>
      <c r="Z345" s="226"/>
    </row>
    <row r="346" spans="1:26" x14ac:dyDescent="0.35">
      <c r="A346" s="226"/>
      <c r="B346" s="226"/>
      <c r="C346" s="226"/>
      <c r="D346" s="226"/>
      <c r="E346" s="226"/>
      <c r="F346" s="226"/>
      <c r="G346" s="226"/>
      <c r="H346" s="226"/>
      <c r="I346" s="226"/>
      <c r="J346" s="226"/>
      <c r="K346" s="226"/>
      <c r="L346" s="226"/>
      <c r="M346" s="226"/>
      <c r="N346" s="226"/>
      <c r="O346" s="226"/>
      <c r="P346" s="226"/>
      <c r="Q346" s="226"/>
      <c r="R346" s="226"/>
      <c r="S346" s="226"/>
      <c r="T346" s="226"/>
      <c r="U346" s="226"/>
      <c r="V346" s="226"/>
      <c r="W346" s="226"/>
      <c r="X346" s="226"/>
      <c r="Y346" s="226"/>
      <c r="Z346" s="226"/>
    </row>
    <row r="347" spans="1:26" x14ac:dyDescent="0.35">
      <c r="A347" s="226"/>
      <c r="B347" s="226"/>
      <c r="C347" s="226"/>
      <c r="D347" s="226"/>
      <c r="E347" s="226"/>
      <c r="F347" s="226"/>
      <c r="G347" s="226"/>
      <c r="H347" s="226"/>
      <c r="I347" s="226"/>
      <c r="J347" s="226"/>
      <c r="K347" s="226"/>
      <c r="L347" s="226"/>
      <c r="M347" s="226"/>
      <c r="N347" s="226"/>
      <c r="O347" s="226"/>
      <c r="P347" s="226"/>
      <c r="Q347" s="226"/>
      <c r="R347" s="226"/>
      <c r="S347" s="226"/>
      <c r="T347" s="226"/>
      <c r="U347" s="226"/>
      <c r="V347" s="226"/>
      <c r="W347" s="226"/>
      <c r="X347" s="226"/>
      <c r="Y347" s="226"/>
      <c r="Z347" s="226"/>
    </row>
    <row r="348" spans="1:26" x14ac:dyDescent="0.35">
      <c r="A348" s="226"/>
      <c r="B348" s="226"/>
      <c r="C348" s="226"/>
      <c r="D348" s="226"/>
      <c r="E348" s="226"/>
      <c r="F348" s="226"/>
      <c r="G348" s="226"/>
      <c r="H348" s="226"/>
      <c r="I348" s="226"/>
      <c r="J348" s="226"/>
      <c r="K348" s="226"/>
      <c r="L348" s="226"/>
      <c r="M348" s="226"/>
      <c r="N348" s="226"/>
      <c r="O348" s="226"/>
      <c r="P348" s="226"/>
      <c r="Q348" s="226"/>
      <c r="R348" s="226"/>
      <c r="S348" s="226"/>
      <c r="T348" s="226"/>
      <c r="U348" s="226"/>
      <c r="V348" s="226"/>
      <c r="W348" s="226"/>
      <c r="X348" s="226"/>
      <c r="Y348" s="226"/>
      <c r="Z348" s="226"/>
    </row>
    <row r="349" spans="1:26" x14ac:dyDescent="0.35">
      <c r="A349" s="226"/>
      <c r="B349" s="226"/>
      <c r="C349" s="226"/>
      <c r="D349" s="226"/>
      <c r="E349" s="226"/>
      <c r="F349" s="226"/>
      <c r="G349" s="226"/>
      <c r="H349" s="226"/>
      <c r="I349" s="226"/>
      <c r="J349" s="226"/>
      <c r="K349" s="226"/>
      <c r="L349" s="226"/>
      <c r="M349" s="226"/>
      <c r="N349" s="226"/>
      <c r="O349" s="226"/>
      <c r="P349" s="226"/>
      <c r="Q349" s="226"/>
      <c r="R349" s="226"/>
      <c r="S349" s="226"/>
      <c r="T349" s="226"/>
      <c r="U349" s="226"/>
      <c r="V349" s="226"/>
      <c r="W349" s="226"/>
      <c r="X349" s="226"/>
      <c r="Y349" s="226"/>
      <c r="Z349" s="226"/>
    </row>
    <row r="350" spans="1:26" x14ac:dyDescent="0.35">
      <c r="A350" s="226"/>
      <c r="B350" s="226"/>
      <c r="C350" s="226"/>
      <c r="D350" s="226"/>
      <c r="E350" s="226"/>
      <c r="F350" s="226"/>
      <c r="G350" s="226"/>
      <c r="H350" s="226"/>
      <c r="I350" s="226"/>
      <c r="J350" s="226"/>
      <c r="K350" s="226"/>
      <c r="L350" s="226"/>
      <c r="M350" s="226"/>
      <c r="N350" s="226"/>
      <c r="O350" s="226"/>
      <c r="P350" s="226"/>
      <c r="Q350" s="226"/>
      <c r="R350" s="226"/>
      <c r="S350" s="226"/>
      <c r="T350" s="226"/>
      <c r="U350" s="226"/>
      <c r="V350" s="226"/>
      <c r="W350" s="226"/>
      <c r="X350" s="226"/>
      <c r="Y350" s="226"/>
      <c r="Z350" s="226"/>
    </row>
    <row r="351" spans="1:26" x14ac:dyDescent="0.35">
      <c r="A351" s="226"/>
      <c r="B351" s="226"/>
      <c r="C351" s="226"/>
      <c r="D351" s="226"/>
      <c r="E351" s="226"/>
      <c r="F351" s="226"/>
      <c r="G351" s="226"/>
      <c r="H351" s="226"/>
      <c r="I351" s="226"/>
      <c r="J351" s="226"/>
      <c r="K351" s="226"/>
      <c r="L351" s="226"/>
      <c r="M351" s="226"/>
      <c r="N351" s="226"/>
      <c r="O351" s="226"/>
      <c r="P351" s="226"/>
      <c r="Q351" s="226"/>
      <c r="R351" s="226"/>
      <c r="S351" s="226"/>
      <c r="T351" s="226"/>
      <c r="U351" s="226"/>
      <c r="V351" s="226"/>
      <c r="W351" s="226"/>
      <c r="X351" s="226"/>
      <c r="Y351" s="226"/>
      <c r="Z351" s="226"/>
    </row>
    <row r="352" spans="1:26" x14ac:dyDescent="0.35">
      <c r="A352" s="226"/>
      <c r="B352" s="226"/>
      <c r="C352" s="226"/>
      <c r="D352" s="226"/>
      <c r="E352" s="226"/>
      <c r="F352" s="226"/>
      <c r="G352" s="226"/>
      <c r="H352" s="226"/>
      <c r="I352" s="226"/>
      <c r="J352" s="226"/>
      <c r="K352" s="226"/>
      <c r="L352" s="226"/>
      <c r="M352" s="226"/>
      <c r="N352" s="226"/>
      <c r="O352" s="226"/>
      <c r="P352" s="226"/>
      <c r="Q352" s="226"/>
      <c r="R352" s="226"/>
      <c r="S352" s="226"/>
      <c r="T352" s="226"/>
      <c r="U352" s="226"/>
      <c r="V352" s="226"/>
      <c r="W352" s="226"/>
      <c r="X352" s="226"/>
      <c r="Y352" s="226"/>
      <c r="Z352" s="226"/>
    </row>
    <row r="353" spans="1:26" x14ac:dyDescent="0.35">
      <c r="A353" s="226"/>
      <c r="B353" s="226"/>
      <c r="C353" s="226"/>
      <c r="D353" s="226"/>
      <c r="E353" s="226"/>
      <c r="F353" s="226"/>
      <c r="G353" s="226"/>
      <c r="H353" s="226"/>
      <c r="I353" s="226"/>
      <c r="J353" s="226"/>
      <c r="K353" s="226"/>
      <c r="L353" s="226"/>
      <c r="M353" s="226"/>
      <c r="N353" s="226"/>
      <c r="O353" s="226"/>
      <c r="P353" s="226"/>
      <c r="Q353" s="226"/>
      <c r="R353" s="226"/>
      <c r="S353" s="226"/>
      <c r="T353" s="226"/>
      <c r="U353" s="226"/>
      <c r="V353" s="226"/>
      <c r="W353" s="226"/>
      <c r="X353" s="226"/>
      <c r="Y353" s="226"/>
      <c r="Z353" s="226"/>
    </row>
    <row r="354" spans="1:26" x14ac:dyDescent="0.35">
      <c r="A354" s="226"/>
      <c r="B354" s="226"/>
      <c r="C354" s="226"/>
      <c r="D354" s="226"/>
      <c r="E354" s="226"/>
      <c r="F354" s="226"/>
      <c r="G354" s="226"/>
      <c r="H354" s="226"/>
      <c r="I354" s="226"/>
      <c r="J354" s="226"/>
      <c r="K354" s="226"/>
      <c r="L354" s="226"/>
      <c r="M354" s="226"/>
      <c r="N354" s="226"/>
      <c r="O354" s="226"/>
      <c r="P354" s="226"/>
      <c r="Q354" s="226"/>
      <c r="R354" s="226"/>
      <c r="S354" s="226"/>
      <c r="T354" s="226"/>
      <c r="U354" s="226"/>
      <c r="V354" s="226"/>
      <c r="W354" s="226"/>
      <c r="X354" s="226"/>
      <c r="Y354" s="226"/>
      <c r="Z354" s="226"/>
    </row>
    <row r="355" spans="1:26" x14ac:dyDescent="0.35">
      <c r="A355" s="226"/>
      <c r="B355" s="226"/>
      <c r="C355" s="226"/>
      <c r="D355" s="226"/>
      <c r="E355" s="226"/>
      <c r="F355" s="226"/>
      <c r="G355" s="226"/>
      <c r="H355" s="226"/>
      <c r="I355" s="226"/>
      <c r="J355" s="226"/>
      <c r="K355" s="226"/>
      <c r="L355" s="226"/>
      <c r="M355" s="226"/>
      <c r="N355" s="226"/>
      <c r="O355" s="226"/>
      <c r="P355" s="226"/>
      <c r="Q355" s="226"/>
      <c r="R355" s="226"/>
      <c r="S355" s="226"/>
      <c r="T355" s="226"/>
      <c r="U355" s="226"/>
      <c r="V355" s="226"/>
      <c r="W355" s="226"/>
      <c r="X355" s="226"/>
      <c r="Y355" s="226"/>
      <c r="Z355" s="226"/>
    </row>
    <row r="356" spans="1:26" x14ac:dyDescent="0.35">
      <c r="A356" s="226"/>
      <c r="B356" s="226"/>
      <c r="C356" s="226"/>
      <c r="D356" s="226"/>
      <c r="E356" s="226"/>
      <c r="F356" s="226"/>
      <c r="G356" s="226"/>
      <c r="H356" s="226"/>
      <c r="I356" s="226"/>
      <c r="J356" s="226"/>
      <c r="K356" s="226"/>
      <c r="L356" s="226"/>
      <c r="M356" s="226"/>
      <c r="N356" s="226"/>
      <c r="O356" s="226"/>
      <c r="P356" s="226"/>
      <c r="Q356" s="226"/>
      <c r="R356" s="226"/>
      <c r="S356" s="226"/>
      <c r="T356" s="226"/>
      <c r="U356" s="226"/>
      <c r="V356" s="226"/>
      <c r="W356" s="226"/>
      <c r="X356" s="226"/>
      <c r="Y356" s="226"/>
      <c r="Z356" s="226"/>
    </row>
    <row r="357" spans="1:26" x14ac:dyDescent="0.35">
      <c r="A357" s="226"/>
      <c r="B357" s="226"/>
      <c r="C357" s="226"/>
      <c r="D357" s="226"/>
      <c r="E357" s="226"/>
      <c r="F357" s="226"/>
      <c r="G357" s="226"/>
      <c r="H357" s="226"/>
      <c r="I357" s="226"/>
      <c r="J357" s="226"/>
      <c r="K357" s="226"/>
      <c r="L357" s="226"/>
      <c r="M357" s="226"/>
      <c r="N357" s="226"/>
      <c r="O357" s="226"/>
      <c r="P357" s="226"/>
      <c r="Q357" s="226"/>
      <c r="R357" s="226"/>
      <c r="S357" s="226"/>
      <c r="T357" s="226"/>
      <c r="U357" s="226"/>
      <c r="V357" s="226"/>
      <c r="W357" s="226"/>
      <c r="X357" s="226"/>
      <c r="Y357" s="226"/>
      <c r="Z357" s="226"/>
    </row>
    <row r="358" spans="1:26" x14ac:dyDescent="0.35">
      <c r="A358" s="226"/>
      <c r="B358" s="226"/>
      <c r="C358" s="226"/>
      <c r="D358" s="226"/>
      <c r="E358" s="226"/>
      <c r="F358" s="226"/>
      <c r="G358" s="226"/>
      <c r="H358" s="226"/>
      <c r="I358" s="226"/>
      <c r="J358" s="226"/>
      <c r="K358" s="226"/>
      <c r="L358" s="226"/>
      <c r="M358" s="226"/>
      <c r="N358" s="226"/>
      <c r="O358" s="226"/>
      <c r="P358" s="226"/>
      <c r="Q358" s="226"/>
      <c r="R358" s="226"/>
      <c r="S358" s="226"/>
      <c r="T358" s="226"/>
      <c r="U358" s="226"/>
      <c r="V358" s="226"/>
      <c r="W358" s="226"/>
      <c r="X358" s="226"/>
      <c r="Y358" s="226"/>
      <c r="Z358" s="226"/>
    </row>
    <row r="359" spans="1:26" x14ac:dyDescent="0.35">
      <c r="A359" s="226"/>
      <c r="B359" s="226"/>
      <c r="C359" s="226"/>
      <c r="D359" s="226"/>
      <c r="E359" s="226"/>
      <c r="F359" s="226"/>
      <c r="G359" s="226"/>
      <c r="H359" s="226"/>
      <c r="I359" s="226"/>
      <c r="J359" s="226"/>
      <c r="K359" s="226"/>
      <c r="L359" s="226"/>
      <c r="M359" s="226"/>
      <c r="N359" s="226"/>
      <c r="O359" s="226"/>
      <c r="P359" s="226"/>
      <c r="Q359" s="226"/>
      <c r="R359" s="226"/>
      <c r="S359" s="226"/>
      <c r="T359" s="226"/>
      <c r="U359" s="226"/>
      <c r="V359" s="226"/>
      <c r="W359" s="226"/>
      <c r="X359" s="226"/>
      <c r="Y359" s="226"/>
      <c r="Z359" s="226"/>
    </row>
    <row r="360" spans="1:26" x14ac:dyDescent="0.35">
      <c r="A360" s="226"/>
      <c r="B360" s="226"/>
      <c r="C360" s="226"/>
      <c r="D360" s="226"/>
      <c r="E360" s="226"/>
      <c r="F360" s="226"/>
      <c r="G360" s="226"/>
      <c r="H360" s="226"/>
      <c r="I360" s="226"/>
      <c r="J360" s="226"/>
      <c r="K360" s="226"/>
      <c r="L360" s="226"/>
      <c r="M360" s="226"/>
      <c r="N360" s="226"/>
      <c r="O360" s="226"/>
      <c r="P360" s="226"/>
      <c r="Q360" s="226"/>
      <c r="R360" s="226"/>
      <c r="S360" s="226"/>
      <c r="T360" s="226"/>
      <c r="U360" s="226"/>
      <c r="V360" s="226"/>
      <c r="W360" s="226"/>
      <c r="X360" s="226"/>
      <c r="Y360" s="226"/>
      <c r="Z360" s="226"/>
    </row>
    <row r="361" spans="1:26" x14ac:dyDescent="0.35">
      <c r="A361" s="226"/>
      <c r="B361" s="226"/>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row>
    <row r="362" spans="1:26" x14ac:dyDescent="0.35">
      <c r="A362" s="226"/>
      <c r="B362" s="226"/>
      <c r="C362" s="226"/>
      <c r="D362" s="226"/>
      <c r="E362" s="226"/>
      <c r="F362" s="226"/>
      <c r="G362" s="226"/>
      <c r="H362" s="226"/>
      <c r="I362" s="226"/>
      <c r="J362" s="226"/>
      <c r="K362" s="226"/>
      <c r="L362" s="226"/>
      <c r="M362" s="226"/>
      <c r="N362" s="226"/>
      <c r="O362" s="226"/>
      <c r="P362" s="226"/>
      <c r="Q362" s="226"/>
      <c r="R362" s="226"/>
      <c r="S362" s="226"/>
      <c r="T362" s="226"/>
      <c r="U362" s="226"/>
      <c r="V362" s="226"/>
      <c r="W362" s="226"/>
      <c r="X362" s="226"/>
      <c r="Y362" s="226"/>
      <c r="Z362" s="226"/>
    </row>
    <row r="363" spans="1:26" x14ac:dyDescent="0.35">
      <c r="A363" s="226"/>
      <c r="B363" s="226"/>
      <c r="C363" s="226"/>
      <c r="D363" s="226"/>
      <c r="E363" s="226"/>
      <c r="F363" s="226"/>
      <c r="G363" s="226"/>
      <c r="H363" s="226"/>
      <c r="I363" s="226"/>
      <c r="J363" s="226"/>
      <c r="K363" s="226"/>
      <c r="L363" s="226"/>
      <c r="M363" s="226"/>
      <c r="N363" s="226"/>
      <c r="O363" s="226"/>
      <c r="P363" s="226"/>
      <c r="Q363" s="226"/>
      <c r="R363" s="226"/>
      <c r="S363" s="226"/>
      <c r="T363" s="226"/>
      <c r="U363" s="226"/>
      <c r="V363" s="226"/>
      <c r="W363" s="226"/>
      <c r="X363" s="226"/>
      <c r="Y363" s="226"/>
      <c r="Z363" s="226"/>
    </row>
    <row r="364" spans="1:26" x14ac:dyDescent="0.35">
      <c r="A364" s="226"/>
      <c r="B364" s="226"/>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row>
    <row r="365" spans="1:26" x14ac:dyDescent="0.35">
      <c r="A365" s="226"/>
      <c r="B365" s="226"/>
      <c r="C365" s="226"/>
      <c r="D365" s="226"/>
      <c r="E365" s="226"/>
      <c r="F365" s="226"/>
      <c r="G365" s="226"/>
      <c r="H365" s="226"/>
      <c r="I365" s="226"/>
      <c r="J365" s="226"/>
      <c r="K365" s="226"/>
      <c r="L365" s="226"/>
      <c r="M365" s="226"/>
      <c r="N365" s="226"/>
      <c r="O365" s="226"/>
      <c r="P365" s="226"/>
      <c r="Q365" s="226"/>
      <c r="R365" s="226"/>
      <c r="S365" s="226"/>
      <c r="T365" s="226"/>
      <c r="U365" s="226"/>
      <c r="V365" s="226"/>
      <c r="W365" s="226"/>
      <c r="X365" s="226"/>
      <c r="Y365" s="226"/>
      <c r="Z365" s="226"/>
    </row>
    <row r="366" spans="1:26" x14ac:dyDescent="0.35">
      <c r="A366" s="226"/>
      <c r="B366" s="226"/>
      <c r="C366" s="226"/>
      <c r="D366" s="226"/>
      <c r="E366" s="226"/>
      <c r="F366" s="226"/>
      <c r="G366" s="226"/>
      <c r="H366" s="226"/>
      <c r="I366" s="226"/>
      <c r="J366" s="226"/>
      <c r="K366" s="226"/>
      <c r="L366" s="226"/>
      <c r="M366" s="226"/>
      <c r="N366" s="226"/>
      <c r="O366" s="226"/>
      <c r="P366" s="226"/>
      <c r="Q366" s="226"/>
      <c r="R366" s="226"/>
      <c r="S366" s="226"/>
      <c r="T366" s="226"/>
      <c r="U366" s="226"/>
      <c r="V366" s="226"/>
      <c r="W366" s="226"/>
      <c r="X366" s="226"/>
      <c r="Y366" s="226"/>
      <c r="Z366" s="226"/>
    </row>
    <row r="367" spans="1:26" x14ac:dyDescent="0.35">
      <c r="A367" s="226"/>
      <c r="B367" s="226"/>
      <c r="C367" s="226"/>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row>
    <row r="368" spans="1:26" x14ac:dyDescent="0.35">
      <c r="A368" s="226"/>
      <c r="B368" s="226"/>
      <c r="C368" s="226"/>
      <c r="D368" s="226"/>
      <c r="E368" s="226"/>
      <c r="F368" s="226"/>
      <c r="G368" s="226"/>
      <c r="H368" s="226"/>
      <c r="I368" s="226"/>
      <c r="J368" s="226"/>
      <c r="K368" s="226"/>
      <c r="L368" s="226"/>
      <c r="M368" s="226"/>
      <c r="N368" s="226"/>
      <c r="O368" s="226"/>
      <c r="P368" s="226"/>
      <c r="Q368" s="226"/>
      <c r="R368" s="226"/>
      <c r="S368" s="226"/>
      <c r="T368" s="226"/>
      <c r="U368" s="226"/>
      <c r="V368" s="226"/>
      <c r="W368" s="226"/>
      <c r="X368" s="226"/>
      <c r="Y368" s="226"/>
      <c r="Z368" s="226"/>
    </row>
    <row r="369" spans="1:26" x14ac:dyDescent="0.35">
      <c r="A369" s="226"/>
      <c r="B369" s="226"/>
      <c r="C369" s="226"/>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row>
    <row r="370" spans="1:26" x14ac:dyDescent="0.35">
      <c r="A370" s="226"/>
      <c r="B370" s="226"/>
      <c r="C370" s="226"/>
      <c r="D370" s="226"/>
      <c r="E370" s="226"/>
      <c r="F370" s="226"/>
      <c r="G370" s="226"/>
      <c r="H370" s="226"/>
      <c r="I370" s="226"/>
      <c r="J370" s="226"/>
      <c r="K370" s="226"/>
      <c r="L370" s="226"/>
      <c r="M370" s="226"/>
      <c r="N370" s="226"/>
      <c r="O370" s="226"/>
      <c r="P370" s="226"/>
      <c r="Q370" s="226"/>
      <c r="R370" s="226"/>
      <c r="S370" s="226"/>
      <c r="T370" s="226"/>
      <c r="U370" s="226"/>
      <c r="V370" s="226"/>
      <c r="W370" s="226"/>
      <c r="X370" s="226"/>
      <c r="Y370" s="226"/>
      <c r="Z370" s="226"/>
    </row>
    <row r="371" spans="1:26" x14ac:dyDescent="0.35">
      <c r="A371" s="226"/>
      <c r="B371" s="226"/>
      <c r="C371" s="226"/>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row>
    <row r="372" spans="1:26" x14ac:dyDescent="0.35">
      <c r="A372" s="226"/>
      <c r="B372" s="226"/>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row>
    <row r="373" spans="1:26" x14ac:dyDescent="0.35">
      <c r="A373" s="226"/>
      <c r="B373" s="226"/>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row>
    <row r="374" spans="1:26" x14ac:dyDescent="0.35">
      <c r="A374" s="226"/>
      <c r="B374" s="226"/>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row>
    <row r="375" spans="1:26" x14ac:dyDescent="0.35">
      <c r="A375" s="226"/>
      <c r="B375" s="226"/>
      <c r="C375" s="226"/>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row>
    <row r="376" spans="1:26" x14ac:dyDescent="0.35">
      <c r="A376" s="226"/>
      <c r="B376" s="226"/>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row>
    <row r="377" spans="1:26" x14ac:dyDescent="0.35">
      <c r="A377" s="226"/>
      <c r="B377" s="22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row>
    <row r="378" spans="1:26" x14ac:dyDescent="0.35">
      <c r="A378" s="226"/>
      <c r="B378" s="226"/>
      <c r="C378" s="226"/>
      <c r="D378" s="226"/>
      <c r="E378" s="226"/>
      <c r="F378" s="226"/>
      <c r="G378" s="226"/>
      <c r="H378" s="226"/>
      <c r="I378" s="226"/>
      <c r="J378" s="226"/>
      <c r="K378" s="226"/>
      <c r="L378" s="226"/>
      <c r="M378" s="226"/>
      <c r="N378" s="226"/>
      <c r="O378" s="226"/>
      <c r="P378" s="226"/>
      <c r="Q378" s="226"/>
      <c r="R378" s="226"/>
      <c r="S378" s="226"/>
      <c r="T378" s="226"/>
      <c r="U378" s="226"/>
      <c r="V378" s="226"/>
      <c r="W378" s="226"/>
      <c r="X378" s="226"/>
      <c r="Y378" s="226"/>
      <c r="Z378" s="226"/>
    </row>
    <row r="379" spans="1:26" x14ac:dyDescent="0.35">
      <c r="A379" s="226"/>
      <c r="B379" s="226"/>
      <c r="C379" s="226"/>
      <c r="D379" s="226"/>
      <c r="E379" s="226"/>
      <c r="F379" s="226"/>
      <c r="G379" s="226"/>
      <c r="H379" s="226"/>
      <c r="I379" s="226"/>
      <c r="J379" s="226"/>
      <c r="K379" s="226"/>
      <c r="L379" s="226"/>
      <c r="M379" s="226"/>
      <c r="N379" s="226"/>
      <c r="O379" s="226"/>
      <c r="P379" s="226"/>
      <c r="Q379" s="226"/>
      <c r="R379" s="226"/>
      <c r="S379" s="226"/>
      <c r="T379" s="226"/>
      <c r="U379" s="226"/>
      <c r="V379" s="226"/>
      <c r="W379" s="226"/>
      <c r="X379" s="226"/>
      <c r="Y379" s="226"/>
      <c r="Z379" s="226"/>
    </row>
    <row r="380" spans="1:26" x14ac:dyDescent="0.35">
      <c r="A380" s="226"/>
      <c r="B380" s="226"/>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row>
    <row r="381" spans="1:26" x14ac:dyDescent="0.35">
      <c r="A381" s="226"/>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row>
    <row r="382" spans="1:26" x14ac:dyDescent="0.35">
      <c r="A382" s="226"/>
      <c r="B382" s="226"/>
      <c r="C382" s="226"/>
      <c r="D382" s="226"/>
      <c r="E382" s="226"/>
      <c r="F382" s="226"/>
      <c r="G382" s="226"/>
      <c r="H382" s="226"/>
      <c r="I382" s="226"/>
      <c r="J382" s="226"/>
      <c r="K382" s="226"/>
      <c r="L382" s="226"/>
      <c r="M382" s="226"/>
      <c r="N382" s="226"/>
      <c r="O382" s="226"/>
      <c r="P382" s="226"/>
      <c r="Q382" s="226"/>
      <c r="R382" s="226"/>
      <c r="S382" s="226"/>
      <c r="T382" s="226"/>
      <c r="U382" s="226"/>
      <c r="V382" s="226"/>
      <c r="W382" s="226"/>
      <c r="X382" s="226"/>
      <c r="Y382" s="226"/>
      <c r="Z382" s="226"/>
    </row>
    <row r="383" spans="1:26" x14ac:dyDescent="0.35">
      <c r="A383" s="226"/>
      <c r="B383" s="226"/>
      <c r="C383" s="226"/>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row>
    <row r="384" spans="1:26" x14ac:dyDescent="0.35">
      <c r="A384" s="226"/>
      <c r="B384" s="226"/>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row>
    <row r="385" spans="1:26" x14ac:dyDescent="0.35">
      <c r="A385" s="226"/>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row>
    <row r="386" spans="1:26" x14ac:dyDescent="0.35">
      <c r="A386" s="226"/>
      <c r="B386" s="226"/>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row>
    <row r="387" spans="1:26" x14ac:dyDescent="0.35">
      <c r="A387" s="226"/>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row>
    <row r="388" spans="1:26" x14ac:dyDescent="0.35">
      <c r="A388" s="226"/>
      <c r="B388" s="226"/>
      <c r="C388" s="226"/>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row>
    <row r="389" spans="1:26" x14ac:dyDescent="0.35">
      <c r="A389" s="226"/>
      <c r="B389" s="226"/>
      <c r="C389" s="226"/>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row>
    <row r="390" spans="1:26" x14ac:dyDescent="0.35">
      <c r="A390" s="226"/>
      <c r="B390" s="226"/>
      <c r="C390" s="226"/>
      <c r="D390" s="226"/>
      <c r="E390" s="226"/>
      <c r="F390" s="226"/>
      <c r="G390" s="226"/>
      <c r="H390" s="226"/>
      <c r="I390" s="226"/>
      <c r="J390" s="226"/>
      <c r="K390" s="226"/>
      <c r="L390" s="226"/>
      <c r="M390" s="226"/>
      <c r="N390" s="226"/>
      <c r="O390" s="226"/>
      <c r="P390" s="226"/>
      <c r="Q390" s="226"/>
      <c r="R390" s="226"/>
      <c r="S390" s="226"/>
      <c r="T390" s="226"/>
      <c r="U390" s="226"/>
      <c r="V390" s="226"/>
      <c r="W390" s="226"/>
      <c r="X390" s="226"/>
      <c r="Y390" s="226"/>
      <c r="Z390" s="226"/>
    </row>
    <row r="391" spans="1:26" x14ac:dyDescent="0.35">
      <c r="A391" s="226"/>
      <c r="B391" s="226"/>
      <c r="C391" s="226"/>
      <c r="D391" s="226"/>
      <c r="E391" s="226"/>
      <c r="F391" s="226"/>
      <c r="G391" s="226"/>
      <c r="H391" s="226"/>
      <c r="I391" s="226"/>
      <c r="J391" s="226"/>
      <c r="K391" s="226"/>
      <c r="L391" s="226"/>
      <c r="M391" s="226"/>
      <c r="N391" s="226"/>
      <c r="O391" s="226"/>
      <c r="P391" s="226"/>
      <c r="Q391" s="226"/>
      <c r="R391" s="226"/>
      <c r="S391" s="226"/>
      <c r="T391" s="226"/>
      <c r="U391" s="226"/>
      <c r="V391" s="226"/>
      <c r="W391" s="226"/>
      <c r="X391" s="226"/>
      <c r="Y391" s="226"/>
      <c r="Z391" s="226"/>
    </row>
    <row r="392" spans="1:26" x14ac:dyDescent="0.35">
      <c r="A392" s="226"/>
      <c r="B392" s="226"/>
      <c r="C392" s="226"/>
      <c r="D392" s="226"/>
      <c r="E392" s="226"/>
      <c r="F392" s="226"/>
      <c r="G392" s="226"/>
      <c r="H392" s="226"/>
      <c r="I392" s="226"/>
      <c r="J392" s="226"/>
      <c r="K392" s="226"/>
      <c r="L392" s="226"/>
      <c r="M392" s="226"/>
      <c r="N392" s="226"/>
      <c r="O392" s="226"/>
      <c r="P392" s="226"/>
      <c r="Q392" s="226"/>
      <c r="R392" s="226"/>
      <c r="S392" s="226"/>
      <c r="T392" s="226"/>
      <c r="U392" s="226"/>
      <c r="V392" s="226"/>
      <c r="W392" s="226"/>
      <c r="X392" s="226"/>
      <c r="Y392" s="226"/>
      <c r="Z392" s="226"/>
    </row>
    <row r="393" spans="1:26" x14ac:dyDescent="0.35">
      <c r="A393" s="226"/>
      <c r="B393" s="226"/>
      <c r="C393" s="226"/>
      <c r="D393" s="226"/>
      <c r="E393" s="226"/>
      <c r="F393" s="226"/>
      <c r="G393" s="226"/>
      <c r="H393" s="226"/>
      <c r="I393" s="226"/>
      <c r="J393" s="226"/>
      <c r="K393" s="226"/>
      <c r="L393" s="226"/>
      <c r="M393" s="226"/>
      <c r="N393" s="226"/>
      <c r="O393" s="226"/>
      <c r="P393" s="226"/>
      <c r="Q393" s="226"/>
      <c r="R393" s="226"/>
      <c r="S393" s="226"/>
      <c r="T393" s="226"/>
      <c r="U393" s="226"/>
      <c r="V393" s="226"/>
      <c r="W393" s="226"/>
      <c r="X393" s="226"/>
      <c r="Y393" s="226"/>
      <c r="Z393" s="226"/>
    </row>
    <row r="394" spans="1:26" x14ac:dyDescent="0.35">
      <c r="A394" s="226"/>
      <c r="B394" s="226"/>
      <c r="C394" s="226"/>
      <c r="D394" s="226"/>
      <c r="E394" s="226"/>
      <c r="F394" s="226"/>
      <c r="G394" s="226"/>
      <c r="H394" s="226"/>
      <c r="I394" s="226"/>
      <c r="J394" s="226"/>
      <c r="K394" s="226"/>
      <c r="L394" s="226"/>
      <c r="M394" s="226"/>
      <c r="N394" s="226"/>
      <c r="O394" s="226"/>
      <c r="P394" s="226"/>
      <c r="Q394" s="226"/>
      <c r="R394" s="226"/>
      <c r="S394" s="226"/>
      <c r="T394" s="226"/>
      <c r="U394" s="226"/>
      <c r="V394" s="226"/>
      <c r="W394" s="226"/>
      <c r="X394" s="226"/>
      <c r="Y394" s="226"/>
      <c r="Z394" s="226"/>
    </row>
    <row r="395" spans="1:26" x14ac:dyDescent="0.35">
      <c r="A395" s="226"/>
      <c r="B395" s="226"/>
      <c r="C395" s="226"/>
      <c r="D395" s="226"/>
      <c r="E395" s="226"/>
      <c r="F395" s="226"/>
      <c r="G395" s="226"/>
      <c r="H395" s="226"/>
      <c r="I395" s="226"/>
      <c r="J395" s="226"/>
      <c r="K395" s="226"/>
      <c r="L395" s="226"/>
      <c r="M395" s="226"/>
      <c r="N395" s="226"/>
      <c r="O395" s="226"/>
      <c r="P395" s="226"/>
      <c r="Q395" s="226"/>
      <c r="R395" s="226"/>
      <c r="S395" s="226"/>
      <c r="T395" s="226"/>
      <c r="U395" s="226"/>
      <c r="V395" s="226"/>
      <c r="W395" s="226"/>
      <c r="X395" s="226"/>
      <c r="Y395" s="226"/>
      <c r="Z395" s="226"/>
    </row>
    <row r="396" spans="1:26" x14ac:dyDescent="0.35">
      <c r="A396" s="226"/>
      <c r="B396" s="226"/>
      <c r="C396" s="226"/>
      <c r="D396" s="226"/>
      <c r="E396" s="226"/>
      <c r="F396" s="226"/>
      <c r="G396" s="226"/>
      <c r="H396" s="226"/>
      <c r="I396" s="226"/>
      <c r="J396" s="226"/>
      <c r="K396" s="226"/>
      <c r="L396" s="226"/>
      <c r="M396" s="226"/>
      <c r="N396" s="226"/>
      <c r="O396" s="226"/>
      <c r="P396" s="226"/>
      <c r="Q396" s="226"/>
      <c r="R396" s="226"/>
      <c r="S396" s="226"/>
      <c r="T396" s="226"/>
      <c r="U396" s="226"/>
      <c r="V396" s="226"/>
      <c r="W396" s="226"/>
      <c r="X396" s="226"/>
      <c r="Y396" s="226"/>
      <c r="Z396" s="226"/>
    </row>
    <row r="397" spans="1:26" x14ac:dyDescent="0.35">
      <c r="A397" s="226"/>
      <c r="B397" s="226"/>
      <c r="C397" s="226"/>
      <c r="D397" s="226"/>
      <c r="E397" s="226"/>
      <c r="F397" s="226"/>
      <c r="G397" s="226"/>
      <c r="H397" s="226"/>
      <c r="I397" s="226"/>
      <c r="J397" s="226"/>
      <c r="K397" s="226"/>
      <c r="L397" s="226"/>
      <c r="M397" s="226"/>
      <c r="N397" s="226"/>
      <c r="O397" s="226"/>
      <c r="P397" s="226"/>
      <c r="Q397" s="226"/>
      <c r="R397" s="226"/>
      <c r="S397" s="226"/>
      <c r="T397" s="226"/>
      <c r="U397" s="226"/>
      <c r="V397" s="226"/>
      <c r="W397" s="226"/>
      <c r="X397" s="226"/>
      <c r="Y397" s="226"/>
      <c r="Z397" s="226"/>
    </row>
    <row r="398" spans="1:26" x14ac:dyDescent="0.35">
      <c r="A398" s="226"/>
      <c r="B398" s="226"/>
      <c r="C398" s="226"/>
      <c r="D398" s="226"/>
      <c r="E398" s="226"/>
      <c r="F398" s="226"/>
      <c r="G398" s="226"/>
      <c r="H398" s="226"/>
      <c r="I398" s="226"/>
      <c r="J398" s="226"/>
      <c r="K398" s="226"/>
      <c r="L398" s="226"/>
      <c r="M398" s="226"/>
      <c r="N398" s="226"/>
      <c r="O398" s="226"/>
      <c r="P398" s="226"/>
      <c r="Q398" s="226"/>
      <c r="R398" s="226"/>
      <c r="S398" s="226"/>
      <c r="T398" s="226"/>
      <c r="U398" s="226"/>
      <c r="V398" s="226"/>
      <c r="W398" s="226"/>
      <c r="X398" s="226"/>
      <c r="Y398" s="226"/>
      <c r="Z398" s="226"/>
    </row>
    <row r="399" spans="1:26" x14ac:dyDescent="0.35">
      <c r="A399" s="226"/>
      <c r="B399" s="226"/>
      <c r="C399" s="226"/>
      <c r="D399" s="226"/>
      <c r="E399" s="226"/>
      <c r="F399" s="226"/>
      <c r="G399" s="226"/>
      <c r="H399" s="226"/>
      <c r="I399" s="226"/>
      <c r="J399" s="226"/>
      <c r="K399" s="226"/>
      <c r="L399" s="226"/>
      <c r="M399" s="226"/>
      <c r="N399" s="226"/>
      <c r="O399" s="226"/>
      <c r="P399" s="226"/>
      <c r="Q399" s="226"/>
      <c r="R399" s="226"/>
      <c r="S399" s="226"/>
      <c r="T399" s="226"/>
      <c r="U399" s="226"/>
      <c r="V399" s="226"/>
      <c r="W399" s="226"/>
      <c r="X399" s="226"/>
      <c r="Y399" s="226"/>
      <c r="Z399" s="226"/>
    </row>
    <row r="400" spans="1:26" x14ac:dyDescent="0.35">
      <c r="A400" s="226"/>
      <c r="B400" s="226"/>
      <c r="C400" s="226"/>
      <c r="D400" s="226"/>
      <c r="E400" s="226"/>
      <c r="F400" s="226"/>
      <c r="G400" s="226"/>
      <c r="H400" s="226"/>
      <c r="I400" s="226"/>
      <c r="J400" s="226"/>
      <c r="K400" s="226"/>
      <c r="L400" s="226"/>
      <c r="M400" s="226"/>
      <c r="N400" s="226"/>
      <c r="O400" s="226"/>
      <c r="P400" s="226"/>
      <c r="Q400" s="226"/>
      <c r="R400" s="226"/>
      <c r="S400" s="226"/>
      <c r="T400" s="226"/>
      <c r="U400" s="226"/>
      <c r="V400" s="226"/>
      <c r="W400" s="226"/>
      <c r="X400" s="226"/>
      <c r="Y400" s="226"/>
      <c r="Z400" s="226"/>
    </row>
    <row r="401" spans="1:26" x14ac:dyDescent="0.35">
      <c r="A401" s="226"/>
      <c r="B401" s="226"/>
      <c r="C401" s="226"/>
      <c r="D401" s="226"/>
      <c r="E401" s="226"/>
      <c r="F401" s="226"/>
      <c r="G401" s="226"/>
      <c r="H401" s="226"/>
      <c r="I401" s="226"/>
      <c r="J401" s="226"/>
      <c r="K401" s="226"/>
      <c r="L401" s="226"/>
      <c r="M401" s="226"/>
      <c r="N401" s="226"/>
      <c r="O401" s="226"/>
      <c r="P401" s="226"/>
      <c r="Q401" s="226"/>
      <c r="R401" s="226"/>
      <c r="S401" s="226"/>
      <c r="T401" s="226"/>
      <c r="U401" s="226"/>
      <c r="V401" s="226"/>
      <c r="W401" s="226"/>
      <c r="X401" s="226"/>
      <c r="Y401" s="226"/>
      <c r="Z401" s="226"/>
    </row>
    <row r="402" spans="1:26" x14ac:dyDescent="0.35">
      <c r="A402" s="226"/>
      <c r="B402" s="226"/>
      <c r="C402" s="226"/>
      <c r="D402" s="226"/>
      <c r="E402" s="226"/>
      <c r="F402" s="226"/>
      <c r="G402" s="226"/>
      <c r="H402" s="226"/>
      <c r="I402" s="226"/>
      <c r="J402" s="226"/>
      <c r="K402" s="226"/>
      <c r="L402" s="226"/>
      <c r="M402" s="226"/>
      <c r="N402" s="226"/>
      <c r="O402" s="226"/>
      <c r="P402" s="226"/>
      <c r="Q402" s="226"/>
      <c r="R402" s="226"/>
      <c r="S402" s="226"/>
      <c r="T402" s="226"/>
      <c r="U402" s="226"/>
      <c r="V402" s="226"/>
      <c r="W402" s="226"/>
      <c r="X402" s="226"/>
      <c r="Y402" s="226"/>
      <c r="Z402" s="226"/>
    </row>
    <row r="403" spans="1:26" x14ac:dyDescent="0.35">
      <c r="A403" s="226"/>
      <c r="B403" s="226"/>
      <c r="C403" s="226"/>
      <c r="D403" s="226"/>
      <c r="E403" s="226"/>
      <c r="F403" s="226"/>
      <c r="G403" s="226"/>
      <c r="H403" s="226"/>
      <c r="I403" s="226"/>
      <c r="J403" s="226"/>
      <c r="K403" s="226"/>
      <c r="L403" s="226"/>
      <c r="M403" s="226"/>
      <c r="N403" s="226"/>
      <c r="O403" s="226"/>
      <c r="P403" s="226"/>
      <c r="Q403" s="226"/>
      <c r="R403" s="226"/>
      <c r="S403" s="226"/>
      <c r="T403" s="226"/>
      <c r="U403" s="226"/>
      <c r="V403" s="226"/>
      <c r="W403" s="226"/>
      <c r="X403" s="226"/>
      <c r="Y403" s="226"/>
      <c r="Z403" s="226"/>
    </row>
    <row r="404" spans="1:26" x14ac:dyDescent="0.35">
      <c r="A404" s="226"/>
      <c r="B404" s="226"/>
      <c r="C404" s="226"/>
      <c r="D404" s="226"/>
      <c r="E404" s="226"/>
      <c r="F404" s="226"/>
      <c r="G404" s="226"/>
      <c r="H404" s="226"/>
      <c r="I404" s="226"/>
      <c r="J404" s="226"/>
      <c r="K404" s="226"/>
      <c r="L404" s="226"/>
      <c r="M404" s="226"/>
      <c r="N404" s="226"/>
      <c r="O404" s="226"/>
      <c r="P404" s="226"/>
      <c r="Q404" s="226"/>
      <c r="R404" s="226"/>
      <c r="S404" s="226"/>
      <c r="T404" s="226"/>
      <c r="U404" s="226"/>
      <c r="V404" s="226"/>
      <c r="W404" s="226"/>
      <c r="X404" s="226"/>
      <c r="Y404" s="226"/>
      <c r="Z404" s="226"/>
    </row>
    <row r="405" spans="1:26" x14ac:dyDescent="0.35">
      <c r="A405" s="226"/>
      <c r="B405" s="226"/>
      <c r="C405" s="226"/>
      <c r="D405" s="226"/>
      <c r="E405" s="226"/>
      <c r="F405" s="226"/>
      <c r="G405" s="226"/>
      <c r="H405" s="226"/>
      <c r="I405" s="226"/>
      <c r="J405" s="226"/>
      <c r="K405" s="226"/>
      <c r="L405" s="226"/>
      <c r="M405" s="226"/>
      <c r="N405" s="226"/>
      <c r="O405" s="226"/>
      <c r="P405" s="226"/>
      <c r="Q405" s="226"/>
      <c r="R405" s="226"/>
      <c r="S405" s="226"/>
      <c r="T405" s="226"/>
      <c r="U405" s="226"/>
      <c r="V405" s="226"/>
      <c r="W405" s="226"/>
      <c r="X405" s="226"/>
      <c r="Y405" s="226"/>
      <c r="Z405" s="226"/>
    </row>
    <row r="406" spans="1:26" x14ac:dyDescent="0.35">
      <c r="A406" s="226"/>
      <c r="B406" s="226"/>
      <c r="C406" s="226"/>
      <c r="D406" s="226"/>
      <c r="E406" s="226"/>
      <c r="F406" s="226"/>
      <c r="G406" s="226"/>
      <c r="H406" s="226"/>
      <c r="I406" s="226"/>
      <c r="J406" s="226"/>
      <c r="K406" s="226"/>
      <c r="L406" s="226"/>
      <c r="M406" s="226"/>
      <c r="N406" s="226"/>
      <c r="O406" s="226"/>
      <c r="P406" s="226"/>
      <c r="Q406" s="226"/>
      <c r="R406" s="226"/>
      <c r="S406" s="226"/>
      <c r="T406" s="226"/>
      <c r="U406" s="226"/>
      <c r="V406" s="226"/>
      <c r="W406" s="226"/>
      <c r="X406" s="226"/>
      <c r="Y406" s="226"/>
      <c r="Z406" s="226"/>
    </row>
    <row r="407" spans="1:26" x14ac:dyDescent="0.35">
      <c r="A407" s="226"/>
      <c r="B407" s="226"/>
      <c r="C407" s="226"/>
      <c r="D407" s="226"/>
      <c r="E407" s="226"/>
      <c r="F407" s="226"/>
      <c r="G407" s="226"/>
      <c r="H407" s="226"/>
      <c r="I407" s="226"/>
      <c r="J407" s="226"/>
      <c r="K407" s="226"/>
      <c r="L407" s="226"/>
      <c r="M407" s="226"/>
      <c r="N407" s="226"/>
      <c r="O407" s="226"/>
      <c r="P407" s="226"/>
      <c r="Q407" s="226"/>
      <c r="R407" s="226"/>
      <c r="S407" s="226"/>
      <c r="T407" s="226"/>
      <c r="U407" s="226"/>
      <c r="V407" s="226"/>
      <c r="W407" s="226"/>
      <c r="X407" s="226"/>
      <c r="Y407" s="226"/>
      <c r="Z407" s="226"/>
    </row>
    <row r="408" spans="1:26" x14ac:dyDescent="0.35">
      <c r="A408" s="226"/>
      <c r="B408" s="226"/>
      <c r="C408" s="226"/>
      <c r="D408" s="226"/>
      <c r="E408" s="226"/>
      <c r="F408" s="226"/>
      <c r="G408" s="226"/>
      <c r="H408" s="226"/>
      <c r="I408" s="226"/>
      <c r="J408" s="226"/>
      <c r="K408" s="226"/>
      <c r="L408" s="226"/>
      <c r="M408" s="226"/>
      <c r="N408" s="226"/>
      <c r="O408" s="226"/>
      <c r="P408" s="226"/>
      <c r="Q408" s="226"/>
      <c r="R408" s="226"/>
      <c r="S408" s="226"/>
      <c r="T408" s="226"/>
      <c r="U408" s="226"/>
      <c r="V408" s="226"/>
      <c r="W408" s="226"/>
      <c r="X408" s="226"/>
      <c r="Y408" s="226"/>
      <c r="Z408" s="226"/>
    </row>
    <row r="409" spans="1:26" x14ac:dyDescent="0.35">
      <c r="A409" s="226"/>
      <c r="B409" s="226"/>
      <c r="C409" s="226"/>
      <c r="D409" s="226"/>
      <c r="E409" s="226"/>
      <c r="F409" s="226"/>
      <c r="G409" s="226"/>
      <c r="H409" s="226"/>
      <c r="I409" s="226"/>
      <c r="J409" s="226"/>
      <c r="K409" s="226"/>
      <c r="L409" s="226"/>
      <c r="M409" s="226"/>
      <c r="N409" s="226"/>
      <c r="O409" s="226"/>
      <c r="P409" s="226"/>
      <c r="Q409" s="226"/>
      <c r="R409" s="226"/>
      <c r="S409" s="226"/>
      <c r="T409" s="226"/>
      <c r="U409" s="226"/>
      <c r="V409" s="226"/>
      <c r="W409" s="226"/>
      <c r="X409" s="226"/>
      <c r="Y409" s="226"/>
      <c r="Z409" s="226"/>
    </row>
    <row r="410" spans="1:26" x14ac:dyDescent="0.35">
      <c r="A410" s="226"/>
      <c r="B410" s="226"/>
      <c r="C410" s="226"/>
      <c r="D410" s="226"/>
      <c r="E410" s="226"/>
      <c r="F410" s="226"/>
      <c r="G410" s="226"/>
      <c r="H410" s="226"/>
      <c r="I410" s="226"/>
      <c r="J410" s="226"/>
      <c r="K410" s="226"/>
      <c r="L410" s="226"/>
      <c r="M410" s="226"/>
      <c r="N410" s="226"/>
      <c r="O410" s="226"/>
      <c r="P410" s="226"/>
      <c r="Q410" s="226"/>
      <c r="R410" s="226"/>
      <c r="S410" s="226"/>
      <c r="T410" s="226"/>
      <c r="U410" s="226"/>
      <c r="V410" s="226"/>
      <c r="W410" s="226"/>
      <c r="X410" s="226"/>
      <c r="Y410" s="226"/>
      <c r="Z410" s="226"/>
    </row>
    <row r="411" spans="1:26" x14ac:dyDescent="0.35">
      <c r="A411" s="226"/>
      <c r="B411" s="226"/>
      <c r="C411" s="226"/>
      <c r="D411" s="226"/>
      <c r="E411" s="226"/>
      <c r="F411" s="226"/>
      <c r="G411" s="226"/>
      <c r="H411" s="226"/>
      <c r="I411" s="226"/>
      <c r="J411" s="226"/>
      <c r="K411" s="226"/>
      <c r="L411" s="226"/>
      <c r="M411" s="226"/>
      <c r="N411" s="226"/>
      <c r="O411" s="226"/>
      <c r="P411" s="226"/>
      <c r="Q411" s="226"/>
      <c r="R411" s="226"/>
      <c r="S411" s="226"/>
      <c r="T411" s="226"/>
      <c r="U411" s="226"/>
      <c r="V411" s="226"/>
      <c r="W411" s="226"/>
      <c r="X411" s="226"/>
      <c r="Y411" s="226"/>
      <c r="Z411" s="226"/>
    </row>
    <row r="412" spans="1:26" x14ac:dyDescent="0.35">
      <c r="A412" s="226"/>
      <c r="B412" s="226"/>
      <c r="C412" s="226"/>
      <c r="D412" s="226"/>
      <c r="E412" s="226"/>
      <c r="F412" s="226"/>
      <c r="G412" s="226"/>
      <c r="H412" s="226"/>
      <c r="I412" s="226"/>
      <c r="J412" s="226"/>
      <c r="K412" s="226"/>
      <c r="L412" s="226"/>
      <c r="M412" s="226"/>
      <c r="N412" s="226"/>
      <c r="O412" s="226"/>
      <c r="P412" s="226"/>
      <c r="Q412" s="226"/>
      <c r="R412" s="226"/>
      <c r="S412" s="226"/>
      <c r="T412" s="226"/>
      <c r="U412" s="226"/>
      <c r="V412" s="226"/>
      <c r="W412" s="226"/>
      <c r="X412" s="226"/>
      <c r="Y412" s="226"/>
      <c r="Z412" s="226"/>
    </row>
    <row r="413" spans="1:26" x14ac:dyDescent="0.35">
      <c r="A413" s="226"/>
      <c r="B413" s="226"/>
      <c r="C413" s="226"/>
      <c r="D413" s="226"/>
      <c r="E413" s="226"/>
      <c r="F413" s="226"/>
      <c r="G413" s="226"/>
      <c r="H413" s="226"/>
      <c r="I413" s="226"/>
      <c r="J413" s="226"/>
      <c r="K413" s="226"/>
      <c r="L413" s="226"/>
      <c r="M413" s="226"/>
      <c r="N413" s="226"/>
      <c r="O413" s="226"/>
      <c r="P413" s="226"/>
      <c r="Q413" s="226"/>
      <c r="R413" s="226"/>
      <c r="S413" s="226"/>
      <c r="T413" s="226"/>
      <c r="U413" s="226"/>
      <c r="V413" s="226"/>
      <c r="W413" s="226"/>
      <c r="X413" s="226"/>
      <c r="Y413" s="226"/>
      <c r="Z413" s="226"/>
    </row>
    <row r="414" spans="1:26" x14ac:dyDescent="0.35">
      <c r="A414" s="226"/>
      <c r="B414" s="226"/>
      <c r="C414" s="226"/>
      <c r="D414" s="226"/>
      <c r="E414" s="226"/>
      <c r="F414" s="226"/>
      <c r="G414" s="226"/>
      <c r="H414" s="226"/>
      <c r="I414" s="226"/>
      <c r="J414" s="226"/>
      <c r="K414" s="226"/>
      <c r="L414" s="226"/>
      <c r="M414" s="226"/>
      <c r="N414" s="226"/>
      <c r="O414" s="226"/>
      <c r="P414" s="226"/>
      <c r="Q414" s="226"/>
      <c r="R414" s="226"/>
      <c r="S414" s="226"/>
      <c r="T414" s="226"/>
      <c r="U414" s="226"/>
      <c r="V414" s="226"/>
      <c r="W414" s="226"/>
      <c r="X414" s="226"/>
      <c r="Y414" s="226"/>
      <c r="Z414" s="226"/>
    </row>
    <row r="415" spans="1:26" x14ac:dyDescent="0.35">
      <c r="A415" s="226"/>
      <c r="B415" s="226"/>
      <c r="C415" s="226"/>
      <c r="D415" s="226"/>
      <c r="E415" s="226"/>
      <c r="F415" s="226"/>
      <c r="G415" s="226"/>
      <c r="H415" s="226"/>
      <c r="I415" s="226"/>
      <c r="J415" s="226"/>
      <c r="K415" s="226"/>
      <c r="L415" s="226"/>
      <c r="M415" s="226"/>
      <c r="N415" s="226"/>
      <c r="O415" s="226"/>
      <c r="P415" s="226"/>
      <c r="Q415" s="226"/>
      <c r="R415" s="226"/>
      <c r="S415" s="226"/>
      <c r="T415" s="226"/>
      <c r="U415" s="226"/>
      <c r="V415" s="226"/>
      <c r="W415" s="226"/>
      <c r="X415" s="226"/>
      <c r="Y415" s="226"/>
      <c r="Z415" s="226"/>
    </row>
    <row r="416" spans="1:26" x14ac:dyDescent="0.35">
      <c r="A416" s="226"/>
      <c r="B416" s="226"/>
      <c r="C416" s="226"/>
      <c r="D416" s="226"/>
      <c r="E416" s="226"/>
      <c r="F416" s="226"/>
      <c r="G416" s="226"/>
      <c r="H416" s="226"/>
      <c r="I416" s="226"/>
      <c r="J416" s="226"/>
      <c r="K416" s="226"/>
      <c r="L416" s="226"/>
      <c r="M416" s="226"/>
      <c r="N416" s="226"/>
      <c r="O416" s="226"/>
      <c r="P416" s="226"/>
      <c r="Q416" s="226"/>
      <c r="R416" s="226"/>
      <c r="S416" s="226"/>
      <c r="T416" s="226"/>
      <c r="U416" s="226"/>
      <c r="V416" s="226"/>
      <c r="W416" s="226"/>
      <c r="X416" s="226"/>
      <c r="Y416" s="226"/>
      <c r="Z416" s="226"/>
    </row>
    <row r="417" spans="1:26" x14ac:dyDescent="0.35">
      <c r="A417" s="226"/>
      <c r="B417" s="226"/>
      <c r="C417" s="226"/>
      <c r="D417" s="226"/>
      <c r="E417" s="226"/>
      <c r="F417" s="226"/>
      <c r="G417" s="226"/>
      <c r="H417" s="226"/>
      <c r="I417" s="226"/>
      <c r="J417" s="226"/>
      <c r="K417" s="226"/>
      <c r="L417" s="226"/>
      <c r="M417" s="226"/>
      <c r="N417" s="226"/>
      <c r="O417" s="226"/>
      <c r="P417" s="226"/>
      <c r="Q417" s="226"/>
      <c r="R417" s="226"/>
      <c r="S417" s="226"/>
      <c r="T417" s="226"/>
      <c r="U417" s="226"/>
      <c r="V417" s="226"/>
      <c r="W417" s="226"/>
      <c r="X417" s="226"/>
      <c r="Y417" s="226"/>
      <c r="Z417" s="226"/>
    </row>
    <row r="418" spans="1:26" x14ac:dyDescent="0.35">
      <c r="A418" s="226"/>
      <c r="B418" s="226"/>
      <c r="C418" s="226"/>
      <c r="D418" s="226"/>
      <c r="E418" s="226"/>
      <c r="F418" s="226"/>
      <c r="G418" s="226"/>
      <c r="H418" s="226"/>
      <c r="I418" s="226"/>
      <c r="J418" s="226"/>
      <c r="K418" s="226"/>
      <c r="L418" s="226"/>
      <c r="M418" s="226"/>
      <c r="N418" s="226"/>
      <c r="O418" s="226"/>
      <c r="P418" s="226"/>
      <c r="Q418" s="226"/>
      <c r="R418" s="226"/>
      <c r="S418" s="226"/>
      <c r="T418" s="226"/>
      <c r="U418" s="226"/>
      <c r="V418" s="226"/>
      <c r="W418" s="226"/>
      <c r="X418" s="226"/>
      <c r="Y418" s="226"/>
      <c r="Z418" s="226"/>
    </row>
    <row r="419" spans="1:26" x14ac:dyDescent="0.35">
      <c r="A419" s="226"/>
      <c r="B419" s="226"/>
      <c r="C419" s="226"/>
      <c r="D419" s="226"/>
      <c r="E419" s="226"/>
      <c r="F419" s="226"/>
      <c r="G419" s="226"/>
      <c r="H419" s="226"/>
      <c r="I419" s="226"/>
      <c r="J419" s="226"/>
      <c r="K419" s="226"/>
      <c r="L419" s="226"/>
      <c r="M419" s="226"/>
      <c r="N419" s="226"/>
      <c r="O419" s="226"/>
      <c r="P419" s="226"/>
      <c r="Q419" s="226"/>
      <c r="R419" s="226"/>
      <c r="S419" s="226"/>
      <c r="T419" s="226"/>
      <c r="U419" s="226"/>
      <c r="V419" s="226"/>
      <c r="W419" s="226"/>
      <c r="X419" s="226"/>
      <c r="Y419" s="226"/>
      <c r="Z419" s="226"/>
    </row>
    <row r="420" spans="1:26" x14ac:dyDescent="0.35">
      <c r="A420" s="226"/>
      <c r="B420" s="226"/>
      <c r="C420" s="226"/>
      <c r="D420" s="226"/>
      <c r="E420" s="226"/>
      <c r="F420" s="226"/>
      <c r="G420" s="226"/>
      <c r="H420" s="226"/>
      <c r="I420" s="226"/>
      <c r="J420" s="226"/>
      <c r="K420" s="226"/>
      <c r="L420" s="226"/>
      <c r="M420" s="226"/>
      <c r="N420" s="226"/>
      <c r="O420" s="226"/>
      <c r="P420" s="226"/>
      <c r="Q420" s="226"/>
      <c r="R420" s="226"/>
      <c r="S420" s="226"/>
      <c r="T420" s="226"/>
      <c r="U420" s="226"/>
      <c r="V420" s="226"/>
      <c r="W420" s="226"/>
      <c r="X420" s="226"/>
      <c r="Y420" s="226"/>
      <c r="Z420" s="226"/>
    </row>
    <row r="421" spans="1:26" x14ac:dyDescent="0.35">
      <c r="A421" s="226"/>
      <c r="B421" s="226"/>
      <c r="C421" s="226"/>
      <c r="D421" s="226"/>
      <c r="E421" s="226"/>
      <c r="F421" s="226"/>
      <c r="G421" s="226"/>
      <c r="H421" s="226"/>
      <c r="I421" s="226"/>
      <c r="J421" s="226"/>
      <c r="K421" s="226"/>
      <c r="L421" s="226"/>
      <c r="M421" s="226"/>
      <c r="N421" s="226"/>
      <c r="O421" s="226"/>
      <c r="P421" s="226"/>
      <c r="Q421" s="226"/>
      <c r="R421" s="226"/>
      <c r="S421" s="226"/>
      <c r="T421" s="226"/>
      <c r="U421" s="226"/>
      <c r="V421" s="226"/>
      <c r="W421" s="226"/>
      <c r="X421" s="226"/>
      <c r="Y421" s="226"/>
      <c r="Z421" s="226"/>
    </row>
    <row r="422" spans="1:26" x14ac:dyDescent="0.35">
      <c r="A422" s="226"/>
      <c r="B422" s="226"/>
      <c r="C422" s="226"/>
      <c r="D422" s="226"/>
      <c r="E422" s="226"/>
      <c r="F422" s="226"/>
      <c r="G422" s="226"/>
      <c r="H422" s="226"/>
      <c r="I422" s="226"/>
      <c r="J422" s="226"/>
      <c r="K422" s="226"/>
      <c r="L422" s="226"/>
      <c r="M422" s="226"/>
      <c r="N422" s="226"/>
      <c r="O422" s="226"/>
      <c r="P422" s="226"/>
      <c r="Q422" s="226"/>
      <c r="R422" s="226"/>
      <c r="S422" s="226"/>
      <c r="T422" s="226"/>
      <c r="U422" s="226"/>
      <c r="V422" s="226"/>
      <c r="W422" s="226"/>
      <c r="X422" s="226"/>
      <c r="Y422" s="226"/>
      <c r="Z422" s="226"/>
    </row>
    <row r="423" spans="1:26" x14ac:dyDescent="0.35">
      <c r="A423" s="226"/>
      <c r="B423" s="226"/>
      <c r="C423" s="226"/>
      <c r="D423" s="226"/>
      <c r="E423" s="226"/>
      <c r="F423" s="226"/>
      <c r="G423" s="226"/>
      <c r="H423" s="226"/>
      <c r="I423" s="226"/>
      <c r="J423" s="226"/>
      <c r="K423" s="226"/>
      <c r="L423" s="226"/>
      <c r="M423" s="226"/>
      <c r="N423" s="226"/>
      <c r="O423" s="226"/>
      <c r="P423" s="226"/>
      <c r="Q423" s="226"/>
      <c r="R423" s="226"/>
      <c r="S423" s="226"/>
      <c r="T423" s="226"/>
      <c r="U423" s="226"/>
      <c r="V423" s="226"/>
      <c r="W423" s="226"/>
      <c r="X423" s="226"/>
      <c r="Y423" s="226"/>
      <c r="Z423" s="226"/>
    </row>
    <row r="424" spans="1:26" x14ac:dyDescent="0.35">
      <c r="A424" s="226"/>
      <c r="B424" s="226"/>
      <c r="C424" s="226"/>
      <c r="D424" s="226"/>
      <c r="E424" s="226"/>
      <c r="F424" s="226"/>
      <c r="G424" s="226"/>
      <c r="H424" s="226"/>
      <c r="I424" s="226"/>
      <c r="J424" s="226"/>
      <c r="K424" s="226"/>
      <c r="L424" s="226"/>
      <c r="M424" s="226"/>
      <c r="N424" s="226"/>
      <c r="O424" s="226"/>
      <c r="P424" s="226"/>
      <c r="Q424" s="226"/>
      <c r="R424" s="226"/>
      <c r="S424" s="226"/>
      <c r="T424" s="226"/>
      <c r="U424" s="226"/>
      <c r="V424" s="226"/>
      <c r="W424" s="226"/>
      <c r="X424" s="226"/>
      <c r="Y424" s="226"/>
      <c r="Z424" s="226"/>
    </row>
    <row r="425" spans="1:26" x14ac:dyDescent="0.35">
      <c r="A425" s="226"/>
      <c r="B425" s="226"/>
      <c r="C425" s="226"/>
      <c r="D425" s="226"/>
      <c r="E425" s="226"/>
      <c r="F425" s="226"/>
      <c r="G425" s="226"/>
      <c r="H425" s="226"/>
      <c r="I425" s="226"/>
      <c r="J425" s="226"/>
      <c r="K425" s="226"/>
      <c r="L425" s="226"/>
      <c r="M425" s="226"/>
      <c r="N425" s="226"/>
      <c r="O425" s="226"/>
      <c r="P425" s="226"/>
      <c r="Q425" s="226"/>
      <c r="R425" s="226"/>
      <c r="S425" s="226"/>
      <c r="T425" s="226"/>
      <c r="U425" s="226"/>
      <c r="V425" s="226"/>
      <c r="W425" s="226"/>
      <c r="X425" s="226"/>
      <c r="Y425" s="226"/>
      <c r="Z425" s="226"/>
    </row>
    <row r="426" spans="1:26" x14ac:dyDescent="0.35">
      <c r="A426" s="226"/>
      <c r="B426" s="226"/>
      <c r="C426" s="226"/>
      <c r="D426" s="226"/>
      <c r="E426" s="226"/>
      <c r="F426" s="226"/>
      <c r="G426" s="226"/>
      <c r="H426" s="226"/>
      <c r="I426" s="226"/>
      <c r="J426" s="226"/>
      <c r="K426" s="226"/>
      <c r="L426" s="226"/>
      <c r="M426" s="226"/>
      <c r="N426" s="226"/>
      <c r="O426" s="226"/>
      <c r="P426" s="226"/>
      <c r="Q426" s="226"/>
      <c r="R426" s="226"/>
      <c r="S426" s="226"/>
      <c r="T426" s="226"/>
      <c r="U426" s="226"/>
      <c r="V426" s="226"/>
      <c r="W426" s="226"/>
      <c r="X426" s="226"/>
      <c r="Y426" s="226"/>
      <c r="Z426" s="226"/>
    </row>
    <row r="427" spans="1:26" x14ac:dyDescent="0.35">
      <c r="A427" s="226"/>
      <c r="B427" s="226"/>
      <c r="C427" s="226"/>
      <c r="D427" s="226"/>
      <c r="E427" s="226"/>
      <c r="F427" s="226"/>
      <c r="G427" s="226"/>
      <c r="H427" s="226"/>
      <c r="I427" s="226"/>
      <c r="J427" s="226"/>
      <c r="K427" s="226"/>
      <c r="L427" s="226"/>
      <c r="M427" s="226"/>
      <c r="N427" s="226"/>
      <c r="O427" s="226"/>
      <c r="P427" s="226"/>
      <c r="Q427" s="226"/>
      <c r="R427" s="226"/>
      <c r="S427" s="226"/>
      <c r="T427" s="226"/>
      <c r="U427" s="226"/>
      <c r="V427" s="226"/>
      <c r="W427" s="226"/>
      <c r="X427" s="226"/>
      <c r="Y427" s="226"/>
      <c r="Z427" s="226"/>
    </row>
    <row r="428" spans="1:26" x14ac:dyDescent="0.35">
      <c r="A428" s="226"/>
      <c r="B428" s="226"/>
      <c r="C428" s="226"/>
      <c r="D428" s="226"/>
      <c r="E428" s="226"/>
      <c r="F428" s="226"/>
      <c r="G428" s="226"/>
      <c r="H428" s="226"/>
      <c r="I428" s="226"/>
      <c r="J428" s="226"/>
      <c r="K428" s="226"/>
      <c r="L428" s="226"/>
      <c r="M428" s="226"/>
      <c r="N428" s="226"/>
      <c r="O428" s="226"/>
      <c r="P428" s="226"/>
      <c r="Q428" s="226"/>
      <c r="R428" s="226"/>
      <c r="S428" s="226"/>
      <c r="T428" s="226"/>
      <c r="U428" s="226"/>
      <c r="V428" s="226"/>
      <c r="W428" s="226"/>
      <c r="X428" s="226"/>
      <c r="Y428" s="226"/>
      <c r="Z428" s="226"/>
    </row>
    <row r="429" spans="1:26" x14ac:dyDescent="0.35">
      <c r="A429" s="226"/>
      <c r="B429" s="226"/>
      <c r="C429" s="226"/>
      <c r="D429" s="226"/>
      <c r="E429" s="226"/>
      <c r="F429" s="226"/>
      <c r="G429" s="226"/>
      <c r="H429" s="226"/>
      <c r="I429" s="226"/>
      <c r="J429" s="226"/>
      <c r="K429" s="226"/>
      <c r="L429" s="226"/>
      <c r="M429" s="226"/>
      <c r="N429" s="226"/>
      <c r="O429" s="226"/>
      <c r="P429" s="226"/>
      <c r="Q429" s="226"/>
      <c r="R429" s="226"/>
      <c r="S429" s="226"/>
      <c r="T429" s="226"/>
      <c r="U429" s="226"/>
      <c r="V429" s="226"/>
      <c r="W429" s="226"/>
      <c r="X429" s="226"/>
      <c r="Y429" s="226"/>
      <c r="Z429" s="226"/>
    </row>
    <row r="430" spans="1:26" x14ac:dyDescent="0.35">
      <c r="A430" s="226"/>
      <c r="B430" s="226"/>
      <c r="C430" s="226"/>
      <c r="D430" s="226"/>
      <c r="E430" s="226"/>
      <c r="F430" s="226"/>
      <c r="G430" s="226"/>
      <c r="H430" s="226"/>
      <c r="I430" s="226"/>
      <c r="J430" s="226"/>
      <c r="K430" s="226"/>
      <c r="L430" s="226"/>
      <c r="M430" s="226"/>
      <c r="N430" s="226"/>
      <c r="O430" s="226"/>
      <c r="P430" s="226"/>
      <c r="Q430" s="226"/>
      <c r="R430" s="226"/>
      <c r="S430" s="226"/>
      <c r="T430" s="226"/>
      <c r="U430" s="226"/>
      <c r="V430" s="226"/>
      <c r="W430" s="226"/>
      <c r="X430" s="226"/>
      <c r="Y430" s="226"/>
      <c r="Z430" s="226"/>
    </row>
    <row r="431" spans="1:26" x14ac:dyDescent="0.35">
      <c r="A431" s="226"/>
      <c r="B431" s="226"/>
      <c r="C431" s="226"/>
      <c r="D431" s="226"/>
      <c r="E431" s="226"/>
      <c r="F431" s="226"/>
      <c r="G431" s="226"/>
      <c r="H431" s="226"/>
      <c r="I431" s="226"/>
      <c r="J431" s="226"/>
      <c r="K431" s="226"/>
      <c r="L431" s="226"/>
      <c r="M431" s="226"/>
      <c r="N431" s="226"/>
      <c r="O431" s="226"/>
      <c r="P431" s="226"/>
      <c r="Q431" s="226"/>
      <c r="R431" s="226"/>
      <c r="S431" s="226"/>
      <c r="T431" s="226"/>
      <c r="U431" s="226"/>
      <c r="V431" s="226"/>
      <c r="W431" s="226"/>
      <c r="X431" s="226"/>
      <c r="Y431" s="226"/>
      <c r="Z431" s="226"/>
    </row>
    <row r="432" spans="1:26" x14ac:dyDescent="0.35">
      <c r="A432" s="226"/>
      <c r="B432" s="226"/>
      <c r="C432" s="226"/>
      <c r="D432" s="226"/>
      <c r="E432" s="226"/>
      <c r="F432" s="226"/>
      <c r="G432" s="226"/>
      <c r="H432" s="226"/>
      <c r="I432" s="226"/>
      <c r="J432" s="226"/>
      <c r="K432" s="226"/>
      <c r="L432" s="226"/>
      <c r="M432" s="226"/>
      <c r="N432" s="226"/>
      <c r="O432" s="226"/>
      <c r="P432" s="226"/>
      <c r="Q432" s="226"/>
      <c r="R432" s="226"/>
      <c r="S432" s="226"/>
      <c r="T432" s="226"/>
      <c r="U432" s="226"/>
      <c r="V432" s="226"/>
      <c r="W432" s="226"/>
      <c r="X432" s="226"/>
      <c r="Y432" s="226"/>
      <c r="Z432" s="226"/>
    </row>
    <row r="433" spans="1:26" x14ac:dyDescent="0.35">
      <c r="A433" s="226"/>
      <c r="B433" s="226"/>
      <c r="C433" s="226"/>
      <c r="D433" s="226"/>
      <c r="E433" s="226"/>
      <c r="F433" s="226"/>
      <c r="G433" s="226"/>
      <c r="H433" s="226"/>
      <c r="I433" s="226"/>
      <c r="J433" s="226"/>
      <c r="K433" s="226"/>
      <c r="L433" s="226"/>
      <c r="M433" s="226"/>
      <c r="N433" s="226"/>
      <c r="O433" s="226"/>
      <c r="P433" s="226"/>
      <c r="Q433" s="226"/>
      <c r="R433" s="226"/>
      <c r="S433" s="226"/>
      <c r="T433" s="226"/>
      <c r="U433" s="226"/>
      <c r="V433" s="226"/>
      <c r="W433" s="226"/>
      <c r="X433" s="226"/>
      <c r="Y433" s="226"/>
      <c r="Z433" s="226"/>
    </row>
    <row r="434" spans="1:26" x14ac:dyDescent="0.35">
      <c r="A434" s="226"/>
      <c r="B434" s="226"/>
      <c r="C434" s="226"/>
      <c r="D434" s="226"/>
      <c r="E434" s="226"/>
      <c r="F434" s="226"/>
      <c r="G434" s="226"/>
      <c r="H434" s="226"/>
      <c r="I434" s="226"/>
      <c r="J434" s="226"/>
      <c r="K434" s="226"/>
      <c r="L434" s="226"/>
      <c r="M434" s="226"/>
      <c r="N434" s="226"/>
      <c r="O434" s="226"/>
      <c r="P434" s="226"/>
      <c r="Q434" s="226"/>
      <c r="R434" s="226"/>
      <c r="S434" s="226"/>
      <c r="T434" s="226"/>
      <c r="U434" s="226"/>
      <c r="V434" s="226"/>
      <c r="W434" s="226"/>
      <c r="X434" s="226"/>
      <c r="Y434" s="226"/>
      <c r="Z434" s="226"/>
    </row>
    <row r="435" spans="1:26" x14ac:dyDescent="0.35">
      <c r="A435" s="226"/>
      <c r="B435" s="226"/>
      <c r="C435" s="226"/>
      <c r="D435" s="226"/>
      <c r="E435" s="226"/>
      <c r="F435" s="226"/>
      <c r="G435" s="226"/>
      <c r="H435" s="226"/>
      <c r="I435" s="226"/>
      <c r="J435" s="226"/>
      <c r="K435" s="226"/>
      <c r="L435" s="226"/>
      <c r="M435" s="226"/>
      <c r="N435" s="226"/>
      <c r="O435" s="226"/>
      <c r="P435" s="226"/>
      <c r="Q435" s="226"/>
      <c r="R435" s="226"/>
      <c r="S435" s="226"/>
      <c r="T435" s="226"/>
      <c r="U435" s="226"/>
      <c r="V435" s="226"/>
      <c r="W435" s="226"/>
      <c r="X435" s="226"/>
      <c r="Y435" s="226"/>
      <c r="Z435" s="226"/>
    </row>
    <row r="436" spans="1:26" x14ac:dyDescent="0.35">
      <c r="A436" s="226"/>
      <c r="B436" s="226"/>
      <c r="C436" s="226"/>
      <c r="D436" s="226"/>
      <c r="E436" s="226"/>
      <c r="F436" s="226"/>
      <c r="G436" s="226"/>
      <c r="H436" s="226"/>
      <c r="I436" s="226"/>
      <c r="J436" s="226"/>
      <c r="K436" s="226"/>
      <c r="L436" s="226"/>
      <c r="M436" s="226"/>
      <c r="N436" s="226"/>
      <c r="O436" s="226"/>
      <c r="P436" s="226"/>
      <c r="Q436" s="226"/>
      <c r="R436" s="226"/>
      <c r="S436" s="226"/>
      <c r="T436" s="226"/>
      <c r="U436" s="226"/>
      <c r="V436" s="226"/>
      <c r="W436" s="226"/>
      <c r="X436" s="226"/>
      <c r="Y436" s="226"/>
      <c r="Z436" s="226"/>
    </row>
    <row r="437" spans="1:26" x14ac:dyDescent="0.35">
      <c r="A437" s="226"/>
      <c r="B437" s="226"/>
      <c r="C437" s="226"/>
      <c r="D437" s="226"/>
      <c r="E437" s="226"/>
      <c r="F437" s="226"/>
      <c r="G437" s="226"/>
      <c r="H437" s="226"/>
      <c r="I437" s="226"/>
      <c r="J437" s="226"/>
      <c r="K437" s="226"/>
      <c r="L437" s="226"/>
      <c r="M437" s="226"/>
      <c r="N437" s="226"/>
      <c r="O437" s="226"/>
      <c r="P437" s="226"/>
      <c r="Q437" s="226"/>
      <c r="R437" s="226"/>
      <c r="S437" s="226"/>
      <c r="T437" s="226"/>
      <c r="U437" s="226"/>
      <c r="V437" s="226"/>
      <c r="W437" s="226"/>
      <c r="X437" s="226"/>
      <c r="Y437" s="226"/>
      <c r="Z437" s="226"/>
    </row>
    <row r="438" spans="1:26" x14ac:dyDescent="0.35">
      <c r="A438" s="226"/>
      <c r="B438" s="226"/>
      <c r="C438" s="226"/>
      <c r="D438" s="226"/>
      <c r="E438" s="226"/>
      <c r="F438" s="226"/>
      <c r="G438" s="226"/>
      <c r="H438" s="226"/>
      <c r="I438" s="226"/>
      <c r="J438" s="226"/>
      <c r="K438" s="226"/>
      <c r="L438" s="226"/>
      <c r="M438" s="226"/>
      <c r="N438" s="226"/>
      <c r="O438" s="226"/>
      <c r="P438" s="226"/>
      <c r="Q438" s="226"/>
      <c r="R438" s="226"/>
      <c r="S438" s="226"/>
      <c r="T438" s="226"/>
      <c r="U438" s="226"/>
      <c r="V438" s="226"/>
      <c r="W438" s="226"/>
      <c r="X438" s="226"/>
      <c r="Y438" s="226"/>
      <c r="Z438" s="226"/>
    </row>
    <row r="439" spans="1:26" x14ac:dyDescent="0.35">
      <c r="A439" s="226"/>
      <c r="B439" s="226"/>
      <c r="C439" s="226"/>
      <c r="D439" s="226"/>
      <c r="E439" s="226"/>
      <c r="F439" s="226"/>
      <c r="G439" s="226"/>
      <c r="H439" s="226"/>
      <c r="I439" s="226"/>
      <c r="J439" s="226"/>
      <c r="K439" s="226"/>
      <c r="L439" s="226"/>
      <c r="M439" s="226"/>
      <c r="N439" s="226"/>
      <c r="O439" s="226"/>
      <c r="P439" s="226"/>
      <c r="Q439" s="226"/>
      <c r="R439" s="226"/>
      <c r="S439" s="226"/>
      <c r="T439" s="226"/>
      <c r="U439" s="226"/>
      <c r="V439" s="226"/>
      <c r="W439" s="226"/>
      <c r="X439" s="226"/>
      <c r="Y439" s="226"/>
      <c r="Z439" s="226"/>
    </row>
    <row r="440" spans="1:26" x14ac:dyDescent="0.35">
      <c r="A440" s="226"/>
      <c r="B440" s="226"/>
      <c r="C440" s="226"/>
      <c r="D440" s="226"/>
      <c r="E440" s="226"/>
      <c r="F440" s="226"/>
      <c r="G440" s="226"/>
      <c r="H440" s="226"/>
      <c r="I440" s="226"/>
      <c r="J440" s="226"/>
      <c r="K440" s="226"/>
      <c r="L440" s="226"/>
      <c r="M440" s="226"/>
      <c r="N440" s="226"/>
      <c r="O440" s="226"/>
      <c r="P440" s="226"/>
      <c r="Q440" s="226"/>
      <c r="R440" s="226"/>
      <c r="S440" s="226"/>
      <c r="T440" s="226"/>
      <c r="U440" s="226"/>
      <c r="V440" s="226"/>
      <c r="W440" s="226"/>
      <c r="X440" s="226"/>
      <c r="Y440" s="226"/>
      <c r="Z440" s="226"/>
    </row>
    <row r="441" spans="1:26" x14ac:dyDescent="0.35">
      <c r="A441" s="226"/>
      <c r="B441" s="226"/>
      <c r="C441" s="226"/>
      <c r="D441" s="226"/>
      <c r="E441" s="226"/>
      <c r="F441" s="226"/>
      <c r="G441" s="226"/>
      <c r="H441" s="226"/>
      <c r="I441" s="226"/>
      <c r="J441" s="226"/>
      <c r="K441" s="226"/>
      <c r="L441" s="226"/>
      <c r="M441" s="226"/>
      <c r="N441" s="226"/>
      <c r="O441" s="226"/>
      <c r="P441" s="226"/>
      <c r="Q441" s="226"/>
      <c r="R441" s="226"/>
      <c r="S441" s="226"/>
      <c r="T441" s="226"/>
      <c r="U441" s="226"/>
      <c r="V441" s="226"/>
      <c r="W441" s="226"/>
      <c r="X441" s="226"/>
      <c r="Y441" s="226"/>
      <c r="Z441" s="226"/>
    </row>
    <row r="442" spans="1:26" x14ac:dyDescent="0.35">
      <c r="A442" s="226"/>
      <c r="B442" s="226"/>
      <c r="C442" s="226"/>
      <c r="D442" s="226"/>
      <c r="E442" s="226"/>
      <c r="F442" s="226"/>
      <c r="G442" s="226"/>
      <c r="H442" s="226"/>
      <c r="I442" s="226"/>
      <c r="J442" s="226"/>
      <c r="K442" s="226"/>
      <c r="L442" s="226"/>
      <c r="M442" s="226"/>
      <c r="N442" s="226"/>
      <c r="O442" s="226"/>
      <c r="P442" s="226"/>
      <c r="Q442" s="226"/>
      <c r="R442" s="226"/>
      <c r="S442" s="226"/>
      <c r="T442" s="226"/>
      <c r="U442" s="226"/>
      <c r="V442" s="226"/>
      <c r="W442" s="226"/>
      <c r="X442" s="226"/>
      <c r="Y442" s="226"/>
      <c r="Z442" s="226"/>
    </row>
    <row r="443" spans="1:26" x14ac:dyDescent="0.35">
      <c r="A443" s="226"/>
      <c r="B443" s="226"/>
      <c r="C443" s="226"/>
      <c r="D443" s="226"/>
      <c r="E443" s="226"/>
      <c r="F443" s="226"/>
      <c r="G443" s="226"/>
      <c r="H443" s="226"/>
      <c r="I443" s="226"/>
      <c r="J443" s="226"/>
      <c r="K443" s="226"/>
      <c r="L443" s="226"/>
      <c r="M443" s="226"/>
      <c r="N443" s="226"/>
      <c r="O443" s="226"/>
      <c r="P443" s="226"/>
      <c r="Q443" s="226"/>
      <c r="R443" s="226"/>
      <c r="S443" s="226"/>
      <c r="T443" s="226"/>
      <c r="U443" s="226"/>
      <c r="V443" s="226"/>
      <c r="W443" s="226"/>
      <c r="X443" s="226"/>
      <c r="Y443" s="226"/>
      <c r="Z443" s="226"/>
    </row>
    <row r="444" spans="1:26" x14ac:dyDescent="0.35">
      <c r="A444" s="226"/>
      <c r="B444" s="226"/>
      <c r="C444" s="226"/>
      <c r="D444" s="226"/>
      <c r="E444" s="226"/>
      <c r="F444" s="226"/>
      <c r="G444" s="226"/>
      <c r="H444" s="226"/>
      <c r="I444" s="226"/>
      <c r="J444" s="226"/>
      <c r="K444" s="226"/>
      <c r="L444" s="226"/>
      <c r="M444" s="226"/>
      <c r="N444" s="226"/>
      <c r="O444" s="226"/>
      <c r="P444" s="226"/>
      <c r="Q444" s="226"/>
      <c r="R444" s="226"/>
      <c r="S444" s="226"/>
      <c r="T444" s="226"/>
      <c r="U444" s="226"/>
      <c r="V444" s="226"/>
      <c r="W444" s="226"/>
      <c r="X444" s="226"/>
      <c r="Y444" s="226"/>
      <c r="Z444" s="226"/>
    </row>
    <row r="445" spans="1:26" x14ac:dyDescent="0.35">
      <c r="A445" s="226"/>
      <c r="B445" s="226"/>
      <c r="C445" s="226"/>
      <c r="D445" s="226"/>
      <c r="E445" s="226"/>
      <c r="F445" s="226"/>
      <c r="G445" s="226"/>
      <c r="H445" s="226"/>
      <c r="I445" s="226"/>
      <c r="J445" s="226"/>
      <c r="K445" s="226"/>
      <c r="L445" s="226"/>
      <c r="M445" s="226"/>
      <c r="N445" s="226"/>
      <c r="O445" s="226"/>
      <c r="P445" s="226"/>
      <c r="Q445" s="226"/>
      <c r="R445" s="226"/>
      <c r="S445" s="226"/>
      <c r="T445" s="226"/>
      <c r="U445" s="226"/>
      <c r="V445" s="226"/>
      <c r="W445" s="226"/>
      <c r="X445" s="226"/>
      <c r="Y445" s="226"/>
      <c r="Z445" s="226"/>
    </row>
    <row r="446" spans="1:26" x14ac:dyDescent="0.35">
      <c r="A446" s="226"/>
      <c r="B446" s="226"/>
      <c r="C446" s="226"/>
      <c r="D446" s="226"/>
      <c r="E446" s="226"/>
      <c r="F446" s="226"/>
      <c r="G446" s="226"/>
      <c r="H446" s="226"/>
      <c r="I446" s="226"/>
      <c r="J446" s="226"/>
      <c r="K446" s="226"/>
      <c r="L446" s="226"/>
      <c r="M446" s="226"/>
      <c r="N446" s="226"/>
      <c r="O446" s="226"/>
      <c r="P446" s="226"/>
      <c r="Q446" s="226"/>
      <c r="R446" s="226"/>
      <c r="S446" s="226"/>
      <c r="T446" s="226"/>
      <c r="U446" s="226"/>
      <c r="V446" s="226"/>
      <c r="W446" s="226"/>
      <c r="X446" s="226"/>
      <c r="Y446" s="226"/>
      <c r="Z446" s="226"/>
    </row>
    <row r="447" spans="1:26" x14ac:dyDescent="0.35">
      <c r="A447" s="226"/>
      <c r="B447" s="226"/>
      <c r="C447" s="226"/>
      <c r="D447" s="226"/>
      <c r="E447" s="226"/>
      <c r="F447" s="226"/>
      <c r="G447" s="226"/>
      <c r="H447" s="226"/>
      <c r="I447" s="226"/>
      <c r="J447" s="226"/>
      <c r="K447" s="226"/>
      <c r="L447" s="226"/>
      <c r="M447" s="226"/>
      <c r="N447" s="226"/>
      <c r="O447" s="226"/>
      <c r="P447" s="226"/>
      <c r="Q447" s="226"/>
      <c r="R447" s="226"/>
      <c r="S447" s="226"/>
      <c r="T447" s="226"/>
      <c r="U447" s="226"/>
      <c r="V447" s="226"/>
      <c r="W447" s="226"/>
      <c r="X447" s="226"/>
      <c r="Y447" s="226"/>
      <c r="Z447" s="226"/>
    </row>
    <row r="448" spans="1:26" x14ac:dyDescent="0.35">
      <c r="A448" s="226"/>
      <c r="B448" s="226"/>
      <c r="C448" s="226"/>
      <c r="D448" s="226"/>
      <c r="E448" s="226"/>
      <c r="F448" s="226"/>
      <c r="G448" s="226"/>
      <c r="H448" s="226"/>
      <c r="I448" s="226"/>
      <c r="J448" s="226"/>
      <c r="K448" s="226"/>
      <c r="L448" s="226"/>
      <c r="M448" s="226"/>
      <c r="N448" s="226"/>
      <c r="O448" s="226"/>
      <c r="P448" s="226"/>
      <c r="Q448" s="226"/>
      <c r="R448" s="226"/>
      <c r="S448" s="226"/>
      <c r="T448" s="226"/>
      <c r="U448" s="226"/>
      <c r="V448" s="226"/>
      <c r="W448" s="226"/>
      <c r="X448" s="226"/>
      <c r="Y448" s="226"/>
      <c r="Z448" s="226"/>
    </row>
    <row r="449" spans="1:26" x14ac:dyDescent="0.35">
      <c r="A449" s="226"/>
      <c r="B449" s="226"/>
      <c r="C449" s="226"/>
      <c r="D449" s="226"/>
      <c r="E449" s="226"/>
      <c r="F449" s="226"/>
      <c r="G449" s="226"/>
      <c r="H449" s="226"/>
      <c r="I449" s="226"/>
      <c r="J449" s="226"/>
      <c r="K449" s="226"/>
      <c r="L449" s="226"/>
      <c r="M449" s="226"/>
      <c r="N449" s="226"/>
      <c r="O449" s="226"/>
      <c r="P449" s="226"/>
      <c r="Q449" s="226"/>
      <c r="R449" s="226"/>
      <c r="S449" s="226"/>
      <c r="T449" s="226"/>
      <c r="U449" s="226"/>
      <c r="V449" s="226"/>
      <c r="W449" s="226"/>
      <c r="X449" s="226"/>
      <c r="Y449" s="226"/>
      <c r="Z449" s="226"/>
    </row>
    <row r="450" spans="1:26" x14ac:dyDescent="0.35">
      <c r="A450" s="226"/>
      <c r="B450" s="226"/>
      <c r="C450" s="226"/>
      <c r="D450" s="226"/>
      <c r="E450" s="226"/>
      <c r="F450" s="226"/>
      <c r="G450" s="226"/>
      <c r="H450" s="226"/>
      <c r="I450" s="226"/>
      <c r="J450" s="226"/>
      <c r="K450" s="226"/>
      <c r="L450" s="226"/>
      <c r="M450" s="226"/>
      <c r="N450" s="226"/>
      <c r="O450" s="226"/>
      <c r="P450" s="226"/>
      <c r="Q450" s="226"/>
      <c r="R450" s="226"/>
      <c r="S450" s="226"/>
      <c r="T450" s="226"/>
      <c r="U450" s="226"/>
      <c r="V450" s="226"/>
      <c r="W450" s="226"/>
      <c r="X450" s="226"/>
      <c r="Y450" s="226"/>
      <c r="Z450" s="226"/>
    </row>
    <row r="451" spans="1:26" x14ac:dyDescent="0.35">
      <c r="A451" s="226"/>
      <c r="B451" s="226"/>
      <c r="C451" s="226"/>
      <c r="D451" s="226"/>
      <c r="E451" s="226"/>
      <c r="F451" s="226"/>
      <c r="G451" s="226"/>
      <c r="H451" s="226"/>
      <c r="I451" s="226"/>
      <c r="J451" s="226"/>
      <c r="K451" s="226"/>
      <c r="L451" s="226"/>
      <c r="M451" s="226"/>
      <c r="N451" s="226"/>
      <c r="O451" s="226"/>
      <c r="P451" s="226"/>
      <c r="Q451" s="226"/>
      <c r="R451" s="226"/>
      <c r="S451" s="226"/>
      <c r="T451" s="226"/>
      <c r="U451" s="226"/>
      <c r="V451" s="226"/>
      <c r="W451" s="226"/>
      <c r="X451" s="226"/>
      <c r="Y451" s="226"/>
      <c r="Z451" s="226"/>
    </row>
    <row r="452" spans="1:26" x14ac:dyDescent="0.35">
      <c r="A452" s="226"/>
      <c r="B452" s="226"/>
      <c r="C452" s="226"/>
      <c r="D452" s="226"/>
      <c r="E452" s="226"/>
      <c r="F452" s="226"/>
      <c r="G452" s="226"/>
      <c r="H452" s="226"/>
      <c r="I452" s="226"/>
      <c r="J452" s="226"/>
      <c r="K452" s="226"/>
      <c r="L452" s="226"/>
      <c r="M452" s="226"/>
      <c r="N452" s="226"/>
      <c r="O452" s="226"/>
      <c r="P452" s="226"/>
      <c r="Q452" s="226"/>
      <c r="R452" s="226"/>
      <c r="S452" s="226"/>
      <c r="T452" s="226"/>
      <c r="U452" s="226"/>
      <c r="V452" s="226"/>
      <c r="W452" s="226"/>
      <c r="X452" s="226"/>
      <c r="Y452" s="226"/>
      <c r="Z452" s="226"/>
    </row>
    <row r="453" spans="1:26" x14ac:dyDescent="0.35">
      <c r="A453" s="226"/>
      <c r="B453" s="226"/>
      <c r="C453" s="226"/>
      <c r="D453" s="226"/>
      <c r="E453" s="226"/>
      <c r="F453" s="226"/>
      <c r="G453" s="226"/>
      <c r="H453" s="226"/>
      <c r="I453" s="226"/>
      <c r="J453" s="226"/>
      <c r="K453" s="226"/>
      <c r="L453" s="226"/>
      <c r="M453" s="226"/>
      <c r="N453" s="226"/>
      <c r="O453" s="226"/>
      <c r="P453" s="226"/>
      <c r="Q453" s="226"/>
      <c r="R453" s="226"/>
      <c r="S453" s="226"/>
      <c r="T453" s="226"/>
      <c r="U453" s="226"/>
      <c r="V453" s="226"/>
      <c r="W453" s="226"/>
      <c r="X453" s="226"/>
      <c r="Y453" s="226"/>
      <c r="Z453" s="226"/>
    </row>
    <row r="454" spans="1:26" x14ac:dyDescent="0.35">
      <c r="A454" s="226"/>
      <c r="B454" s="226"/>
      <c r="C454" s="226"/>
      <c r="D454" s="226"/>
      <c r="E454" s="226"/>
      <c r="F454" s="226"/>
      <c r="G454" s="226"/>
      <c r="H454" s="226"/>
      <c r="I454" s="226"/>
      <c r="J454" s="226"/>
      <c r="K454" s="226"/>
      <c r="L454" s="226"/>
      <c r="M454" s="226"/>
      <c r="N454" s="226"/>
      <c r="O454" s="226"/>
      <c r="P454" s="226"/>
      <c r="Q454" s="226"/>
      <c r="R454" s="226"/>
      <c r="S454" s="226"/>
      <c r="T454" s="226"/>
      <c r="U454" s="226"/>
      <c r="V454" s="226"/>
      <c r="W454" s="226"/>
      <c r="X454" s="226"/>
      <c r="Y454" s="226"/>
      <c r="Z454" s="226"/>
    </row>
    <row r="455" spans="1:26" x14ac:dyDescent="0.35">
      <c r="A455" s="226"/>
      <c r="B455" s="226"/>
      <c r="C455" s="226"/>
      <c r="D455" s="226"/>
      <c r="E455" s="226"/>
      <c r="F455" s="226"/>
      <c r="G455" s="226"/>
      <c r="H455" s="226"/>
      <c r="I455" s="226"/>
      <c r="J455" s="226"/>
      <c r="K455" s="226"/>
      <c r="L455" s="226"/>
      <c r="M455" s="226"/>
      <c r="N455" s="226"/>
      <c r="O455" s="226"/>
      <c r="P455" s="226"/>
      <c r="Q455" s="226"/>
      <c r="R455" s="226"/>
      <c r="S455" s="226"/>
      <c r="T455" s="226"/>
      <c r="U455" s="226"/>
      <c r="V455" s="226"/>
      <c r="W455" s="226"/>
      <c r="X455" s="226"/>
      <c r="Y455" s="226"/>
      <c r="Z455" s="226"/>
    </row>
    <row r="456" spans="1:26" x14ac:dyDescent="0.35">
      <c r="A456" s="226"/>
      <c r="B456" s="226"/>
      <c r="C456" s="226"/>
      <c r="D456" s="226"/>
      <c r="E456" s="226"/>
      <c r="F456" s="226"/>
      <c r="G456" s="226"/>
      <c r="H456" s="226"/>
      <c r="I456" s="226"/>
      <c r="J456" s="226"/>
      <c r="K456" s="226"/>
      <c r="L456" s="226"/>
      <c r="M456" s="226"/>
      <c r="N456" s="226"/>
      <c r="O456" s="226"/>
      <c r="P456" s="226"/>
      <c r="Q456" s="226"/>
      <c r="R456" s="226"/>
      <c r="S456" s="226"/>
      <c r="T456" s="226"/>
      <c r="U456" s="226"/>
      <c r="V456" s="226"/>
      <c r="W456" s="226"/>
      <c r="X456" s="226"/>
      <c r="Y456" s="226"/>
      <c r="Z456" s="226"/>
    </row>
    <row r="457" spans="1:26" x14ac:dyDescent="0.35">
      <c r="A457" s="226"/>
      <c r="B457" s="226"/>
      <c r="C457" s="226"/>
      <c r="D457" s="226"/>
      <c r="E457" s="226"/>
      <c r="F457" s="226"/>
      <c r="G457" s="226"/>
      <c r="H457" s="226"/>
      <c r="I457" s="226"/>
      <c r="J457" s="226"/>
      <c r="K457" s="226"/>
      <c r="L457" s="226"/>
      <c r="M457" s="226"/>
      <c r="N457" s="226"/>
      <c r="O457" s="226"/>
      <c r="P457" s="226"/>
      <c r="Q457" s="226"/>
      <c r="R457" s="226"/>
      <c r="S457" s="226"/>
      <c r="T457" s="226"/>
      <c r="U457" s="226"/>
      <c r="V457" s="226"/>
      <c r="W457" s="226"/>
      <c r="X457" s="226"/>
      <c r="Y457" s="226"/>
      <c r="Z457" s="226"/>
    </row>
    <row r="458" spans="1:26" x14ac:dyDescent="0.35">
      <c r="A458" s="226"/>
      <c r="B458" s="226"/>
      <c r="C458" s="226"/>
      <c r="D458" s="226"/>
      <c r="E458" s="226"/>
      <c r="F458" s="226"/>
      <c r="G458" s="226"/>
      <c r="H458" s="226"/>
      <c r="I458" s="226"/>
      <c r="J458" s="226"/>
      <c r="K458" s="226"/>
      <c r="L458" s="226"/>
      <c r="M458" s="226"/>
      <c r="N458" s="226"/>
      <c r="O458" s="226"/>
      <c r="P458" s="226"/>
      <c r="Q458" s="226"/>
      <c r="R458" s="226"/>
      <c r="S458" s="226"/>
      <c r="T458" s="226"/>
      <c r="U458" s="226"/>
      <c r="V458" s="226"/>
      <c r="W458" s="226"/>
      <c r="X458" s="226"/>
      <c r="Y458" s="226"/>
      <c r="Z458" s="226"/>
    </row>
    <row r="459" spans="1:26" x14ac:dyDescent="0.35">
      <c r="A459" s="226"/>
      <c r="B459" s="226"/>
      <c r="C459" s="226"/>
      <c r="D459" s="226"/>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row>
    <row r="460" spans="1:26" x14ac:dyDescent="0.35">
      <c r="A460" s="226"/>
      <c r="B460" s="226"/>
      <c r="C460" s="226"/>
      <c r="D460" s="226"/>
      <c r="E460" s="226"/>
      <c r="F460" s="226"/>
      <c r="G460" s="226"/>
      <c r="H460" s="226"/>
      <c r="I460" s="226"/>
      <c r="J460" s="226"/>
      <c r="K460" s="226"/>
      <c r="L460" s="226"/>
      <c r="M460" s="226"/>
      <c r="N460" s="226"/>
      <c r="O460" s="226"/>
      <c r="P460" s="226"/>
      <c r="Q460" s="226"/>
      <c r="R460" s="226"/>
      <c r="S460" s="226"/>
      <c r="T460" s="226"/>
      <c r="U460" s="226"/>
      <c r="V460" s="226"/>
      <c r="W460" s="226"/>
      <c r="X460" s="226"/>
      <c r="Y460" s="226"/>
      <c r="Z460" s="226"/>
    </row>
    <row r="461" spans="1:26" x14ac:dyDescent="0.35">
      <c r="A461" s="226"/>
      <c r="B461" s="226"/>
      <c r="C461" s="226"/>
      <c r="D461" s="226"/>
      <c r="E461" s="226"/>
      <c r="F461" s="226"/>
      <c r="G461" s="226"/>
      <c r="H461" s="226"/>
      <c r="I461" s="226"/>
      <c r="J461" s="226"/>
      <c r="K461" s="226"/>
      <c r="L461" s="226"/>
      <c r="M461" s="226"/>
      <c r="N461" s="226"/>
      <c r="O461" s="226"/>
      <c r="P461" s="226"/>
      <c r="Q461" s="226"/>
      <c r="R461" s="226"/>
      <c r="S461" s="226"/>
      <c r="T461" s="226"/>
      <c r="U461" s="226"/>
      <c r="V461" s="226"/>
      <c r="W461" s="226"/>
      <c r="X461" s="226"/>
      <c r="Y461" s="226"/>
      <c r="Z461" s="226"/>
    </row>
    <row r="462" spans="1:26" x14ac:dyDescent="0.35">
      <c r="A462" s="226"/>
      <c r="B462" s="226"/>
      <c r="C462" s="226"/>
      <c r="D462" s="226"/>
      <c r="E462" s="226"/>
      <c r="F462" s="226"/>
      <c r="G462" s="226"/>
      <c r="H462" s="226"/>
      <c r="I462" s="226"/>
      <c r="J462" s="226"/>
      <c r="K462" s="226"/>
      <c r="L462" s="226"/>
      <c r="M462" s="226"/>
      <c r="N462" s="226"/>
      <c r="O462" s="226"/>
      <c r="P462" s="226"/>
      <c r="Q462" s="226"/>
      <c r="R462" s="226"/>
      <c r="S462" s="226"/>
      <c r="T462" s="226"/>
      <c r="U462" s="226"/>
      <c r="V462" s="226"/>
      <c r="W462" s="226"/>
      <c r="X462" s="226"/>
      <c r="Y462" s="226"/>
      <c r="Z462" s="226"/>
    </row>
    <row r="463" spans="1:26" x14ac:dyDescent="0.35">
      <c r="A463" s="226"/>
      <c r="B463" s="226"/>
      <c r="C463" s="226"/>
      <c r="D463" s="226"/>
      <c r="E463" s="226"/>
      <c r="F463" s="226"/>
      <c r="G463" s="226"/>
      <c r="H463" s="226"/>
      <c r="I463" s="226"/>
      <c r="J463" s="226"/>
      <c r="K463" s="226"/>
      <c r="L463" s="226"/>
      <c r="M463" s="226"/>
      <c r="N463" s="226"/>
      <c r="O463" s="226"/>
      <c r="P463" s="226"/>
      <c r="Q463" s="226"/>
      <c r="R463" s="226"/>
      <c r="S463" s="226"/>
      <c r="T463" s="226"/>
      <c r="U463" s="226"/>
      <c r="V463" s="226"/>
      <c r="W463" s="226"/>
      <c r="X463" s="226"/>
      <c r="Y463" s="226"/>
      <c r="Z463" s="226"/>
    </row>
    <row r="464" spans="1:26" x14ac:dyDescent="0.35">
      <c r="A464" s="226"/>
      <c r="B464" s="226"/>
      <c r="C464" s="226"/>
      <c r="D464" s="226"/>
      <c r="E464" s="226"/>
      <c r="F464" s="226"/>
      <c r="G464" s="226"/>
      <c r="H464" s="226"/>
      <c r="I464" s="226"/>
      <c r="J464" s="226"/>
      <c r="K464" s="226"/>
      <c r="L464" s="226"/>
      <c r="M464" s="226"/>
      <c r="N464" s="226"/>
      <c r="O464" s="226"/>
      <c r="P464" s="226"/>
      <c r="Q464" s="226"/>
      <c r="R464" s="226"/>
      <c r="S464" s="226"/>
      <c r="T464" s="226"/>
      <c r="U464" s="226"/>
      <c r="V464" s="226"/>
      <c r="W464" s="226"/>
      <c r="X464" s="226"/>
      <c r="Y464" s="226"/>
      <c r="Z464" s="226"/>
    </row>
    <row r="465" spans="1:26" x14ac:dyDescent="0.35">
      <c r="A465" s="226"/>
      <c r="B465" s="226"/>
      <c r="C465" s="226"/>
      <c r="D465" s="226"/>
      <c r="E465" s="226"/>
      <c r="F465" s="226"/>
      <c r="G465" s="226"/>
      <c r="H465" s="226"/>
      <c r="I465" s="226"/>
      <c r="J465" s="226"/>
      <c r="K465" s="226"/>
      <c r="L465" s="226"/>
      <c r="M465" s="226"/>
      <c r="N465" s="226"/>
      <c r="O465" s="226"/>
      <c r="P465" s="226"/>
      <c r="Q465" s="226"/>
      <c r="R465" s="226"/>
      <c r="S465" s="226"/>
      <c r="T465" s="226"/>
      <c r="U465" s="226"/>
      <c r="V465" s="226"/>
      <c r="W465" s="226"/>
      <c r="X465" s="226"/>
      <c r="Y465" s="226"/>
      <c r="Z465" s="226"/>
    </row>
    <row r="466" spans="1:26" x14ac:dyDescent="0.35">
      <c r="A466" s="226"/>
      <c r="B466" s="226"/>
      <c r="C466" s="226"/>
      <c r="D466" s="226"/>
      <c r="E466" s="226"/>
      <c r="F466" s="226"/>
      <c r="G466" s="226"/>
      <c r="H466" s="226"/>
      <c r="I466" s="226"/>
      <c r="J466" s="226"/>
      <c r="K466" s="226"/>
      <c r="L466" s="226"/>
      <c r="M466" s="226"/>
      <c r="N466" s="226"/>
      <c r="O466" s="226"/>
      <c r="P466" s="226"/>
      <c r="Q466" s="226"/>
      <c r="R466" s="226"/>
      <c r="S466" s="226"/>
      <c r="T466" s="226"/>
      <c r="U466" s="226"/>
      <c r="V466" s="226"/>
      <c r="W466" s="226"/>
      <c r="X466" s="226"/>
      <c r="Y466" s="226"/>
      <c r="Z466" s="226"/>
    </row>
    <row r="467" spans="1:26" x14ac:dyDescent="0.35">
      <c r="A467" s="226"/>
      <c r="B467" s="226"/>
      <c r="C467" s="226"/>
      <c r="D467" s="226"/>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row>
    <row r="468" spans="1:26" x14ac:dyDescent="0.35">
      <c r="A468" s="226"/>
      <c r="B468" s="226"/>
      <c r="C468" s="226"/>
      <c r="D468" s="226"/>
      <c r="E468" s="226"/>
      <c r="F468" s="226"/>
      <c r="G468" s="226"/>
      <c r="H468" s="226"/>
      <c r="I468" s="226"/>
      <c r="J468" s="226"/>
      <c r="K468" s="226"/>
      <c r="L468" s="226"/>
      <c r="M468" s="226"/>
      <c r="N468" s="226"/>
      <c r="O468" s="226"/>
      <c r="P468" s="226"/>
      <c r="Q468" s="226"/>
      <c r="R468" s="226"/>
      <c r="S468" s="226"/>
      <c r="T468" s="226"/>
      <c r="U468" s="226"/>
      <c r="V468" s="226"/>
      <c r="W468" s="226"/>
      <c r="X468" s="226"/>
      <c r="Y468" s="226"/>
      <c r="Z468" s="226"/>
    </row>
    <row r="469" spans="1:26" x14ac:dyDescent="0.35">
      <c r="A469" s="226"/>
      <c r="B469" s="226"/>
      <c r="C469" s="226"/>
      <c r="D469" s="226"/>
      <c r="E469" s="226"/>
      <c r="F469" s="226"/>
      <c r="G469" s="226"/>
      <c r="H469" s="226"/>
      <c r="I469" s="226"/>
      <c r="J469" s="226"/>
      <c r="K469" s="226"/>
      <c r="L469" s="226"/>
      <c r="M469" s="226"/>
      <c r="N469" s="226"/>
      <c r="O469" s="226"/>
      <c r="P469" s="226"/>
      <c r="Q469" s="226"/>
      <c r="R469" s="226"/>
      <c r="S469" s="226"/>
      <c r="T469" s="226"/>
      <c r="U469" s="226"/>
      <c r="V469" s="226"/>
      <c r="W469" s="226"/>
      <c r="X469" s="226"/>
      <c r="Y469" s="226"/>
      <c r="Z469" s="226"/>
    </row>
    <row r="470" spans="1:26" x14ac:dyDescent="0.35">
      <c r="A470" s="226"/>
      <c r="B470" s="226"/>
      <c r="C470" s="226"/>
      <c r="D470" s="226"/>
      <c r="E470" s="226"/>
      <c r="F470" s="226"/>
      <c r="G470" s="226"/>
      <c r="H470" s="226"/>
      <c r="I470" s="226"/>
      <c r="J470" s="226"/>
      <c r="K470" s="226"/>
      <c r="L470" s="226"/>
      <c r="M470" s="226"/>
      <c r="N470" s="226"/>
      <c r="O470" s="226"/>
      <c r="P470" s="226"/>
      <c r="Q470" s="226"/>
      <c r="R470" s="226"/>
      <c r="S470" s="226"/>
      <c r="T470" s="226"/>
      <c r="U470" s="226"/>
      <c r="V470" s="226"/>
      <c r="W470" s="226"/>
      <c r="X470" s="226"/>
      <c r="Y470" s="226"/>
      <c r="Z470" s="226"/>
    </row>
    <row r="471" spans="1:26" x14ac:dyDescent="0.35">
      <c r="A471" s="226"/>
      <c r="B471" s="226"/>
      <c r="C471" s="226"/>
      <c r="D471" s="226"/>
      <c r="E471" s="226"/>
      <c r="F471" s="226"/>
      <c r="G471" s="226"/>
      <c r="H471" s="226"/>
      <c r="I471" s="226"/>
      <c r="J471" s="226"/>
      <c r="K471" s="226"/>
      <c r="L471" s="226"/>
      <c r="M471" s="226"/>
      <c r="N471" s="226"/>
      <c r="O471" s="226"/>
      <c r="P471" s="226"/>
      <c r="Q471" s="226"/>
      <c r="R471" s="226"/>
      <c r="S471" s="226"/>
      <c r="T471" s="226"/>
      <c r="U471" s="226"/>
      <c r="V471" s="226"/>
      <c r="W471" s="226"/>
      <c r="X471" s="226"/>
      <c r="Y471" s="226"/>
      <c r="Z471" s="226"/>
    </row>
    <row r="472" spans="1:26" x14ac:dyDescent="0.35">
      <c r="A472" s="226"/>
      <c r="B472" s="226"/>
      <c r="C472" s="226"/>
      <c r="D472" s="226"/>
      <c r="E472" s="226"/>
      <c r="F472" s="226"/>
      <c r="G472" s="226"/>
      <c r="H472" s="226"/>
      <c r="I472" s="226"/>
      <c r="J472" s="226"/>
      <c r="K472" s="226"/>
      <c r="L472" s="226"/>
      <c r="M472" s="226"/>
      <c r="N472" s="226"/>
      <c r="O472" s="226"/>
      <c r="P472" s="226"/>
      <c r="Q472" s="226"/>
      <c r="R472" s="226"/>
      <c r="S472" s="226"/>
      <c r="T472" s="226"/>
      <c r="U472" s="226"/>
      <c r="V472" s="226"/>
      <c r="W472" s="226"/>
      <c r="X472" s="226"/>
      <c r="Y472" s="226"/>
      <c r="Z472" s="226"/>
    </row>
    <row r="473" spans="1:26" x14ac:dyDescent="0.35">
      <c r="A473" s="226"/>
      <c r="B473" s="226"/>
      <c r="C473" s="226"/>
      <c r="D473" s="226"/>
      <c r="E473" s="226"/>
      <c r="F473" s="226"/>
      <c r="G473" s="226"/>
      <c r="H473" s="226"/>
      <c r="I473" s="226"/>
      <c r="J473" s="226"/>
      <c r="K473" s="226"/>
      <c r="L473" s="226"/>
      <c r="M473" s="226"/>
      <c r="N473" s="226"/>
      <c r="O473" s="226"/>
      <c r="P473" s="226"/>
      <c r="Q473" s="226"/>
      <c r="R473" s="226"/>
      <c r="S473" s="226"/>
      <c r="T473" s="226"/>
      <c r="U473" s="226"/>
      <c r="V473" s="226"/>
      <c r="W473" s="226"/>
      <c r="X473" s="226"/>
      <c r="Y473" s="226"/>
      <c r="Z473" s="226"/>
    </row>
    <row r="474" spans="1:26" x14ac:dyDescent="0.35">
      <c r="A474" s="226"/>
      <c r="B474" s="226"/>
      <c r="C474" s="226"/>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row>
    <row r="475" spans="1:26" x14ac:dyDescent="0.35">
      <c r="A475" s="226"/>
      <c r="B475" s="226"/>
      <c r="C475" s="226"/>
      <c r="D475" s="226"/>
      <c r="E475" s="226"/>
      <c r="F475" s="226"/>
      <c r="G475" s="226"/>
      <c r="H475" s="226"/>
      <c r="I475" s="226"/>
      <c r="J475" s="226"/>
      <c r="K475" s="226"/>
      <c r="L475" s="226"/>
      <c r="M475" s="226"/>
      <c r="N475" s="226"/>
      <c r="O475" s="226"/>
      <c r="P475" s="226"/>
      <c r="Q475" s="226"/>
      <c r="R475" s="226"/>
      <c r="S475" s="226"/>
      <c r="T475" s="226"/>
      <c r="U475" s="226"/>
      <c r="V475" s="226"/>
      <c r="W475" s="226"/>
      <c r="X475" s="226"/>
      <c r="Y475" s="226"/>
      <c r="Z475" s="226"/>
    </row>
    <row r="476" spans="1:26" x14ac:dyDescent="0.35">
      <c r="A476" s="226"/>
      <c r="B476" s="226"/>
      <c r="C476" s="226"/>
      <c r="D476" s="226"/>
      <c r="E476" s="226"/>
      <c r="F476" s="226"/>
      <c r="G476" s="226"/>
      <c r="H476" s="226"/>
      <c r="I476" s="226"/>
      <c r="J476" s="226"/>
      <c r="K476" s="226"/>
      <c r="L476" s="226"/>
      <c r="M476" s="226"/>
      <c r="N476" s="226"/>
      <c r="O476" s="226"/>
      <c r="P476" s="226"/>
      <c r="Q476" s="226"/>
      <c r="R476" s="226"/>
      <c r="S476" s="226"/>
      <c r="T476" s="226"/>
      <c r="U476" s="226"/>
      <c r="V476" s="226"/>
      <c r="W476" s="226"/>
      <c r="X476" s="226"/>
      <c r="Y476" s="226"/>
      <c r="Z476" s="226"/>
    </row>
    <row r="477" spans="1:26" x14ac:dyDescent="0.35">
      <c r="A477" s="226"/>
      <c r="B477" s="226"/>
      <c r="C477" s="226"/>
      <c r="D477" s="226"/>
      <c r="E477" s="226"/>
      <c r="F477" s="226"/>
      <c r="G477" s="226"/>
      <c r="H477" s="226"/>
      <c r="I477" s="226"/>
      <c r="J477" s="226"/>
      <c r="K477" s="226"/>
      <c r="L477" s="226"/>
      <c r="M477" s="226"/>
      <c r="N477" s="226"/>
      <c r="O477" s="226"/>
      <c r="P477" s="226"/>
      <c r="Q477" s="226"/>
      <c r="R477" s="226"/>
      <c r="S477" s="226"/>
      <c r="T477" s="226"/>
      <c r="U477" s="226"/>
      <c r="V477" s="226"/>
      <c r="W477" s="226"/>
      <c r="X477" s="226"/>
      <c r="Y477" s="226"/>
      <c r="Z477" s="226"/>
    </row>
    <row r="478" spans="1:26" x14ac:dyDescent="0.35">
      <c r="A478" s="226"/>
      <c r="B478" s="226"/>
      <c r="C478" s="226"/>
      <c r="D478" s="226"/>
      <c r="E478" s="226"/>
      <c r="F478" s="226"/>
      <c r="G478" s="226"/>
      <c r="H478" s="226"/>
      <c r="I478" s="226"/>
      <c r="J478" s="226"/>
      <c r="K478" s="226"/>
      <c r="L478" s="226"/>
      <c r="M478" s="226"/>
      <c r="N478" s="226"/>
      <c r="O478" s="226"/>
      <c r="P478" s="226"/>
      <c r="Q478" s="226"/>
      <c r="R478" s="226"/>
      <c r="S478" s="226"/>
      <c r="T478" s="226"/>
      <c r="U478" s="226"/>
      <c r="V478" s="226"/>
      <c r="W478" s="226"/>
      <c r="X478" s="226"/>
      <c r="Y478" s="226"/>
      <c r="Z478" s="226"/>
    </row>
    <row r="479" spans="1:26" x14ac:dyDescent="0.35">
      <c r="A479" s="226"/>
      <c r="B479" s="226"/>
      <c r="C479" s="226"/>
      <c r="D479" s="226"/>
      <c r="E479" s="226"/>
      <c r="F479" s="226"/>
      <c r="G479" s="226"/>
      <c r="H479" s="226"/>
      <c r="I479" s="226"/>
      <c r="J479" s="226"/>
      <c r="K479" s="226"/>
      <c r="L479" s="226"/>
      <c r="M479" s="226"/>
      <c r="N479" s="226"/>
      <c r="O479" s="226"/>
      <c r="P479" s="226"/>
      <c r="Q479" s="226"/>
      <c r="R479" s="226"/>
      <c r="S479" s="226"/>
      <c r="T479" s="226"/>
      <c r="U479" s="226"/>
      <c r="V479" s="226"/>
      <c r="W479" s="226"/>
      <c r="X479" s="226"/>
      <c r="Y479" s="226"/>
      <c r="Z479" s="226"/>
    </row>
    <row r="480" spans="1:26" x14ac:dyDescent="0.35">
      <c r="A480" s="226"/>
      <c r="B480" s="226"/>
      <c r="C480" s="226"/>
      <c r="D480" s="226"/>
      <c r="E480" s="226"/>
      <c r="F480" s="226"/>
      <c r="G480" s="226"/>
      <c r="H480" s="226"/>
      <c r="I480" s="226"/>
      <c r="J480" s="226"/>
      <c r="K480" s="226"/>
      <c r="L480" s="226"/>
      <c r="M480" s="226"/>
      <c r="N480" s="226"/>
      <c r="O480" s="226"/>
      <c r="P480" s="226"/>
      <c r="Q480" s="226"/>
      <c r="R480" s="226"/>
      <c r="S480" s="226"/>
      <c r="T480" s="226"/>
      <c r="U480" s="226"/>
      <c r="V480" s="226"/>
      <c r="W480" s="226"/>
      <c r="X480" s="226"/>
      <c r="Y480" s="226"/>
      <c r="Z480" s="226"/>
    </row>
    <row r="481" spans="1:26" x14ac:dyDescent="0.35">
      <c r="A481" s="226"/>
      <c r="B481" s="226"/>
      <c r="C481" s="226"/>
      <c r="D481" s="226"/>
      <c r="E481" s="226"/>
      <c r="F481" s="226"/>
      <c r="G481" s="226"/>
      <c r="H481" s="226"/>
      <c r="I481" s="226"/>
      <c r="J481" s="226"/>
      <c r="K481" s="226"/>
      <c r="L481" s="226"/>
      <c r="M481" s="226"/>
      <c r="N481" s="226"/>
      <c r="O481" s="226"/>
      <c r="P481" s="226"/>
      <c r="Q481" s="226"/>
      <c r="R481" s="226"/>
      <c r="S481" s="226"/>
      <c r="T481" s="226"/>
      <c r="U481" s="226"/>
      <c r="V481" s="226"/>
      <c r="W481" s="226"/>
      <c r="X481" s="226"/>
      <c r="Y481" s="226"/>
      <c r="Z481" s="226"/>
    </row>
    <row r="482" spans="1:26" x14ac:dyDescent="0.35">
      <c r="A482" s="226"/>
      <c r="B482" s="226"/>
      <c r="C482" s="226"/>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row>
    <row r="483" spans="1:26" x14ac:dyDescent="0.35">
      <c r="A483" s="226"/>
      <c r="B483" s="226"/>
      <c r="C483" s="226"/>
      <c r="D483" s="226"/>
      <c r="E483" s="226"/>
      <c r="F483" s="226"/>
      <c r="G483" s="226"/>
      <c r="H483" s="226"/>
      <c r="I483" s="226"/>
      <c r="J483" s="226"/>
      <c r="K483" s="226"/>
      <c r="L483" s="226"/>
      <c r="M483" s="226"/>
      <c r="N483" s="226"/>
      <c r="O483" s="226"/>
      <c r="P483" s="226"/>
      <c r="Q483" s="226"/>
      <c r="R483" s="226"/>
      <c r="S483" s="226"/>
      <c r="T483" s="226"/>
      <c r="U483" s="226"/>
      <c r="V483" s="226"/>
      <c r="W483" s="226"/>
      <c r="X483" s="226"/>
      <c r="Y483" s="226"/>
      <c r="Z483" s="226"/>
    </row>
    <row r="484" spans="1:26" x14ac:dyDescent="0.35">
      <c r="A484" s="226"/>
      <c r="B484" s="226"/>
      <c r="C484" s="226"/>
      <c r="D484" s="226"/>
      <c r="E484" s="226"/>
      <c r="F484" s="226"/>
      <c r="G484" s="226"/>
      <c r="H484" s="226"/>
      <c r="I484" s="226"/>
      <c r="J484" s="226"/>
      <c r="K484" s="226"/>
      <c r="L484" s="226"/>
      <c r="M484" s="226"/>
      <c r="N484" s="226"/>
      <c r="O484" s="226"/>
      <c r="P484" s="226"/>
      <c r="Q484" s="226"/>
      <c r="R484" s="226"/>
      <c r="S484" s="226"/>
      <c r="T484" s="226"/>
      <c r="U484" s="226"/>
      <c r="V484" s="226"/>
      <c r="W484" s="226"/>
      <c r="X484" s="226"/>
      <c r="Y484" s="226"/>
      <c r="Z484" s="226"/>
    </row>
    <row r="485" spans="1:26" x14ac:dyDescent="0.35">
      <c r="A485" s="226"/>
      <c r="B485" s="226"/>
      <c r="C485" s="226"/>
      <c r="D485" s="226"/>
      <c r="E485" s="226"/>
      <c r="F485" s="226"/>
      <c r="G485" s="226"/>
      <c r="H485" s="226"/>
      <c r="I485" s="226"/>
      <c r="J485" s="226"/>
      <c r="K485" s="226"/>
      <c r="L485" s="226"/>
      <c r="M485" s="226"/>
      <c r="N485" s="226"/>
      <c r="O485" s="226"/>
      <c r="P485" s="226"/>
      <c r="Q485" s="226"/>
      <c r="R485" s="226"/>
      <c r="S485" s="226"/>
      <c r="T485" s="226"/>
      <c r="U485" s="226"/>
      <c r="V485" s="226"/>
      <c r="W485" s="226"/>
      <c r="X485" s="226"/>
      <c r="Y485" s="226"/>
      <c r="Z485" s="226"/>
    </row>
    <row r="486" spans="1:26" x14ac:dyDescent="0.35">
      <c r="A486" s="226"/>
      <c r="B486" s="226"/>
      <c r="C486" s="226"/>
      <c r="D486" s="226"/>
      <c r="E486" s="226"/>
      <c r="F486" s="226"/>
      <c r="G486" s="226"/>
      <c r="H486" s="226"/>
      <c r="I486" s="226"/>
      <c r="J486" s="226"/>
      <c r="K486" s="226"/>
      <c r="L486" s="226"/>
      <c r="M486" s="226"/>
      <c r="N486" s="226"/>
      <c r="O486" s="226"/>
      <c r="P486" s="226"/>
      <c r="Q486" s="226"/>
      <c r="R486" s="226"/>
      <c r="S486" s="226"/>
      <c r="T486" s="226"/>
      <c r="U486" s="226"/>
      <c r="V486" s="226"/>
      <c r="W486" s="226"/>
      <c r="X486" s="226"/>
      <c r="Y486" s="226"/>
      <c r="Z486" s="226"/>
    </row>
    <row r="487" spans="1:26" x14ac:dyDescent="0.35">
      <c r="A487" s="226"/>
      <c r="B487" s="226"/>
      <c r="C487" s="226"/>
      <c r="D487" s="226"/>
      <c r="E487" s="226"/>
      <c r="F487" s="226"/>
      <c r="G487" s="226"/>
      <c r="H487" s="226"/>
      <c r="I487" s="226"/>
      <c r="J487" s="226"/>
      <c r="K487" s="226"/>
      <c r="L487" s="226"/>
      <c r="M487" s="226"/>
      <c r="N487" s="226"/>
      <c r="O487" s="226"/>
      <c r="P487" s="226"/>
      <c r="Q487" s="226"/>
      <c r="R487" s="226"/>
      <c r="S487" s="226"/>
      <c r="T487" s="226"/>
      <c r="U487" s="226"/>
      <c r="V487" s="226"/>
      <c r="W487" s="226"/>
      <c r="X487" s="226"/>
      <c r="Y487" s="226"/>
      <c r="Z487" s="226"/>
    </row>
    <row r="488" spans="1:26" x14ac:dyDescent="0.35">
      <c r="A488" s="226"/>
      <c r="B488" s="226"/>
      <c r="C488" s="226"/>
      <c r="D488" s="226"/>
      <c r="E488" s="226"/>
      <c r="F488" s="226"/>
      <c r="G488" s="226"/>
      <c r="H488" s="226"/>
      <c r="I488" s="226"/>
      <c r="J488" s="226"/>
      <c r="K488" s="226"/>
      <c r="L488" s="226"/>
      <c r="M488" s="226"/>
      <c r="N488" s="226"/>
      <c r="O488" s="226"/>
      <c r="P488" s="226"/>
      <c r="Q488" s="226"/>
      <c r="R488" s="226"/>
      <c r="S488" s="226"/>
      <c r="T488" s="226"/>
      <c r="U488" s="226"/>
      <c r="V488" s="226"/>
      <c r="W488" s="226"/>
      <c r="X488" s="226"/>
      <c r="Y488" s="226"/>
      <c r="Z488" s="226"/>
    </row>
    <row r="489" spans="1:26" x14ac:dyDescent="0.35">
      <c r="A489" s="226"/>
      <c r="B489" s="226"/>
      <c r="C489" s="226"/>
      <c r="D489" s="226"/>
      <c r="E489" s="226"/>
      <c r="F489" s="226"/>
      <c r="G489" s="226"/>
      <c r="H489" s="226"/>
      <c r="I489" s="226"/>
      <c r="J489" s="226"/>
      <c r="K489" s="226"/>
      <c r="L489" s="226"/>
      <c r="M489" s="226"/>
      <c r="N489" s="226"/>
      <c r="O489" s="226"/>
      <c r="P489" s="226"/>
      <c r="Q489" s="226"/>
      <c r="R489" s="226"/>
      <c r="S489" s="226"/>
      <c r="T489" s="226"/>
      <c r="U489" s="226"/>
      <c r="V489" s="226"/>
      <c r="W489" s="226"/>
      <c r="X489" s="226"/>
      <c r="Y489" s="226"/>
      <c r="Z489" s="226"/>
    </row>
    <row r="490" spans="1:26" x14ac:dyDescent="0.35">
      <c r="A490" s="226"/>
      <c r="B490" s="226"/>
      <c r="C490" s="226"/>
      <c r="D490" s="226"/>
      <c r="E490" s="226"/>
      <c r="F490" s="226"/>
      <c r="G490" s="226"/>
      <c r="H490" s="226"/>
      <c r="I490" s="226"/>
      <c r="J490" s="226"/>
      <c r="K490" s="226"/>
      <c r="L490" s="226"/>
      <c r="M490" s="226"/>
      <c r="N490" s="226"/>
      <c r="O490" s="226"/>
      <c r="P490" s="226"/>
      <c r="Q490" s="226"/>
      <c r="R490" s="226"/>
      <c r="S490" s="226"/>
      <c r="T490" s="226"/>
      <c r="U490" s="226"/>
      <c r="V490" s="226"/>
      <c r="W490" s="226"/>
      <c r="X490" s="226"/>
      <c r="Y490" s="226"/>
      <c r="Z490" s="226"/>
    </row>
    <row r="491" spans="1:26" x14ac:dyDescent="0.35">
      <c r="A491" s="226"/>
      <c r="B491" s="226"/>
      <c r="C491" s="226"/>
      <c r="D491" s="226"/>
      <c r="E491" s="226"/>
      <c r="F491" s="226"/>
      <c r="G491" s="226"/>
      <c r="H491" s="226"/>
      <c r="I491" s="226"/>
      <c r="J491" s="226"/>
      <c r="K491" s="226"/>
      <c r="L491" s="226"/>
      <c r="M491" s="226"/>
      <c r="N491" s="226"/>
      <c r="O491" s="226"/>
      <c r="P491" s="226"/>
      <c r="Q491" s="226"/>
      <c r="R491" s="226"/>
      <c r="S491" s="226"/>
      <c r="T491" s="226"/>
      <c r="U491" s="226"/>
      <c r="V491" s="226"/>
      <c r="W491" s="226"/>
      <c r="X491" s="226"/>
      <c r="Y491" s="226"/>
      <c r="Z491" s="226"/>
    </row>
    <row r="492" spans="1:26" x14ac:dyDescent="0.35">
      <c r="A492" s="226"/>
      <c r="B492" s="226"/>
      <c r="C492" s="226"/>
      <c r="D492" s="226"/>
      <c r="E492" s="226"/>
      <c r="F492" s="226"/>
      <c r="G492" s="226"/>
      <c r="H492" s="226"/>
      <c r="I492" s="226"/>
      <c r="J492" s="226"/>
      <c r="K492" s="226"/>
      <c r="L492" s="226"/>
      <c r="M492" s="226"/>
      <c r="N492" s="226"/>
      <c r="O492" s="226"/>
      <c r="P492" s="226"/>
      <c r="Q492" s="226"/>
      <c r="R492" s="226"/>
      <c r="S492" s="226"/>
      <c r="T492" s="226"/>
      <c r="U492" s="226"/>
      <c r="V492" s="226"/>
      <c r="W492" s="226"/>
      <c r="X492" s="226"/>
      <c r="Y492" s="226"/>
      <c r="Z492" s="226"/>
    </row>
    <row r="493" spans="1:26" x14ac:dyDescent="0.35">
      <c r="A493" s="226"/>
      <c r="B493" s="226"/>
      <c r="C493" s="226"/>
      <c r="D493" s="226"/>
      <c r="E493" s="226"/>
      <c r="F493" s="226"/>
      <c r="G493" s="226"/>
      <c r="H493" s="226"/>
      <c r="I493" s="226"/>
      <c r="J493" s="226"/>
      <c r="K493" s="226"/>
      <c r="L493" s="226"/>
      <c r="M493" s="226"/>
      <c r="N493" s="226"/>
      <c r="O493" s="226"/>
      <c r="P493" s="226"/>
      <c r="Q493" s="226"/>
      <c r="R493" s="226"/>
      <c r="S493" s="226"/>
      <c r="T493" s="226"/>
      <c r="U493" s="226"/>
      <c r="V493" s="226"/>
      <c r="W493" s="226"/>
      <c r="X493" s="226"/>
      <c r="Y493" s="226"/>
      <c r="Z493" s="226"/>
    </row>
    <row r="494" spans="1:26" x14ac:dyDescent="0.35">
      <c r="A494" s="226"/>
      <c r="B494" s="226"/>
      <c r="C494" s="226"/>
      <c r="D494" s="226"/>
      <c r="E494" s="226"/>
      <c r="F494" s="226"/>
      <c r="G494" s="226"/>
      <c r="H494" s="226"/>
      <c r="I494" s="226"/>
      <c r="J494" s="226"/>
      <c r="K494" s="226"/>
      <c r="L494" s="226"/>
      <c r="M494" s="226"/>
      <c r="N494" s="226"/>
      <c r="O494" s="226"/>
      <c r="P494" s="226"/>
      <c r="Q494" s="226"/>
      <c r="R494" s="226"/>
      <c r="S494" s="226"/>
      <c r="T494" s="226"/>
      <c r="U494" s="226"/>
      <c r="V494" s="226"/>
      <c r="W494" s="226"/>
      <c r="X494" s="226"/>
      <c r="Y494" s="226"/>
      <c r="Z494" s="226"/>
    </row>
    <row r="495" spans="1:26" x14ac:dyDescent="0.35">
      <c r="A495" s="226"/>
      <c r="B495" s="226"/>
      <c r="C495" s="226"/>
      <c r="D495" s="226"/>
      <c r="E495" s="226"/>
      <c r="F495" s="226"/>
      <c r="G495" s="226"/>
      <c r="H495" s="226"/>
      <c r="I495" s="226"/>
      <c r="J495" s="226"/>
      <c r="K495" s="226"/>
      <c r="L495" s="226"/>
      <c r="M495" s="226"/>
      <c r="N495" s="226"/>
      <c r="O495" s="226"/>
      <c r="P495" s="226"/>
      <c r="Q495" s="226"/>
      <c r="R495" s="226"/>
      <c r="S495" s="226"/>
      <c r="T495" s="226"/>
      <c r="U495" s="226"/>
      <c r="V495" s="226"/>
      <c r="W495" s="226"/>
      <c r="X495" s="226"/>
      <c r="Y495" s="226"/>
      <c r="Z495" s="226"/>
    </row>
    <row r="496" spans="1:26" x14ac:dyDescent="0.35">
      <c r="A496" s="226"/>
      <c r="B496" s="226"/>
      <c r="C496" s="226"/>
      <c r="D496" s="226"/>
      <c r="E496" s="226"/>
      <c r="F496" s="226"/>
      <c r="G496" s="226"/>
      <c r="H496" s="226"/>
      <c r="I496" s="226"/>
      <c r="J496" s="226"/>
      <c r="K496" s="226"/>
      <c r="L496" s="226"/>
      <c r="M496" s="226"/>
      <c r="N496" s="226"/>
      <c r="O496" s="226"/>
      <c r="P496" s="226"/>
      <c r="Q496" s="226"/>
      <c r="R496" s="226"/>
      <c r="S496" s="226"/>
      <c r="T496" s="226"/>
      <c r="U496" s="226"/>
      <c r="V496" s="226"/>
      <c r="W496" s="226"/>
      <c r="X496" s="226"/>
      <c r="Y496" s="226"/>
      <c r="Z496" s="226"/>
    </row>
    <row r="497" spans="1:26" x14ac:dyDescent="0.35">
      <c r="A497" s="226"/>
      <c r="B497" s="226"/>
      <c r="C497" s="226"/>
      <c r="D497" s="226"/>
      <c r="E497" s="226"/>
      <c r="F497" s="226"/>
      <c r="G497" s="226"/>
      <c r="H497" s="226"/>
      <c r="I497" s="226"/>
      <c r="J497" s="226"/>
      <c r="K497" s="226"/>
      <c r="L497" s="226"/>
      <c r="M497" s="226"/>
      <c r="N497" s="226"/>
      <c r="O497" s="226"/>
      <c r="P497" s="226"/>
      <c r="Q497" s="226"/>
      <c r="R497" s="226"/>
      <c r="S497" s="226"/>
      <c r="T497" s="226"/>
      <c r="U497" s="226"/>
      <c r="V497" s="226"/>
      <c r="W497" s="226"/>
      <c r="X497" s="226"/>
      <c r="Y497" s="226"/>
      <c r="Z497" s="226"/>
    </row>
    <row r="498" spans="1:26" x14ac:dyDescent="0.35">
      <c r="A498" s="226"/>
      <c r="B498" s="226"/>
      <c r="C498" s="226"/>
      <c r="D498" s="226"/>
      <c r="E498" s="226"/>
      <c r="F498" s="226"/>
      <c r="G498" s="226"/>
      <c r="H498" s="226"/>
      <c r="I498" s="226"/>
      <c r="J498" s="226"/>
      <c r="K498" s="226"/>
      <c r="L498" s="226"/>
      <c r="M498" s="226"/>
      <c r="N498" s="226"/>
      <c r="O498" s="226"/>
      <c r="P498" s="226"/>
      <c r="Q498" s="226"/>
      <c r="R498" s="226"/>
      <c r="S498" s="226"/>
      <c r="T498" s="226"/>
      <c r="U498" s="226"/>
      <c r="V498" s="226"/>
      <c r="W498" s="226"/>
      <c r="X498" s="226"/>
      <c r="Y498" s="226"/>
      <c r="Z498" s="226"/>
    </row>
    <row r="499" spans="1:26" x14ac:dyDescent="0.35">
      <c r="A499" s="226"/>
      <c r="B499" s="226"/>
      <c r="C499" s="226"/>
      <c r="D499" s="226"/>
      <c r="E499" s="226"/>
      <c r="F499" s="226"/>
      <c r="G499" s="226"/>
      <c r="H499" s="226"/>
      <c r="I499" s="226"/>
      <c r="J499" s="226"/>
      <c r="K499" s="226"/>
      <c r="L499" s="226"/>
      <c r="M499" s="226"/>
      <c r="N499" s="226"/>
      <c r="O499" s="226"/>
      <c r="P499" s="226"/>
      <c r="Q499" s="226"/>
      <c r="R499" s="226"/>
      <c r="S499" s="226"/>
      <c r="T499" s="226"/>
      <c r="U499" s="226"/>
      <c r="V499" s="226"/>
      <c r="W499" s="226"/>
      <c r="X499" s="226"/>
      <c r="Y499" s="226"/>
      <c r="Z499" s="226"/>
    </row>
    <row r="500" spans="1:26" x14ac:dyDescent="0.35">
      <c r="A500" s="226"/>
      <c r="B500" s="226"/>
      <c r="C500" s="226"/>
      <c r="D500" s="226"/>
      <c r="E500" s="226"/>
      <c r="F500" s="226"/>
      <c r="G500" s="226"/>
      <c r="H500" s="226"/>
      <c r="I500" s="226"/>
      <c r="J500" s="226"/>
      <c r="K500" s="226"/>
      <c r="L500" s="226"/>
      <c r="M500" s="226"/>
      <c r="N500" s="226"/>
      <c r="O500" s="226"/>
      <c r="P500" s="226"/>
      <c r="Q500" s="226"/>
      <c r="R500" s="226"/>
      <c r="S500" s="226"/>
      <c r="T500" s="226"/>
      <c r="U500" s="226"/>
      <c r="V500" s="226"/>
      <c r="W500" s="226"/>
      <c r="X500" s="226"/>
      <c r="Y500" s="226"/>
      <c r="Z500" s="226"/>
    </row>
    <row r="501" spans="1:26" x14ac:dyDescent="0.35">
      <c r="A501" s="226"/>
      <c r="B501" s="226"/>
      <c r="C501" s="226"/>
      <c r="D501" s="226"/>
      <c r="E501" s="226"/>
      <c r="F501" s="226"/>
      <c r="G501" s="226"/>
      <c r="H501" s="226"/>
      <c r="I501" s="226"/>
      <c r="J501" s="226"/>
      <c r="K501" s="226"/>
      <c r="L501" s="226"/>
      <c r="M501" s="226"/>
      <c r="N501" s="226"/>
      <c r="O501" s="226"/>
      <c r="P501" s="226"/>
      <c r="Q501" s="226"/>
      <c r="R501" s="226"/>
      <c r="S501" s="226"/>
      <c r="T501" s="226"/>
      <c r="U501" s="226"/>
      <c r="V501" s="226"/>
      <c r="W501" s="226"/>
      <c r="X501" s="226"/>
      <c r="Y501" s="226"/>
      <c r="Z501" s="226"/>
    </row>
    <row r="502" spans="1:26" x14ac:dyDescent="0.35">
      <c r="A502" s="226"/>
      <c r="B502" s="226"/>
      <c r="C502" s="226"/>
      <c r="D502" s="226"/>
      <c r="E502" s="226"/>
      <c r="F502" s="226"/>
      <c r="G502" s="226"/>
      <c r="H502" s="226"/>
      <c r="I502" s="226"/>
      <c r="J502" s="226"/>
      <c r="K502" s="226"/>
      <c r="L502" s="226"/>
      <c r="M502" s="226"/>
      <c r="N502" s="226"/>
      <c r="O502" s="226"/>
      <c r="P502" s="226"/>
      <c r="Q502" s="226"/>
      <c r="R502" s="226"/>
      <c r="S502" s="226"/>
      <c r="T502" s="226"/>
      <c r="U502" s="226"/>
      <c r="V502" s="226"/>
      <c r="W502" s="226"/>
      <c r="X502" s="226"/>
      <c r="Y502" s="226"/>
      <c r="Z502" s="226"/>
    </row>
    <row r="503" spans="1:26" x14ac:dyDescent="0.35">
      <c r="A503" s="226"/>
      <c r="B503" s="226"/>
      <c r="C503" s="226"/>
      <c r="D503" s="226"/>
      <c r="E503" s="226"/>
      <c r="F503" s="226"/>
      <c r="G503" s="226"/>
      <c r="H503" s="226"/>
      <c r="I503" s="226"/>
      <c r="J503" s="226"/>
      <c r="K503" s="226"/>
      <c r="L503" s="226"/>
      <c r="M503" s="226"/>
      <c r="N503" s="226"/>
      <c r="O503" s="226"/>
      <c r="P503" s="226"/>
      <c r="Q503" s="226"/>
      <c r="R503" s="226"/>
      <c r="S503" s="226"/>
      <c r="T503" s="226"/>
      <c r="U503" s="226"/>
      <c r="V503" s="226"/>
      <c r="W503" s="226"/>
      <c r="X503" s="226"/>
      <c r="Y503" s="226"/>
      <c r="Z503" s="226"/>
    </row>
    <row r="504" spans="1:26" x14ac:dyDescent="0.35">
      <c r="A504" s="226"/>
      <c r="B504" s="226"/>
      <c r="C504" s="226"/>
      <c r="D504" s="226"/>
      <c r="E504" s="226"/>
      <c r="F504" s="226"/>
      <c r="G504" s="226"/>
      <c r="H504" s="226"/>
      <c r="I504" s="226"/>
      <c r="J504" s="226"/>
      <c r="K504" s="226"/>
      <c r="L504" s="226"/>
      <c r="M504" s="226"/>
      <c r="N504" s="226"/>
      <c r="O504" s="226"/>
      <c r="P504" s="226"/>
      <c r="Q504" s="226"/>
      <c r="R504" s="226"/>
      <c r="S504" s="226"/>
      <c r="T504" s="226"/>
      <c r="U504" s="226"/>
      <c r="V504" s="226"/>
      <c r="W504" s="226"/>
      <c r="X504" s="226"/>
      <c r="Y504" s="226"/>
      <c r="Z504" s="226"/>
    </row>
    <row r="505" spans="1:26" x14ac:dyDescent="0.35">
      <c r="A505" s="226"/>
      <c r="B505" s="226"/>
      <c r="C505" s="226"/>
      <c r="D505" s="226"/>
      <c r="E505" s="226"/>
      <c r="F505" s="226"/>
      <c r="G505" s="226"/>
      <c r="H505" s="226"/>
      <c r="I505" s="226"/>
      <c r="J505" s="226"/>
      <c r="K505" s="226"/>
      <c r="L505" s="226"/>
      <c r="M505" s="226"/>
      <c r="N505" s="226"/>
      <c r="O505" s="226"/>
      <c r="P505" s="226"/>
      <c r="Q505" s="226"/>
      <c r="R505" s="226"/>
      <c r="S505" s="226"/>
      <c r="T505" s="226"/>
      <c r="U505" s="226"/>
      <c r="V505" s="226"/>
      <c r="W505" s="226"/>
      <c r="X505" s="226"/>
      <c r="Y505" s="226"/>
      <c r="Z505" s="226"/>
    </row>
    <row r="506" spans="1:26" x14ac:dyDescent="0.35">
      <c r="A506" s="226"/>
      <c r="B506" s="226"/>
      <c r="C506" s="226"/>
      <c r="D506" s="226"/>
      <c r="E506" s="226"/>
      <c r="F506" s="226"/>
      <c r="G506" s="226"/>
      <c r="H506" s="226"/>
      <c r="I506" s="226"/>
      <c r="J506" s="226"/>
      <c r="K506" s="226"/>
      <c r="L506" s="226"/>
      <c r="M506" s="226"/>
      <c r="N506" s="226"/>
      <c r="O506" s="226"/>
      <c r="P506" s="226"/>
      <c r="Q506" s="226"/>
      <c r="R506" s="226"/>
      <c r="S506" s="226"/>
      <c r="T506" s="226"/>
      <c r="U506" s="226"/>
      <c r="V506" s="226"/>
      <c r="W506" s="226"/>
      <c r="X506" s="226"/>
      <c r="Y506" s="226"/>
      <c r="Z506" s="226"/>
    </row>
    <row r="507" spans="1:26" x14ac:dyDescent="0.35">
      <c r="A507" s="226"/>
      <c r="B507" s="226"/>
      <c r="C507" s="226"/>
      <c r="D507" s="226"/>
      <c r="E507" s="226"/>
      <c r="F507" s="226"/>
      <c r="G507" s="226"/>
      <c r="H507" s="226"/>
      <c r="I507" s="226"/>
      <c r="J507" s="226"/>
      <c r="K507" s="226"/>
      <c r="L507" s="226"/>
      <c r="M507" s="226"/>
      <c r="N507" s="226"/>
      <c r="O507" s="226"/>
      <c r="P507" s="226"/>
      <c r="Q507" s="226"/>
      <c r="R507" s="226"/>
      <c r="S507" s="226"/>
      <c r="T507" s="226"/>
      <c r="U507" s="226"/>
      <c r="V507" s="226"/>
      <c r="W507" s="226"/>
      <c r="X507" s="226"/>
      <c r="Y507" s="226"/>
      <c r="Z507" s="226"/>
    </row>
    <row r="508" spans="1:26" x14ac:dyDescent="0.35">
      <c r="A508" s="226"/>
      <c r="B508" s="226"/>
      <c r="C508" s="226"/>
      <c r="D508" s="226"/>
      <c r="E508" s="226"/>
      <c r="F508" s="226"/>
      <c r="G508" s="226"/>
      <c r="H508" s="226"/>
      <c r="I508" s="226"/>
      <c r="J508" s="226"/>
      <c r="K508" s="226"/>
      <c r="L508" s="226"/>
      <c r="M508" s="226"/>
      <c r="N508" s="226"/>
      <c r="O508" s="226"/>
      <c r="P508" s="226"/>
      <c r="Q508" s="226"/>
      <c r="R508" s="226"/>
      <c r="S508" s="226"/>
      <c r="T508" s="226"/>
      <c r="U508" s="226"/>
      <c r="V508" s="226"/>
      <c r="W508" s="226"/>
      <c r="X508" s="226"/>
      <c r="Y508" s="226"/>
      <c r="Z508" s="226"/>
    </row>
    <row r="509" spans="1:26" x14ac:dyDescent="0.35">
      <c r="A509" s="226"/>
      <c r="B509" s="226"/>
      <c r="C509" s="226"/>
      <c r="D509" s="226"/>
      <c r="E509" s="226"/>
      <c r="F509" s="226"/>
      <c r="G509" s="226"/>
      <c r="H509" s="226"/>
      <c r="I509" s="226"/>
      <c r="J509" s="226"/>
      <c r="K509" s="226"/>
      <c r="L509" s="226"/>
      <c r="M509" s="226"/>
      <c r="N509" s="226"/>
      <c r="O509" s="226"/>
      <c r="P509" s="226"/>
      <c r="Q509" s="226"/>
      <c r="R509" s="226"/>
      <c r="S509" s="226"/>
      <c r="T509" s="226"/>
      <c r="U509" s="226"/>
      <c r="V509" s="226"/>
      <c r="W509" s="226"/>
      <c r="X509" s="226"/>
      <c r="Y509" s="226"/>
      <c r="Z509" s="226"/>
    </row>
    <row r="510" spans="1:26" x14ac:dyDescent="0.35">
      <c r="A510" s="226"/>
      <c r="B510" s="226"/>
      <c r="C510" s="226"/>
      <c r="D510" s="226"/>
      <c r="E510" s="226"/>
      <c r="F510" s="226"/>
      <c r="G510" s="226"/>
      <c r="H510" s="226"/>
      <c r="I510" s="226"/>
      <c r="J510" s="226"/>
      <c r="K510" s="226"/>
      <c r="L510" s="226"/>
      <c r="M510" s="226"/>
      <c r="N510" s="226"/>
      <c r="O510" s="226"/>
      <c r="P510" s="226"/>
      <c r="Q510" s="226"/>
      <c r="R510" s="226"/>
      <c r="S510" s="226"/>
      <c r="T510" s="226"/>
      <c r="U510" s="226"/>
      <c r="V510" s="226"/>
      <c r="W510" s="226"/>
      <c r="X510" s="226"/>
      <c r="Y510" s="226"/>
      <c r="Z510" s="226"/>
    </row>
    <row r="511" spans="1:26" x14ac:dyDescent="0.35">
      <c r="A511" s="226"/>
      <c r="B511" s="226"/>
      <c r="C511" s="226"/>
      <c r="D511" s="226"/>
      <c r="E511" s="226"/>
      <c r="F511" s="226"/>
      <c r="G511" s="226"/>
      <c r="H511" s="226"/>
      <c r="I511" s="226"/>
      <c r="J511" s="226"/>
      <c r="K511" s="226"/>
      <c r="L511" s="226"/>
      <c r="M511" s="226"/>
      <c r="N511" s="226"/>
      <c r="O511" s="226"/>
      <c r="P511" s="226"/>
      <c r="Q511" s="226"/>
      <c r="R511" s="226"/>
      <c r="S511" s="226"/>
      <c r="T511" s="226"/>
      <c r="U511" s="226"/>
      <c r="V511" s="226"/>
      <c r="W511" s="226"/>
      <c r="X511" s="226"/>
      <c r="Y511" s="226"/>
      <c r="Z511" s="226"/>
    </row>
    <row r="512" spans="1:26" x14ac:dyDescent="0.35">
      <c r="A512" s="226"/>
      <c r="B512" s="226"/>
      <c r="C512" s="226"/>
      <c r="D512" s="226"/>
      <c r="E512" s="226"/>
      <c r="F512" s="226"/>
      <c r="G512" s="226"/>
      <c r="H512" s="226"/>
      <c r="I512" s="226"/>
      <c r="J512" s="226"/>
      <c r="K512" s="226"/>
      <c r="L512" s="226"/>
      <c r="M512" s="226"/>
      <c r="N512" s="226"/>
      <c r="O512" s="226"/>
      <c r="P512" s="226"/>
      <c r="Q512" s="226"/>
      <c r="R512" s="226"/>
      <c r="S512" s="226"/>
      <c r="T512" s="226"/>
      <c r="U512" s="226"/>
      <c r="V512" s="226"/>
      <c r="W512" s="226"/>
      <c r="X512" s="226"/>
      <c r="Y512" s="226"/>
      <c r="Z512" s="226"/>
    </row>
    <row r="513" spans="1:26" x14ac:dyDescent="0.35">
      <c r="A513" s="226"/>
      <c r="B513" s="226"/>
      <c r="C513" s="226"/>
      <c r="D513" s="226"/>
      <c r="E513" s="226"/>
      <c r="F513" s="226"/>
      <c r="G513" s="226"/>
      <c r="H513" s="226"/>
      <c r="I513" s="226"/>
      <c r="J513" s="226"/>
      <c r="K513" s="226"/>
      <c r="L513" s="226"/>
      <c r="M513" s="226"/>
      <c r="N513" s="226"/>
      <c r="O513" s="226"/>
      <c r="P513" s="226"/>
      <c r="Q513" s="226"/>
      <c r="R513" s="226"/>
      <c r="S513" s="226"/>
      <c r="T513" s="226"/>
      <c r="U513" s="226"/>
      <c r="V513" s="226"/>
      <c r="W513" s="226"/>
      <c r="X513" s="226"/>
      <c r="Y513" s="226"/>
      <c r="Z513" s="226"/>
    </row>
    <row r="514" spans="1:26" x14ac:dyDescent="0.35">
      <c r="A514" s="226"/>
      <c r="B514" s="226"/>
      <c r="C514" s="226"/>
      <c r="D514" s="226"/>
      <c r="E514" s="226"/>
      <c r="F514" s="226"/>
      <c r="G514" s="226"/>
      <c r="H514" s="226"/>
      <c r="I514" s="226"/>
      <c r="J514" s="226"/>
      <c r="K514" s="226"/>
      <c r="L514" s="226"/>
      <c r="M514" s="226"/>
      <c r="N514" s="226"/>
      <c r="O514" s="226"/>
      <c r="P514" s="226"/>
      <c r="Q514" s="226"/>
      <c r="R514" s="226"/>
      <c r="S514" s="226"/>
      <c r="T514" s="226"/>
      <c r="U514" s="226"/>
      <c r="V514" s="226"/>
      <c r="W514" s="226"/>
      <c r="X514" s="226"/>
      <c r="Y514" s="226"/>
      <c r="Z514" s="226"/>
    </row>
    <row r="515" spans="1:26" x14ac:dyDescent="0.35">
      <c r="A515" s="226"/>
      <c r="B515" s="226"/>
      <c r="C515" s="226"/>
      <c r="D515" s="226"/>
      <c r="E515" s="226"/>
      <c r="F515" s="226"/>
      <c r="G515" s="226"/>
      <c r="H515" s="226"/>
      <c r="I515" s="226"/>
      <c r="J515" s="226"/>
      <c r="K515" s="226"/>
      <c r="L515" s="226"/>
      <c r="M515" s="226"/>
      <c r="N515" s="226"/>
      <c r="O515" s="226"/>
      <c r="P515" s="226"/>
      <c r="Q515" s="226"/>
      <c r="R515" s="226"/>
      <c r="S515" s="226"/>
      <c r="T515" s="226"/>
      <c r="U515" s="226"/>
      <c r="V515" s="226"/>
      <c r="W515" s="226"/>
      <c r="X515" s="226"/>
      <c r="Y515" s="226"/>
      <c r="Z515" s="226"/>
    </row>
    <row r="516" spans="1:26" x14ac:dyDescent="0.35">
      <c r="A516" s="226"/>
      <c r="B516" s="226"/>
      <c r="C516" s="226"/>
      <c r="D516" s="226"/>
      <c r="E516" s="226"/>
      <c r="F516" s="226"/>
      <c r="G516" s="226"/>
      <c r="H516" s="226"/>
      <c r="I516" s="226"/>
      <c r="J516" s="226"/>
      <c r="K516" s="226"/>
      <c r="L516" s="226"/>
      <c r="M516" s="226"/>
      <c r="N516" s="226"/>
      <c r="O516" s="226"/>
      <c r="P516" s="226"/>
      <c r="Q516" s="226"/>
      <c r="R516" s="226"/>
      <c r="S516" s="226"/>
      <c r="T516" s="226"/>
      <c r="U516" s="226"/>
      <c r="V516" s="226"/>
      <c r="W516" s="226"/>
      <c r="X516" s="226"/>
      <c r="Y516" s="226"/>
      <c r="Z516" s="226"/>
    </row>
    <row r="517" spans="1:26" x14ac:dyDescent="0.35">
      <c r="A517" s="226"/>
      <c r="B517" s="226"/>
      <c r="C517" s="226"/>
      <c r="D517" s="226"/>
      <c r="E517" s="226"/>
      <c r="F517" s="226"/>
      <c r="G517" s="226"/>
      <c r="H517" s="226"/>
      <c r="I517" s="226"/>
      <c r="J517" s="226"/>
      <c r="K517" s="226"/>
      <c r="L517" s="226"/>
      <c r="M517" s="226"/>
      <c r="N517" s="226"/>
      <c r="O517" s="226"/>
      <c r="P517" s="226"/>
      <c r="Q517" s="226"/>
      <c r="R517" s="226"/>
      <c r="S517" s="226"/>
      <c r="T517" s="226"/>
      <c r="U517" s="226"/>
      <c r="V517" s="226"/>
      <c r="W517" s="226"/>
      <c r="X517" s="226"/>
      <c r="Y517" s="226"/>
      <c r="Z517" s="226"/>
    </row>
    <row r="518" spans="1:26" x14ac:dyDescent="0.35">
      <c r="A518" s="226"/>
      <c r="B518" s="226"/>
      <c r="C518" s="226"/>
      <c r="D518" s="226"/>
      <c r="E518" s="226"/>
      <c r="F518" s="226"/>
      <c r="G518" s="226"/>
      <c r="H518" s="226"/>
      <c r="I518" s="226"/>
      <c r="J518" s="226"/>
      <c r="K518" s="226"/>
      <c r="L518" s="226"/>
      <c r="M518" s="226"/>
      <c r="N518" s="226"/>
      <c r="O518" s="226"/>
      <c r="P518" s="226"/>
      <c r="Q518" s="226"/>
      <c r="R518" s="226"/>
      <c r="S518" s="226"/>
      <c r="T518" s="226"/>
      <c r="U518" s="226"/>
      <c r="V518" s="226"/>
      <c r="W518" s="226"/>
      <c r="X518" s="226"/>
      <c r="Y518" s="226"/>
      <c r="Z518" s="226"/>
    </row>
    <row r="519" spans="1:26" x14ac:dyDescent="0.35">
      <c r="A519" s="226"/>
      <c r="B519" s="226"/>
      <c r="C519" s="226"/>
      <c r="D519" s="226"/>
      <c r="E519" s="226"/>
      <c r="F519" s="226"/>
      <c r="G519" s="226"/>
      <c r="H519" s="226"/>
      <c r="I519" s="226"/>
      <c r="J519" s="226"/>
      <c r="K519" s="226"/>
      <c r="L519" s="226"/>
      <c r="M519" s="226"/>
      <c r="N519" s="226"/>
      <c r="O519" s="226"/>
      <c r="P519" s="226"/>
      <c r="Q519" s="226"/>
      <c r="R519" s="226"/>
      <c r="S519" s="226"/>
      <c r="T519" s="226"/>
      <c r="U519" s="226"/>
      <c r="V519" s="226"/>
      <c r="W519" s="226"/>
      <c r="X519" s="226"/>
      <c r="Y519" s="226"/>
      <c r="Z519" s="226"/>
    </row>
    <row r="520" spans="1:26" x14ac:dyDescent="0.35">
      <c r="A520" s="226"/>
      <c r="B520" s="226"/>
      <c r="C520" s="226"/>
      <c r="D520" s="226"/>
      <c r="E520" s="226"/>
      <c r="F520" s="226"/>
      <c r="G520" s="226"/>
      <c r="H520" s="226"/>
      <c r="I520" s="226"/>
      <c r="J520" s="226"/>
      <c r="K520" s="226"/>
      <c r="L520" s="226"/>
      <c r="M520" s="226"/>
      <c r="N520" s="226"/>
      <c r="O520" s="226"/>
      <c r="P520" s="226"/>
      <c r="Q520" s="226"/>
      <c r="R520" s="226"/>
      <c r="S520" s="226"/>
      <c r="T520" s="226"/>
      <c r="U520" s="226"/>
      <c r="V520" s="226"/>
      <c r="W520" s="226"/>
      <c r="X520" s="226"/>
      <c r="Y520" s="226"/>
      <c r="Z520" s="226"/>
    </row>
    <row r="521" spans="1:26" x14ac:dyDescent="0.35">
      <c r="A521" s="226"/>
      <c r="B521" s="226"/>
      <c r="C521" s="226"/>
      <c r="D521" s="226"/>
      <c r="E521" s="226"/>
      <c r="F521" s="226"/>
      <c r="G521" s="226"/>
      <c r="H521" s="226"/>
      <c r="I521" s="226"/>
      <c r="J521" s="226"/>
      <c r="K521" s="226"/>
      <c r="L521" s="226"/>
      <c r="M521" s="226"/>
      <c r="N521" s="226"/>
      <c r="O521" s="226"/>
      <c r="P521" s="226"/>
      <c r="Q521" s="226"/>
      <c r="R521" s="226"/>
      <c r="S521" s="226"/>
      <c r="T521" s="226"/>
      <c r="U521" s="226"/>
      <c r="V521" s="226"/>
      <c r="W521" s="226"/>
      <c r="X521" s="226"/>
      <c r="Y521" s="226"/>
      <c r="Z521" s="226"/>
    </row>
    <row r="522" spans="1:26" x14ac:dyDescent="0.35">
      <c r="A522" s="226"/>
      <c r="B522" s="226"/>
      <c r="C522" s="226"/>
      <c r="D522" s="226"/>
      <c r="E522" s="226"/>
      <c r="F522" s="226"/>
      <c r="G522" s="226"/>
      <c r="H522" s="226"/>
      <c r="I522" s="226"/>
      <c r="J522" s="226"/>
      <c r="K522" s="226"/>
      <c r="L522" s="226"/>
      <c r="M522" s="226"/>
      <c r="N522" s="226"/>
      <c r="O522" s="226"/>
      <c r="P522" s="226"/>
      <c r="Q522" s="226"/>
      <c r="R522" s="226"/>
      <c r="S522" s="226"/>
      <c r="T522" s="226"/>
      <c r="U522" s="226"/>
      <c r="V522" s="226"/>
      <c r="W522" s="226"/>
      <c r="X522" s="226"/>
      <c r="Y522" s="226"/>
      <c r="Z522" s="226"/>
    </row>
    <row r="523" spans="1:26" x14ac:dyDescent="0.35">
      <c r="A523" s="226"/>
      <c r="B523" s="226"/>
      <c r="C523" s="226"/>
      <c r="D523" s="226"/>
      <c r="E523" s="226"/>
      <c r="F523" s="226"/>
      <c r="G523" s="226"/>
      <c r="H523" s="226"/>
      <c r="I523" s="226"/>
      <c r="J523" s="226"/>
      <c r="K523" s="226"/>
      <c r="L523" s="226"/>
      <c r="M523" s="226"/>
      <c r="N523" s="226"/>
      <c r="O523" s="226"/>
      <c r="P523" s="226"/>
      <c r="Q523" s="226"/>
      <c r="R523" s="226"/>
      <c r="S523" s="226"/>
      <c r="T523" s="226"/>
      <c r="U523" s="226"/>
      <c r="V523" s="226"/>
      <c r="W523" s="226"/>
      <c r="X523" s="226"/>
      <c r="Y523" s="226"/>
      <c r="Z523" s="226"/>
    </row>
    <row r="524" spans="1:26" x14ac:dyDescent="0.35">
      <c r="A524" s="226"/>
      <c r="B524" s="226"/>
      <c r="C524" s="226"/>
      <c r="D524" s="226"/>
      <c r="E524" s="226"/>
      <c r="F524" s="226"/>
      <c r="G524" s="226"/>
      <c r="H524" s="226"/>
      <c r="I524" s="226"/>
      <c r="J524" s="226"/>
      <c r="K524" s="226"/>
      <c r="L524" s="226"/>
      <c r="M524" s="226"/>
      <c r="N524" s="226"/>
      <c r="O524" s="226"/>
      <c r="P524" s="226"/>
      <c r="Q524" s="226"/>
      <c r="R524" s="226"/>
      <c r="S524" s="226"/>
      <c r="T524" s="226"/>
      <c r="U524" s="226"/>
      <c r="V524" s="226"/>
      <c r="W524" s="226"/>
      <c r="X524" s="226"/>
      <c r="Y524" s="226"/>
      <c r="Z524" s="226"/>
    </row>
    <row r="525" spans="1:26" x14ac:dyDescent="0.35">
      <c r="A525" s="226"/>
      <c r="B525" s="226"/>
      <c r="C525" s="226"/>
      <c r="D525" s="226"/>
      <c r="E525" s="226"/>
      <c r="F525" s="226"/>
      <c r="G525" s="226"/>
      <c r="H525" s="226"/>
      <c r="I525" s="226"/>
      <c r="J525" s="226"/>
      <c r="K525" s="226"/>
      <c r="L525" s="226"/>
      <c r="M525" s="226"/>
      <c r="N525" s="226"/>
      <c r="O525" s="226"/>
      <c r="P525" s="226"/>
      <c r="Q525" s="226"/>
      <c r="R525" s="226"/>
      <c r="S525" s="226"/>
      <c r="T525" s="226"/>
      <c r="U525" s="226"/>
      <c r="V525" s="226"/>
      <c r="W525" s="226"/>
      <c r="X525" s="226"/>
      <c r="Y525" s="226"/>
      <c r="Z525" s="226"/>
    </row>
    <row r="526" spans="1:26" x14ac:dyDescent="0.35">
      <c r="A526" s="226"/>
      <c r="B526" s="226"/>
      <c r="C526" s="226"/>
      <c r="D526" s="226"/>
      <c r="E526" s="226"/>
      <c r="F526" s="226"/>
      <c r="G526" s="226"/>
      <c r="H526" s="226"/>
      <c r="I526" s="226"/>
      <c r="J526" s="226"/>
      <c r="K526" s="226"/>
      <c r="L526" s="226"/>
      <c r="M526" s="226"/>
      <c r="N526" s="226"/>
      <c r="O526" s="226"/>
      <c r="P526" s="226"/>
      <c r="Q526" s="226"/>
      <c r="R526" s="226"/>
      <c r="S526" s="226"/>
      <c r="T526" s="226"/>
      <c r="U526" s="226"/>
      <c r="V526" s="226"/>
      <c r="W526" s="226"/>
      <c r="X526" s="226"/>
      <c r="Y526" s="226"/>
      <c r="Z526" s="226"/>
    </row>
    <row r="527" spans="1:26" x14ac:dyDescent="0.35">
      <c r="A527" s="226"/>
      <c r="B527" s="226"/>
      <c r="C527" s="226"/>
      <c r="D527" s="226"/>
      <c r="E527" s="226"/>
      <c r="F527" s="226"/>
      <c r="G527" s="226"/>
      <c r="H527" s="226"/>
      <c r="I527" s="226"/>
      <c r="J527" s="226"/>
      <c r="K527" s="226"/>
      <c r="L527" s="226"/>
      <c r="M527" s="226"/>
      <c r="N527" s="226"/>
      <c r="O527" s="226"/>
      <c r="P527" s="226"/>
      <c r="Q527" s="226"/>
      <c r="R527" s="226"/>
      <c r="S527" s="226"/>
      <c r="T527" s="226"/>
      <c r="U527" s="226"/>
      <c r="V527" s="226"/>
      <c r="W527" s="226"/>
      <c r="X527" s="226"/>
      <c r="Y527" s="226"/>
      <c r="Z527" s="226"/>
    </row>
    <row r="528" spans="1:26" x14ac:dyDescent="0.35">
      <c r="A528" s="226"/>
      <c r="B528" s="226"/>
      <c r="C528" s="226"/>
      <c r="D528" s="226"/>
      <c r="E528" s="226"/>
      <c r="F528" s="226"/>
      <c r="G528" s="226"/>
      <c r="H528" s="226"/>
      <c r="I528" s="226"/>
      <c r="J528" s="226"/>
      <c r="K528" s="226"/>
      <c r="L528" s="226"/>
      <c r="M528" s="226"/>
      <c r="N528" s="226"/>
      <c r="O528" s="226"/>
      <c r="P528" s="226"/>
      <c r="Q528" s="226"/>
      <c r="R528" s="226"/>
      <c r="S528" s="226"/>
      <c r="T528" s="226"/>
      <c r="U528" s="226"/>
      <c r="V528" s="226"/>
      <c r="W528" s="226"/>
      <c r="X528" s="226"/>
      <c r="Y528" s="226"/>
      <c r="Z528" s="226"/>
    </row>
    <row r="529" spans="1:26" x14ac:dyDescent="0.35">
      <c r="A529" s="226"/>
      <c r="B529" s="226"/>
      <c r="C529" s="226"/>
      <c r="D529" s="226"/>
      <c r="E529" s="226"/>
      <c r="F529" s="226"/>
      <c r="G529" s="226"/>
      <c r="H529" s="226"/>
      <c r="I529" s="226"/>
      <c r="J529" s="226"/>
      <c r="K529" s="226"/>
      <c r="L529" s="226"/>
      <c r="M529" s="226"/>
      <c r="N529" s="226"/>
      <c r="O529" s="226"/>
      <c r="P529" s="226"/>
      <c r="Q529" s="226"/>
      <c r="R529" s="226"/>
      <c r="S529" s="226"/>
      <c r="T529" s="226"/>
      <c r="U529" s="226"/>
      <c r="V529" s="226"/>
      <c r="W529" s="226"/>
      <c r="X529" s="226"/>
      <c r="Y529" s="226"/>
      <c r="Z529" s="226"/>
    </row>
    <row r="530" spans="1:26" x14ac:dyDescent="0.35">
      <c r="A530" s="226"/>
      <c r="B530" s="226"/>
      <c r="C530" s="226"/>
      <c r="D530" s="226"/>
      <c r="E530" s="226"/>
      <c r="F530" s="226"/>
      <c r="G530" s="226"/>
      <c r="H530" s="226"/>
      <c r="I530" s="226"/>
      <c r="J530" s="226"/>
      <c r="K530" s="226"/>
      <c r="L530" s="226"/>
      <c r="M530" s="226"/>
      <c r="N530" s="226"/>
      <c r="O530" s="226"/>
      <c r="P530" s="226"/>
      <c r="Q530" s="226"/>
      <c r="R530" s="226"/>
      <c r="S530" s="226"/>
      <c r="T530" s="226"/>
      <c r="U530" s="226"/>
      <c r="V530" s="226"/>
      <c r="W530" s="226"/>
      <c r="X530" s="226"/>
      <c r="Y530" s="226"/>
      <c r="Z530" s="226"/>
    </row>
    <row r="531" spans="1:26" x14ac:dyDescent="0.35">
      <c r="A531" s="226"/>
      <c r="B531" s="226"/>
      <c r="C531" s="226"/>
      <c r="D531" s="226"/>
      <c r="E531" s="226"/>
      <c r="F531" s="226"/>
      <c r="G531" s="226"/>
      <c r="H531" s="226"/>
      <c r="I531" s="226"/>
      <c r="J531" s="226"/>
      <c r="K531" s="226"/>
      <c r="L531" s="226"/>
      <c r="M531" s="226"/>
      <c r="N531" s="226"/>
      <c r="O531" s="226"/>
      <c r="P531" s="226"/>
      <c r="Q531" s="226"/>
      <c r="R531" s="226"/>
      <c r="S531" s="226"/>
      <c r="T531" s="226"/>
      <c r="U531" s="226"/>
      <c r="V531" s="226"/>
      <c r="W531" s="226"/>
      <c r="X531" s="226"/>
      <c r="Y531" s="226"/>
      <c r="Z531" s="226"/>
    </row>
    <row r="532" spans="1:26" x14ac:dyDescent="0.35">
      <c r="A532" s="226"/>
      <c r="B532" s="226"/>
      <c r="C532" s="226"/>
      <c r="D532" s="226"/>
      <c r="E532" s="226"/>
      <c r="F532" s="226"/>
      <c r="G532" s="226"/>
      <c r="H532" s="226"/>
      <c r="I532" s="226"/>
      <c r="J532" s="226"/>
      <c r="K532" s="226"/>
      <c r="L532" s="226"/>
      <c r="M532" s="226"/>
      <c r="N532" s="226"/>
      <c r="O532" s="226"/>
      <c r="P532" s="226"/>
      <c r="Q532" s="226"/>
      <c r="R532" s="226"/>
      <c r="S532" s="226"/>
      <c r="T532" s="226"/>
      <c r="U532" s="226"/>
      <c r="V532" s="226"/>
      <c r="W532" s="226"/>
      <c r="X532" s="226"/>
      <c r="Y532" s="226"/>
      <c r="Z532" s="226"/>
    </row>
    <row r="533" spans="1:26" x14ac:dyDescent="0.35">
      <c r="A533" s="226"/>
      <c r="B533" s="226"/>
      <c r="C533" s="226"/>
      <c r="D533" s="226"/>
      <c r="E533" s="226"/>
      <c r="F533" s="226"/>
      <c r="G533" s="226"/>
      <c r="H533" s="226"/>
      <c r="I533" s="226"/>
      <c r="J533" s="226"/>
      <c r="K533" s="226"/>
      <c r="L533" s="226"/>
      <c r="M533" s="226"/>
      <c r="N533" s="226"/>
      <c r="O533" s="226"/>
      <c r="P533" s="226"/>
      <c r="Q533" s="226"/>
      <c r="R533" s="226"/>
      <c r="S533" s="226"/>
      <c r="T533" s="226"/>
      <c r="U533" s="226"/>
      <c r="V533" s="226"/>
      <c r="W533" s="226"/>
      <c r="X533" s="226"/>
      <c r="Y533" s="226"/>
      <c r="Z533" s="226"/>
    </row>
    <row r="534" spans="1:26" x14ac:dyDescent="0.35">
      <c r="A534" s="226"/>
      <c r="B534" s="226"/>
      <c r="C534" s="226"/>
      <c r="D534" s="226"/>
      <c r="E534" s="226"/>
      <c r="F534" s="226"/>
      <c r="G534" s="226"/>
      <c r="H534" s="226"/>
      <c r="I534" s="226"/>
      <c r="J534" s="226"/>
      <c r="K534" s="226"/>
      <c r="L534" s="226"/>
      <c r="M534" s="226"/>
      <c r="N534" s="226"/>
      <c r="O534" s="226"/>
      <c r="P534" s="226"/>
      <c r="Q534" s="226"/>
      <c r="R534" s="226"/>
      <c r="S534" s="226"/>
      <c r="T534" s="226"/>
      <c r="U534" s="226"/>
      <c r="V534" s="226"/>
      <c r="W534" s="226"/>
      <c r="X534" s="226"/>
      <c r="Y534" s="226"/>
      <c r="Z534" s="226"/>
    </row>
    <row r="535" spans="1:26" x14ac:dyDescent="0.35">
      <c r="A535" s="226"/>
      <c r="B535" s="226"/>
      <c r="C535" s="226"/>
      <c r="D535" s="226"/>
      <c r="E535" s="226"/>
      <c r="F535" s="226"/>
      <c r="G535" s="226"/>
      <c r="H535" s="226"/>
      <c r="I535" s="226"/>
      <c r="J535" s="226"/>
      <c r="K535" s="226"/>
      <c r="L535" s="226"/>
      <c r="M535" s="226"/>
      <c r="N535" s="226"/>
      <c r="O535" s="226"/>
      <c r="P535" s="226"/>
      <c r="Q535" s="226"/>
      <c r="R535" s="226"/>
      <c r="S535" s="226"/>
      <c r="T535" s="226"/>
      <c r="U535" s="226"/>
      <c r="V535" s="226"/>
      <c r="W535" s="226"/>
      <c r="X535" s="226"/>
      <c r="Y535" s="226"/>
      <c r="Z535" s="226"/>
    </row>
    <row r="536" spans="1:26" x14ac:dyDescent="0.35">
      <c r="A536" s="226"/>
      <c r="B536" s="226"/>
      <c r="C536" s="226"/>
      <c r="D536" s="226"/>
      <c r="E536" s="226"/>
      <c r="F536" s="226"/>
      <c r="G536" s="226"/>
      <c r="H536" s="226"/>
      <c r="I536" s="226"/>
      <c r="J536" s="226"/>
      <c r="K536" s="226"/>
      <c r="L536" s="226"/>
      <c r="M536" s="226"/>
      <c r="N536" s="226"/>
      <c r="O536" s="226"/>
      <c r="P536" s="226"/>
      <c r="Q536" s="226"/>
      <c r="R536" s="226"/>
      <c r="S536" s="226"/>
      <c r="T536" s="226"/>
      <c r="U536" s="226"/>
      <c r="V536" s="226"/>
      <c r="W536" s="226"/>
      <c r="X536" s="226"/>
      <c r="Y536" s="226"/>
      <c r="Z536" s="226"/>
    </row>
    <row r="537" spans="1:26" x14ac:dyDescent="0.35">
      <c r="A537" s="226"/>
      <c r="B537" s="226"/>
      <c r="C537" s="226"/>
      <c r="D537" s="226"/>
      <c r="E537" s="226"/>
      <c r="F537" s="226"/>
      <c r="G537" s="226"/>
      <c r="H537" s="226"/>
      <c r="I537" s="226"/>
      <c r="J537" s="226"/>
      <c r="K537" s="226"/>
      <c r="L537" s="226"/>
      <c r="M537" s="226"/>
      <c r="N537" s="226"/>
      <c r="O537" s="226"/>
      <c r="P537" s="226"/>
      <c r="Q537" s="226"/>
      <c r="R537" s="226"/>
      <c r="S537" s="226"/>
      <c r="T537" s="226"/>
      <c r="U537" s="226"/>
      <c r="V537" s="226"/>
      <c r="W537" s="226"/>
      <c r="X537" s="226"/>
      <c r="Y537" s="226"/>
      <c r="Z537" s="226"/>
    </row>
    <row r="538" spans="1:26" x14ac:dyDescent="0.35">
      <c r="A538" s="226"/>
      <c r="B538" s="226"/>
      <c r="C538" s="226"/>
      <c r="D538" s="226"/>
      <c r="E538" s="226"/>
      <c r="F538" s="226"/>
      <c r="G538" s="226"/>
      <c r="H538" s="226"/>
      <c r="I538" s="226"/>
      <c r="J538" s="226"/>
      <c r="K538" s="226"/>
      <c r="L538" s="226"/>
      <c r="M538" s="226"/>
      <c r="N538" s="226"/>
      <c r="O538" s="226"/>
      <c r="P538" s="226"/>
      <c r="Q538" s="226"/>
      <c r="R538" s="226"/>
      <c r="S538" s="226"/>
      <c r="T538" s="226"/>
      <c r="U538" s="226"/>
      <c r="V538" s="226"/>
      <c r="W538" s="226"/>
      <c r="X538" s="226"/>
      <c r="Y538" s="226"/>
      <c r="Z538" s="226"/>
    </row>
    <row r="539" spans="1:26" x14ac:dyDescent="0.35">
      <c r="A539" s="226"/>
      <c r="B539" s="226"/>
      <c r="C539" s="226"/>
      <c r="D539" s="226"/>
      <c r="E539" s="226"/>
      <c r="F539" s="226"/>
      <c r="G539" s="226"/>
      <c r="H539" s="226"/>
      <c r="I539" s="226"/>
      <c r="J539" s="226"/>
      <c r="K539" s="226"/>
      <c r="L539" s="226"/>
      <c r="M539" s="226"/>
      <c r="N539" s="226"/>
      <c r="O539" s="226"/>
      <c r="P539" s="226"/>
      <c r="Q539" s="226"/>
      <c r="R539" s="226"/>
      <c r="S539" s="226"/>
      <c r="T539" s="226"/>
      <c r="U539" s="226"/>
      <c r="V539" s="226"/>
      <c r="W539" s="226"/>
      <c r="X539" s="226"/>
      <c r="Y539" s="226"/>
      <c r="Z539" s="226"/>
    </row>
    <row r="540" spans="1:26" x14ac:dyDescent="0.35">
      <c r="A540" s="226"/>
      <c r="B540" s="226"/>
      <c r="C540" s="226"/>
      <c r="D540" s="226"/>
      <c r="E540" s="226"/>
      <c r="F540" s="226"/>
      <c r="G540" s="226"/>
      <c r="H540" s="226"/>
      <c r="I540" s="226"/>
      <c r="J540" s="226"/>
      <c r="K540" s="226"/>
      <c r="L540" s="226"/>
      <c r="M540" s="226"/>
      <c r="N540" s="226"/>
      <c r="O540" s="226"/>
      <c r="P540" s="226"/>
      <c r="Q540" s="226"/>
      <c r="R540" s="226"/>
      <c r="S540" s="226"/>
      <c r="T540" s="226"/>
      <c r="U540" s="226"/>
      <c r="V540" s="226"/>
      <c r="W540" s="226"/>
      <c r="X540" s="226"/>
      <c r="Y540" s="226"/>
      <c r="Z540" s="226"/>
    </row>
    <row r="541" spans="1:26" x14ac:dyDescent="0.35">
      <c r="A541" s="226"/>
      <c r="B541" s="226"/>
      <c r="C541" s="226"/>
      <c r="D541" s="226"/>
      <c r="E541" s="226"/>
      <c r="F541" s="226"/>
      <c r="G541" s="226"/>
      <c r="H541" s="226"/>
      <c r="I541" s="226"/>
      <c r="J541" s="226"/>
      <c r="K541" s="226"/>
      <c r="L541" s="226"/>
      <c r="M541" s="226"/>
      <c r="N541" s="226"/>
      <c r="O541" s="226"/>
      <c r="P541" s="226"/>
      <c r="Q541" s="226"/>
      <c r="R541" s="226"/>
      <c r="S541" s="226"/>
      <c r="T541" s="226"/>
      <c r="U541" s="226"/>
      <c r="V541" s="226"/>
      <c r="W541" s="226"/>
      <c r="X541" s="226"/>
      <c r="Y541" s="226"/>
      <c r="Z541" s="226"/>
    </row>
    <row r="542" spans="1:26" x14ac:dyDescent="0.35">
      <c r="A542" s="226"/>
      <c r="B542" s="226"/>
      <c r="C542" s="226"/>
      <c r="D542" s="226"/>
      <c r="E542" s="226"/>
      <c r="F542" s="226"/>
      <c r="G542" s="226"/>
      <c r="H542" s="226"/>
      <c r="I542" s="226"/>
      <c r="J542" s="226"/>
      <c r="K542" s="226"/>
      <c r="L542" s="226"/>
      <c r="M542" s="226"/>
      <c r="N542" s="226"/>
      <c r="O542" s="226"/>
      <c r="P542" s="226"/>
      <c r="Q542" s="226"/>
      <c r="R542" s="226"/>
      <c r="S542" s="226"/>
      <c r="T542" s="226"/>
      <c r="U542" s="226"/>
      <c r="V542" s="226"/>
      <c r="W542" s="226"/>
      <c r="X542" s="226"/>
      <c r="Y542" s="226"/>
      <c r="Z542" s="226"/>
    </row>
    <row r="543" spans="1:26" x14ac:dyDescent="0.35">
      <c r="A543" s="226"/>
      <c r="B543" s="226"/>
      <c r="C543" s="226"/>
      <c r="D543" s="226"/>
      <c r="E543" s="226"/>
      <c r="F543" s="226"/>
      <c r="G543" s="226"/>
      <c r="H543" s="226"/>
      <c r="I543" s="226"/>
      <c r="J543" s="226"/>
      <c r="K543" s="226"/>
      <c r="L543" s="226"/>
      <c r="M543" s="226"/>
      <c r="N543" s="226"/>
      <c r="O543" s="226"/>
      <c r="P543" s="226"/>
      <c r="Q543" s="226"/>
      <c r="R543" s="226"/>
      <c r="S543" s="226"/>
      <c r="T543" s="226"/>
      <c r="U543" s="226"/>
      <c r="V543" s="226"/>
      <c r="W543" s="226"/>
      <c r="X543" s="226"/>
      <c r="Y543" s="226"/>
      <c r="Z543" s="226"/>
    </row>
    <row r="544" spans="1:26" x14ac:dyDescent="0.35">
      <c r="A544" s="226"/>
      <c r="B544" s="226"/>
      <c r="C544" s="226"/>
      <c r="D544" s="226"/>
      <c r="E544" s="226"/>
      <c r="F544" s="226"/>
      <c r="G544" s="226"/>
      <c r="H544" s="226"/>
      <c r="I544" s="226"/>
      <c r="J544" s="226"/>
      <c r="K544" s="226"/>
      <c r="L544" s="226"/>
      <c r="M544" s="226"/>
      <c r="N544" s="226"/>
      <c r="O544" s="226"/>
      <c r="P544" s="226"/>
      <c r="Q544" s="226"/>
      <c r="R544" s="226"/>
      <c r="S544" s="226"/>
      <c r="T544" s="226"/>
      <c r="U544" s="226"/>
      <c r="V544" s="226"/>
      <c r="W544" s="226"/>
      <c r="X544" s="226"/>
      <c r="Y544" s="226"/>
      <c r="Z544" s="226"/>
    </row>
    <row r="545" spans="1:26" x14ac:dyDescent="0.35">
      <c r="A545" s="226"/>
      <c r="B545" s="226"/>
      <c r="C545" s="226"/>
      <c r="D545" s="226"/>
      <c r="E545" s="226"/>
      <c r="F545" s="226"/>
      <c r="G545" s="226"/>
      <c r="H545" s="226"/>
      <c r="I545" s="226"/>
      <c r="J545" s="226"/>
      <c r="K545" s="226"/>
      <c r="L545" s="226"/>
      <c r="M545" s="226"/>
      <c r="N545" s="226"/>
      <c r="O545" s="226"/>
      <c r="P545" s="226"/>
      <c r="Q545" s="226"/>
      <c r="R545" s="226"/>
      <c r="S545" s="226"/>
      <c r="T545" s="226"/>
      <c r="U545" s="226"/>
      <c r="V545" s="226"/>
      <c r="W545" s="226"/>
      <c r="X545" s="226"/>
      <c r="Y545" s="226"/>
      <c r="Z545" s="226"/>
    </row>
    <row r="546" spans="1:26" x14ac:dyDescent="0.35">
      <c r="A546" s="226"/>
      <c r="B546" s="226"/>
      <c r="C546" s="226"/>
      <c r="D546" s="226"/>
      <c r="E546" s="226"/>
      <c r="F546" s="226"/>
      <c r="G546" s="226"/>
      <c r="H546" s="226"/>
      <c r="I546" s="226"/>
      <c r="J546" s="226"/>
      <c r="K546" s="226"/>
      <c r="L546" s="226"/>
      <c r="M546" s="226"/>
      <c r="N546" s="226"/>
      <c r="O546" s="226"/>
      <c r="P546" s="226"/>
      <c r="Q546" s="226"/>
      <c r="R546" s="226"/>
      <c r="S546" s="226"/>
      <c r="T546" s="226"/>
      <c r="U546" s="226"/>
      <c r="V546" s="226"/>
      <c r="W546" s="226"/>
      <c r="X546" s="226"/>
      <c r="Y546" s="226"/>
      <c r="Z546" s="226"/>
    </row>
    <row r="547" spans="1:26" x14ac:dyDescent="0.35">
      <c r="A547" s="226"/>
      <c r="B547" s="226"/>
      <c r="C547" s="226"/>
      <c r="D547" s="226"/>
      <c r="E547" s="226"/>
      <c r="F547" s="226"/>
      <c r="G547" s="226"/>
      <c r="H547" s="226"/>
      <c r="I547" s="226"/>
      <c r="J547" s="226"/>
      <c r="K547" s="226"/>
      <c r="L547" s="226"/>
      <c r="M547" s="226"/>
      <c r="N547" s="226"/>
      <c r="O547" s="226"/>
      <c r="P547" s="226"/>
      <c r="Q547" s="226"/>
      <c r="R547" s="226"/>
      <c r="S547" s="226"/>
      <c r="T547" s="226"/>
      <c r="U547" s="226"/>
      <c r="V547" s="226"/>
      <c r="W547" s="226"/>
      <c r="X547" s="226"/>
      <c r="Y547" s="226"/>
      <c r="Z547" s="226"/>
    </row>
    <row r="548" spans="1:26" x14ac:dyDescent="0.35">
      <c r="A548" s="226"/>
      <c r="B548" s="226"/>
      <c r="C548" s="226"/>
      <c r="D548" s="226"/>
      <c r="E548" s="226"/>
      <c r="F548" s="226"/>
      <c r="G548" s="226"/>
      <c r="H548" s="226"/>
      <c r="I548" s="226"/>
      <c r="J548" s="226"/>
      <c r="K548" s="226"/>
      <c r="L548" s="226"/>
      <c r="M548" s="226"/>
      <c r="N548" s="226"/>
      <c r="O548" s="226"/>
      <c r="P548" s="226"/>
      <c r="Q548" s="226"/>
      <c r="R548" s="226"/>
      <c r="S548" s="226"/>
      <c r="T548" s="226"/>
      <c r="U548" s="226"/>
      <c r="V548" s="226"/>
      <c r="W548" s="226"/>
      <c r="X548" s="226"/>
      <c r="Y548" s="226"/>
      <c r="Z548" s="226"/>
    </row>
    <row r="549" spans="1:26" x14ac:dyDescent="0.35">
      <c r="A549" s="226"/>
      <c r="B549" s="226"/>
      <c r="C549" s="226"/>
      <c r="D549" s="226"/>
      <c r="E549" s="226"/>
      <c r="F549" s="226"/>
      <c r="G549" s="226"/>
      <c r="H549" s="226"/>
      <c r="I549" s="226"/>
      <c r="J549" s="226"/>
      <c r="K549" s="226"/>
      <c r="L549" s="226"/>
      <c r="M549" s="226"/>
      <c r="N549" s="226"/>
      <c r="O549" s="226"/>
      <c r="P549" s="226"/>
      <c r="Q549" s="226"/>
      <c r="R549" s="226"/>
      <c r="S549" s="226"/>
      <c r="T549" s="226"/>
      <c r="U549" s="226"/>
      <c r="V549" s="226"/>
      <c r="W549" s="226"/>
      <c r="X549" s="226"/>
      <c r="Y549" s="226"/>
      <c r="Z549" s="226"/>
    </row>
    <row r="550" spans="1:26" x14ac:dyDescent="0.35">
      <c r="A550" s="226"/>
      <c r="B550" s="226"/>
      <c r="C550" s="226"/>
      <c r="D550" s="226"/>
      <c r="E550" s="226"/>
      <c r="F550" s="226"/>
      <c r="G550" s="226"/>
      <c r="H550" s="226"/>
      <c r="I550" s="226"/>
      <c r="J550" s="226"/>
      <c r="K550" s="226"/>
      <c r="L550" s="226"/>
      <c r="M550" s="226"/>
      <c r="N550" s="226"/>
      <c r="O550" s="226"/>
      <c r="P550" s="226"/>
      <c r="Q550" s="226"/>
      <c r="R550" s="226"/>
      <c r="S550" s="226"/>
      <c r="T550" s="226"/>
      <c r="U550" s="226"/>
      <c r="V550" s="226"/>
      <c r="W550" s="226"/>
      <c r="X550" s="226"/>
      <c r="Y550" s="226"/>
      <c r="Z550" s="226"/>
    </row>
    <row r="551" spans="1:26" x14ac:dyDescent="0.35">
      <c r="A551" s="226"/>
      <c r="B551" s="226"/>
      <c r="C551" s="226"/>
      <c r="D551" s="226"/>
      <c r="E551" s="226"/>
      <c r="F551" s="226"/>
      <c r="G551" s="226"/>
      <c r="H551" s="226"/>
      <c r="I551" s="226"/>
      <c r="J551" s="226"/>
      <c r="K551" s="226"/>
      <c r="L551" s="226"/>
      <c r="M551" s="226"/>
      <c r="N551" s="226"/>
      <c r="O551" s="226"/>
      <c r="P551" s="226"/>
      <c r="Q551" s="226"/>
      <c r="R551" s="226"/>
      <c r="S551" s="226"/>
      <c r="T551" s="226"/>
      <c r="U551" s="226"/>
      <c r="V551" s="226"/>
      <c r="W551" s="226"/>
      <c r="X551" s="226"/>
      <c r="Y551" s="226"/>
      <c r="Z551" s="226"/>
    </row>
    <row r="552" spans="1:26" x14ac:dyDescent="0.35">
      <c r="A552" s="226"/>
      <c r="B552" s="226"/>
      <c r="C552" s="226"/>
      <c r="D552" s="226"/>
      <c r="E552" s="226"/>
      <c r="F552" s="226"/>
      <c r="G552" s="226"/>
      <c r="H552" s="226"/>
      <c r="I552" s="226"/>
      <c r="J552" s="226"/>
      <c r="K552" s="226"/>
      <c r="L552" s="226"/>
      <c r="M552" s="226"/>
      <c r="N552" s="226"/>
      <c r="O552" s="226"/>
      <c r="P552" s="226"/>
      <c r="Q552" s="226"/>
      <c r="R552" s="226"/>
      <c r="S552" s="226"/>
      <c r="T552" s="226"/>
      <c r="U552" s="226"/>
      <c r="V552" s="226"/>
      <c r="W552" s="226"/>
      <c r="X552" s="226"/>
      <c r="Y552" s="226"/>
      <c r="Z552" s="226"/>
    </row>
    <row r="553" spans="1:26" x14ac:dyDescent="0.35">
      <c r="A553" s="226"/>
      <c r="B553" s="226"/>
      <c r="C553" s="226"/>
      <c r="D553" s="226"/>
      <c r="E553" s="226"/>
      <c r="F553" s="226"/>
      <c r="G553" s="226"/>
      <c r="H553" s="226"/>
      <c r="I553" s="226"/>
      <c r="J553" s="226"/>
      <c r="K553" s="226"/>
      <c r="L553" s="226"/>
      <c r="M553" s="226"/>
      <c r="N553" s="226"/>
      <c r="O553" s="226"/>
      <c r="P553" s="226"/>
      <c r="Q553" s="226"/>
      <c r="R553" s="226"/>
      <c r="S553" s="226"/>
      <c r="T553" s="226"/>
      <c r="U553" s="226"/>
      <c r="V553" s="226"/>
      <c r="W553" s="226"/>
      <c r="X553" s="226"/>
      <c r="Y553" s="226"/>
      <c r="Z553" s="226"/>
    </row>
    <row r="554" spans="1:26" x14ac:dyDescent="0.35">
      <c r="A554" s="226"/>
      <c r="B554" s="226"/>
      <c r="C554" s="226"/>
      <c r="D554" s="226"/>
      <c r="E554" s="226"/>
      <c r="F554" s="226"/>
      <c r="G554" s="226"/>
      <c r="H554" s="226"/>
      <c r="I554" s="226"/>
      <c r="J554" s="226"/>
      <c r="K554" s="226"/>
      <c r="L554" s="226"/>
      <c r="M554" s="226"/>
      <c r="N554" s="226"/>
      <c r="O554" s="226"/>
      <c r="P554" s="226"/>
      <c r="Q554" s="226"/>
      <c r="R554" s="226"/>
      <c r="S554" s="226"/>
      <c r="T554" s="226"/>
      <c r="U554" s="226"/>
      <c r="V554" s="226"/>
      <c r="W554" s="226"/>
      <c r="X554" s="226"/>
      <c r="Y554" s="226"/>
      <c r="Z554" s="226"/>
    </row>
    <row r="555" spans="1:26" x14ac:dyDescent="0.35">
      <c r="A555" s="226"/>
      <c r="B555" s="226"/>
      <c r="C555" s="226"/>
      <c r="D555" s="226"/>
      <c r="E555" s="226"/>
      <c r="F555" s="226"/>
      <c r="G555" s="226"/>
      <c r="H555" s="226"/>
      <c r="I555" s="226"/>
      <c r="J555" s="226"/>
      <c r="K555" s="226"/>
      <c r="L555" s="226"/>
      <c r="M555" s="226"/>
      <c r="N555" s="226"/>
      <c r="O555" s="226"/>
      <c r="P555" s="226"/>
      <c r="Q555" s="226"/>
      <c r="R555" s="226"/>
      <c r="S555" s="226"/>
      <c r="T555" s="226"/>
      <c r="U555" s="226"/>
      <c r="V555" s="226"/>
      <c r="W555" s="226"/>
      <c r="X555" s="226"/>
      <c r="Y555" s="226"/>
      <c r="Z555" s="226"/>
    </row>
    <row r="556" spans="1:26" x14ac:dyDescent="0.35">
      <c r="A556" s="226"/>
      <c r="B556" s="226"/>
      <c r="C556" s="226"/>
      <c r="D556" s="226"/>
      <c r="E556" s="226"/>
      <c r="F556" s="226"/>
      <c r="G556" s="226"/>
      <c r="H556" s="226"/>
      <c r="I556" s="226"/>
      <c r="J556" s="226"/>
      <c r="K556" s="226"/>
      <c r="L556" s="226"/>
      <c r="M556" s="226"/>
      <c r="N556" s="226"/>
      <c r="O556" s="226"/>
      <c r="P556" s="226"/>
      <c r="Q556" s="226"/>
      <c r="R556" s="226"/>
      <c r="S556" s="226"/>
      <c r="T556" s="226"/>
      <c r="U556" s="226"/>
      <c r="V556" s="226"/>
      <c r="W556" s="226"/>
      <c r="X556" s="226"/>
      <c r="Y556" s="226"/>
      <c r="Z556" s="226"/>
    </row>
    <row r="557" spans="1:26" x14ac:dyDescent="0.35">
      <c r="A557" s="226"/>
      <c r="B557" s="226"/>
      <c r="C557" s="226"/>
      <c r="D557" s="226"/>
      <c r="E557" s="226"/>
      <c r="F557" s="226"/>
      <c r="G557" s="226"/>
      <c r="H557" s="226"/>
      <c r="I557" s="226"/>
      <c r="J557" s="226"/>
      <c r="K557" s="226"/>
      <c r="L557" s="226"/>
      <c r="M557" s="226"/>
      <c r="N557" s="226"/>
      <c r="O557" s="226"/>
      <c r="P557" s="226"/>
      <c r="Q557" s="226"/>
      <c r="R557" s="226"/>
      <c r="S557" s="226"/>
      <c r="T557" s="226"/>
      <c r="U557" s="226"/>
      <c r="V557" s="226"/>
      <c r="W557" s="226"/>
      <c r="X557" s="226"/>
      <c r="Y557" s="226"/>
      <c r="Z557" s="226"/>
    </row>
    <row r="558" spans="1:26" x14ac:dyDescent="0.35">
      <c r="A558" s="226"/>
      <c r="B558" s="226"/>
      <c r="C558" s="226"/>
      <c r="D558" s="226"/>
      <c r="E558" s="226"/>
      <c r="F558" s="226"/>
      <c r="G558" s="226"/>
      <c r="H558" s="226"/>
      <c r="I558" s="226"/>
      <c r="J558" s="226"/>
      <c r="K558" s="226"/>
      <c r="L558" s="226"/>
      <c r="M558" s="226"/>
      <c r="N558" s="226"/>
      <c r="O558" s="226"/>
      <c r="P558" s="226"/>
      <c r="Q558" s="226"/>
      <c r="R558" s="226"/>
      <c r="S558" s="226"/>
      <c r="T558" s="226"/>
      <c r="U558" s="226"/>
      <c r="V558" s="226"/>
      <c r="W558" s="226"/>
      <c r="X558" s="226"/>
      <c r="Y558" s="226"/>
      <c r="Z558" s="226"/>
    </row>
    <row r="559" spans="1:26" x14ac:dyDescent="0.35">
      <c r="A559" s="226"/>
      <c r="B559" s="226"/>
      <c r="C559" s="226"/>
      <c r="D559" s="226"/>
      <c r="E559" s="226"/>
      <c r="F559" s="226"/>
      <c r="G559" s="226"/>
      <c r="H559" s="226"/>
      <c r="I559" s="226"/>
      <c r="J559" s="226"/>
      <c r="K559" s="226"/>
      <c r="L559" s="226"/>
      <c r="M559" s="226"/>
      <c r="N559" s="226"/>
      <c r="O559" s="226"/>
      <c r="P559" s="226"/>
      <c r="Q559" s="226"/>
      <c r="R559" s="226"/>
      <c r="S559" s="226"/>
      <c r="T559" s="226"/>
      <c r="U559" s="226"/>
      <c r="V559" s="226"/>
      <c r="W559" s="226"/>
      <c r="X559" s="226"/>
      <c r="Y559" s="226"/>
      <c r="Z559" s="226"/>
    </row>
    <row r="560" spans="1:26" x14ac:dyDescent="0.35">
      <c r="A560" s="226"/>
      <c r="B560" s="226"/>
      <c r="C560" s="226"/>
      <c r="D560" s="226"/>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row>
    <row r="561" spans="1:26" x14ac:dyDescent="0.35">
      <c r="A561" s="226"/>
      <c r="B561" s="226"/>
      <c r="C561" s="226"/>
      <c r="D561" s="226"/>
      <c r="E561" s="226"/>
      <c r="F561" s="226"/>
      <c r="G561" s="226"/>
      <c r="H561" s="226"/>
      <c r="I561" s="226"/>
      <c r="J561" s="226"/>
      <c r="K561" s="226"/>
      <c r="L561" s="226"/>
      <c r="M561" s="226"/>
      <c r="N561" s="226"/>
      <c r="O561" s="226"/>
      <c r="P561" s="226"/>
      <c r="Q561" s="226"/>
      <c r="R561" s="226"/>
      <c r="S561" s="226"/>
      <c r="T561" s="226"/>
      <c r="U561" s="226"/>
      <c r="V561" s="226"/>
      <c r="W561" s="226"/>
      <c r="X561" s="226"/>
      <c r="Y561" s="226"/>
      <c r="Z561" s="226"/>
    </row>
    <row r="562" spans="1:26" x14ac:dyDescent="0.35">
      <c r="A562" s="226"/>
      <c r="B562" s="226"/>
      <c r="C562" s="226"/>
      <c r="D562" s="226"/>
      <c r="E562" s="226"/>
      <c r="F562" s="226"/>
      <c r="G562" s="226"/>
      <c r="H562" s="226"/>
      <c r="I562" s="226"/>
      <c r="J562" s="226"/>
      <c r="K562" s="226"/>
      <c r="L562" s="226"/>
      <c r="M562" s="226"/>
      <c r="N562" s="226"/>
      <c r="O562" s="226"/>
      <c r="P562" s="226"/>
      <c r="Q562" s="226"/>
      <c r="R562" s="226"/>
      <c r="S562" s="226"/>
      <c r="T562" s="226"/>
      <c r="U562" s="226"/>
      <c r="V562" s="226"/>
      <c r="W562" s="226"/>
      <c r="X562" s="226"/>
      <c r="Y562" s="226"/>
      <c r="Z562" s="226"/>
    </row>
    <row r="563" spans="1:26" x14ac:dyDescent="0.35">
      <c r="A563" s="226"/>
      <c r="B563" s="226"/>
      <c r="C563" s="226"/>
      <c r="D563" s="226"/>
      <c r="E563" s="226"/>
      <c r="F563" s="226"/>
      <c r="G563" s="226"/>
      <c r="H563" s="226"/>
      <c r="I563" s="226"/>
      <c r="J563" s="226"/>
      <c r="K563" s="226"/>
      <c r="L563" s="226"/>
      <c r="M563" s="226"/>
      <c r="N563" s="226"/>
      <c r="O563" s="226"/>
      <c r="P563" s="226"/>
      <c r="Q563" s="226"/>
      <c r="R563" s="226"/>
      <c r="S563" s="226"/>
      <c r="T563" s="226"/>
      <c r="U563" s="226"/>
      <c r="V563" s="226"/>
      <c r="W563" s="226"/>
      <c r="X563" s="226"/>
      <c r="Y563" s="226"/>
      <c r="Z563" s="226"/>
    </row>
    <row r="564" spans="1:26" x14ac:dyDescent="0.35">
      <c r="A564" s="226"/>
      <c r="B564" s="226"/>
      <c r="C564" s="226"/>
      <c r="D564" s="226"/>
      <c r="E564" s="226"/>
      <c r="F564" s="226"/>
      <c r="G564" s="226"/>
      <c r="H564" s="226"/>
      <c r="I564" s="226"/>
      <c r="J564" s="226"/>
      <c r="K564" s="226"/>
      <c r="L564" s="226"/>
      <c r="M564" s="226"/>
      <c r="N564" s="226"/>
      <c r="O564" s="226"/>
      <c r="P564" s="226"/>
      <c r="Q564" s="226"/>
      <c r="R564" s="226"/>
      <c r="S564" s="226"/>
      <c r="T564" s="226"/>
      <c r="U564" s="226"/>
      <c r="V564" s="226"/>
      <c r="W564" s="226"/>
      <c r="X564" s="226"/>
      <c r="Y564" s="226"/>
      <c r="Z564" s="226"/>
    </row>
    <row r="565" spans="1:26" x14ac:dyDescent="0.35">
      <c r="A565" s="226"/>
      <c r="B565" s="226"/>
      <c r="C565" s="226"/>
      <c r="D565" s="226"/>
      <c r="E565" s="226"/>
      <c r="F565" s="226"/>
      <c r="G565" s="226"/>
      <c r="H565" s="226"/>
      <c r="I565" s="226"/>
      <c r="J565" s="226"/>
      <c r="K565" s="226"/>
      <c r="L565" s="226"/>
      <c r="M565" s="226"/>
      <c r="N565" s="226"/>
      <c r="O565" s="226"/>
      <c r="P565" s="226"/>
      <c r="Q565" s="226"/>
      <c r="R565" s="226"/>
      <c r="S565" s="226"/>
      <c r="T565" s="226"/>
      <c r="U565" s="226"/>
      <c r="V565" s="226"/>
      <c r="W565" s="226"/>
      <c r="X565" s="226"/>
      <c r="Y565" s="226"/>
      <c r="Z565" s="226"/>
    </row>
    <row r="566" spans="1:26" x14ac:dyDescent="0.35">
      <c r="A566" s="226"/>
      <c r="B566" s="226"/>
      <c r="C566" s="226"/>
      <c r="D566" s="226"/>
      <c r="E566" s="226"/>
      <c r="F566" s="226"/>
      <c r="G566" s="226"/>
      <c r="H566" s="226"/>
      <c r="I566" s="226"/>
      <c r="J566" s="226"/>
      <c r="K566" s="226"/>
      <c r="L566" s="226"/>
      <c r="M566" s="226"/>
      <c r="N566" s="226"/>
      <c r="O566" s="226"/>
      <c r="P566" s="226"/>
      <c r="Q566" s="226"/>
      <c r="R566" s="226"/>
      <c r="S566" s="226"/>
      <c r="T566" s="226"/>
      <c r="U566" s="226"/>
      <c r="V566" s="226"/>
      <c r="W566" s="226"/>
      <c r="X566" s="226"/>
      <c r="Y566" s="226"/>
      <c r="Z566" s="226"/>
    </row>
    <row r="567" spans="1:26" x14ac:dyDescent="0.35">
      <c r="A567" s="226"/>
      <c r="B567" s="226"/>
      <c r="C567" s="226"/>
      <c r="D567" s="226"/>
      <c r="E567" s="226"/>
      <c r="F567" s="226"/>
      <c r="G567" s="226"/>
      <c r="H567" s="226"/>
      <c r="I567" s="226"/>
      <c r="J567" s="226"/>
      <c r="K567" s="226"/>
      <c r="L567" s="226"/>
      <c r="M567" s="226"/>
      <c r="N567" s="226"/>
      <c r="O567" s="226"/>
      <c r="P567" s="226"/>
      <c r="Q567" s="226"/>
      <c r="R567" s="226"/>
      <c r="S567" s="226"/>
      <c r="T567" s="226"/>
      <c r="U567" s="226"/>
      <c r="V567" s="226"/>
      <c r="W567" s="226"/>
      <c r="X567" s="226"/>
      <c r="Y567" s="226"/>
      <c r="Z567" s="226"/>
    </row>
    <row r="568" spans="1:26" x14ac:dyDescent="0.35">
      <c r="A568" s="226"/>
      <c r="B568" s="226"/>
      <c r="C568" s="226"/>
      <c r="D568" s="226"/>
      <c r="E568" s="226"/>
      <c r="F568" s="226"/>
      <c r="G568" s="226"/>
      <c r="H568" s="226"/>
      <c r="I568" s="226"/>
      <c r="J568" s="226"/>
      <c r="K568" s="226"/>
      <c r="L568" s="226"/>
      <c r="M568" s="226"/>
      <c r="N568" s="226"/>
      <c r="O568" s="226"/>
      <c r="P568" s="226"/>
      <c r="Q568" s="226"/>
      <c r="R568" s="226"/>
      <c r="S568" s="226"/>
      <c r="T568" s="226"/>
      <c r="U568" s="226"/>
      <c r="V568" s="226"/>
      <c r="W568" s="226"/>
      <c r="X568" s="226"/>
      <c r="Y568" s="226"/>
      <c r="Z568" s="226"/>
    </row>
    <row r="569" spans="1:26" x14ac:dyDescent="0.35">
      <c r="A569" s="226"/>
      <c r="B569" s="226"/>
      <c r="C569" s="226"/>
      <c r="D569" s="226"/>
      <c r="E569" s="226"/>
      <c r="F569" s="226"/>
      <c r="G569" s="226"/>
      <c r="H569" s="226"/>
      <c r="I569" s="226"/>
      <c r="J569" s="226"/>
      <c r="K569" s="226"/>
      <c r="L569" s="226"/>
      <c r="M569" s="226"/>
      <c r="N569" s="226"/>
      <c r="O569" s="226"/>
      <c r="P569" s="226"/>
      <c r="Q569" s="226"/>
      <c r="R569" s="226"/>
      <c r="S569" s="226"/>
      <c r="T569" s="226"/>
      <c r="U569" s="226"/>
      <c r="V569" s="226"/>
      <c r="W569" s="226"/>
      <c r="X569" s="226"/>
      <c r="Y569" s="226"/>
      <c r="Z569" s="226"/>
    </row>
    <row r="570" spans="1:26" x14ac:dyDescent="0.35">
      <c r="A570" s="226"/>
      <c r="B570" s="226"/>
      <c r="C570" s="226"/>
      <c r="D570" s="226"/>
      <c r="E570" s="226"/>
      <c r="F570" s="226"/>
      <c r="G570" s="226"/>
      <c r="H570" s="226"/>
      <c r="I570" s="226"/>
      <c r="J570" s="226"/>
      <c r="K570" s="226"/>
      <c r="L570" s="226"/>
      <c r="M570" s="226"/>
      <c r="N570" s="226"/>
      <c r="O570" s="226"/>
      <c r="P570" s="226"/>
      <c r="Q570" s="226"/>
      <c r="R570" s="226"/>
      <c r="S570" s="226"/>
      <c r="T570" s="226"/>
      <c r="U570" s="226"/>
      <c r="V570" s="226"/>
      <c r="W570" s="226"/>
      <c r="X570" s="226"/>
      <c r="Y570" s="226"/>
      <c r="Z570" s="226"/>
    </row>
    <row r="571" spans="1:26" x14ac:dyDescent="0.35">
      <c r="A571" s="226"/>
      <c r="B571" s="226"/>
      <c r="C571" s="226"/>
      <c r="D571" s="226"/>
      <c r="E571" s="226"/>
      <c r="F571" s="226"/>
      <c r="G571" s="226"/>
      <c r="H571" s="226"/>
      <c r="I571" s="226"/>
      <c r="J571" s="226"/>
      <c r="K571" s="226"/>
      <c r="L571" s="226"/>
      <c r="M571" s="226"/>
      <c r="N571" s="226"/>
      <c r="O571" s="226"/>
      <c r="P571" s="226"/>
      <c r="Q571" s="226"/>
      <c r="R571" s="226"/>
      <c r="S571" s="226"/>
      <c r="T571" s="226"/>
      <c r="U571" s="226"/>
      <c r="V571" s="226"/>
      <c r="W571" s="226"/>
      <c r="X571" s="226"/>
      <c r="Y571" s="226"/>
      <c r="Z571" s="226"/>
    </row>
    <row r="572" spans="1:26" x14ac:dyDescent="0.35">
      <c r="A572" s="226"/>
      <c r="B572" s="226"/>
      <c r="C572" s="226"/>
      <c r="D572" s="226"/>
      <c r="E572" s="226"/>
      <c r="F572" s="226"/>
      <c r="G572" s="226"/>
      <c r="H572" s="226"/>
      <c r="I572" s="226"/>
      <c r="J572" s="226"/>
      <c r="K572" s="226"/>
      <c r="L572" s="226"/>
      <c r="M572" s="226"/>
      <c r="N572" s="226"/>
      <c r="O572" s="226"/>
      <c r="P572" s="226"/>
      <c r="Q572" s="226"/>
      <c r="R572" s="226"/>
      <c r="S572" s="226"/>
      <c r="T572" s="226"/>
      <c r="U572" s="226"/>
      <c r="V572" s="226"/>
      <c r="W572" s="226"/>
      <c r="X572" s="226"/>
      <c r="Y572" s="226"/>
      <c r="Z572" s="226"/>
    </row>
    <row r="573" spans="1:26" x14ac:dyDescent="0.35">
      <c r="A573" s="226"/>
      <c r="B573" s="226"/>
      <c r="C573" s="226"/>
      <c r="D573" s="226"/>
      <c r="E573" s="226"/>
      <c r="F573" s="226"/>
      <c r="G573" s="226"/>
      <c r="H573" s="226"/>
      <c r="I573" s="226"/>
      <c r="J573" s="226"/>
      <c r="K573" s="226"/>
      <c r="L573" s="226"/>
      <c r="M573" s="226"/>
      <c r="N573" s="226"/>
      <c r="O573" s="226"/>
      <c r="P573" s="226"/>
      <c r="Q573" s="226"/>
      <c r="R573" s="226"/>
      <c r="S573" s="226"/>
      <c r="T573" s="226"/>
      <c r="U573" s="226"/>
      <c r="V573" s="226"/>
      <c r="W573" s="226"/>
      <c r="X573" s="226"/>
      <c r="Y573" s="226"/>
      <c r="Z573" s="226"/>
    </row>
    <row r="574" spans="1:26" x14ac:dyDescent="0.35">
      <c r="A574" s="226"/>
      <c r="B574" s="226"/>
      <c r="C574" s="226"/>
      <c r="D574" s="226"/>
      <c r="E574" s="226"/>
      <c r="F574" s="226"/>
      <c r="G574" s="226"/>
      <c r="H574" s="226"/>
      <c r="I574" s="226"/>
      <c r="J574" s="226"/>
      <c r="K574" s="226"/>
      <c r="L574" s="226"/>
      <c r="M574" s="226"/>
      <c r="N574" s="226"/>
      <c r="O574" s="226"/>
      <c r="P574" s="226"/>
      <c r="Q574" s="226"/>
      <c r="R574" s="226"/>
      <c r="S574" s="226"/>
      <c r="T574" s="226"/>
      <c r="U574" s="226"/>
      <c r="V574" s="226"/>
      <c r="W574" s="226"/>
      <c r="X574" s="226"/>
      <c r="Y574" s="226"/>
      <c r="Z574" s="226"/>
    </row>
    <row r="575" spans="1:26" x14ac:dyDescent="0.35">
      <c r="A575" s="226"/>
      <c r="B575" s="226"/>
      <c r="C575" s="226"/>
      <c r="D575" s="226"/>
      <c r="E575" s="226"/>
      <c r="F575" s="226"/>
      <c r="G575" s="226"/>
      <c r="H575" s="226"/>
      <c r="I575" s="226"/>
      <c r="J575" s="226"/>
      <c r="K575" s="226"/>
      <c r="L575" s="226"/>
      <c r="M575" s="226"/>
      <c r="N575" s="226"/>
      <c r="O575" s="226"/>
      <c r="P575" s="226"/>
      <c r="Q575" s="226"/>
      <c r="R575" s="226"/>
      <c r="S575" s="226"/>
      <c r="T575" s="226"/>
      <c r="U575" s="226"/>
      <c r="V575" s="226"/>
      <c r="W575" s="226"/>
      <c r="X575" s="226"/>
      <c r="Y575" s="226"/>
      <c r="Z575" s="226"/>
    </row>
    <row r="576" spans="1:26" x14ac:dyDescent="0.35">
      <c r="A576" s="226"/>
      <c r="B576" s="226"/>
      <c r="C576" s="226"/>
      <c r="D576" s="226"/>
      <c r="E576" s="226"/>
      <c r="F576" s="226"/>
      <c r="G576" s="226"/>
      <c r="H576" s="226"/>
      <c r="I576" s="226"/>
      <c r="J576" s="226"/>
      <c r="K576" s="226"/>
      <c r="L576" s="226"/>
      <c r="M576" s="226"/>
      <c r="N576" s="226"/>
      <c r="O576" s="226"/>
      <c r="P576" s="226"/>
      <c r="Q576" s="226"/>
      <c r="R576" s="226"/>
      <c r="S576" s="226"/>
      <c r="T576" s="226"/>
      <c r="U576" s="226"/>
      <c r="V576" s="226"/>
      <c r="W576" s="226"/>
      <c r="X576" s="226"/>
      <c r="Y576" s="226"/>
      <c r="Z576" s="226"/>
    </row>
    <row r="577" spans="1:26" x14ac:dyDescent="0.35">
      <c r="A577" s="226"/>
      <c r="B577" s="226"/>
      <c r="C577" s="226"/>
      <c r="D577" s="226"/>
      <c r="E577" s="226"/>
      <c r="F577" s="226"/>
      <c r="G577" s="226"/>
      <c r="H577" s="226"/>
      <c r="I577" s="226"/>
      <c r="J577" s="226"/>
      <c r="K577" s="226"/>
      <c r="L577" s="226"/>
      <c r="M577" s="226"/>
      <c r="N577" s="226"/>
      <c r="O577" s="226"/>
      <c r="P577" s="226"/>
      <c r="Q577" s="226"/>
      <c r="R577" s="226"/>
      <c r="S577" s="226"/>
      <c r="T577" s="226"/>
      <c r="U577" s="226"/>
      <c r="V577" s="226"/>
      <c r="W577" s="226"/>
      <c r="X577" s="226"/>
      <c r="Y577" s="226"/>
      <c r="Z577" s="226"/>
    </row>
    <row r="578" spans="1:26" x14ac:dyDescent="0.35">
      <c r="A578" s="226"/>
      <c r="B578" s="226"/>
      <c r="C578" s="226"/>
      <c r="D578" s="226"/>
      <c r="E578" s="226"/>
      <c r="F578" s="226"/>
      <c r="G578" s="226"/>
      <c r="H578" s="226"/>
      <c r="I578" s="226"/>
      <c r="J578" s="226"/>
      <c r="K578" s="226"/>
      <c r="L578" s="226"/>
      <c r="M578" s="226"/>
      <c r="N578" s="226"/>
      <c r="O578" s="226"/>
      <c r="P578" s="226"/>
      <c r="Q578" s="226"/>
      <c r="R578" s="226"/>
      <c r="S578" s="226"/>
      <c r="T578" s="226"/>
      <c r="U578" s="226"/>
      <c r="V578" s="226"/>
      <c r="W578" s="226"/>
      <c r="X578" s="226"/>
      <c r="Y578" s="226"/>
      <c r="Z578" s="226"/>
    </row>
    <row r="579" spans="1:26" x14ac:dyDescent="0.35">
      <c r="A579" s="226"/>
      <c r="B579" s="226"/>
      <c r="C579" s="226"/>
      <c r="D579" s="226"/>
      <c r="E579" s="226"/>
      <c r="F579" s="226"/>
      <c r="G579" s="226"/>
      <c r="H579" s="226"/>
      <c r="I579" s="226"/>
      <c r="J579" s="226"/>
      <c r="K579" s="226"/>
      <c r="L579" s="226"/>
      <c r="M579" s="226"/>
      <c r="N579" s="226"/>
      <c r="O579" s="226"/>
      <c r="P579" s="226"/>
      <c r="Q579" s="226"/>
      <c r="R579" s="226"/>
      <c r="S579" s="226"/>
      <c r="T579" s="226"/>
      <c r="U579" s="226"/>
      <c r="V579" s="226"/>
      <c r="W579" s="226"/>
      <c r="X579" s="226"/>
      <c r="Y579" s="226"/>
      <c r="Z579" s="226"/>
    </row>
    <row r="580" spans="1:26" x14ac:dyDescent="0.35">
      <c r="A580" s="226"/>
      <c r="B580" s="226"/>
      <c r="C580" s="226"/>
      <c r="D580" s="226"/>
      <c r="E580" s="226"/>
      <c r="F580" s="226"/>
      <c r="G580" s="226"/>
      <c r="H580" s="226"/>
      <c r="I580" s="226"/>
      <c r="J580" s="226"/>
      <c r="K580" s="226"/>
      <c r="L580" s="226"/>
      <c r="M580" s="226"/>
      <c r="N580" s="226"/>
      <c r="O580" s="226"/>
      <c r="P580" s="226"/>
      <c r="Q580" s="226"/>
      <c r="R580" s="226"/>
      <c r="S580" s="226"/>
      <c r="T580" s="226"/>
      <c r="U580" s="226"/>
      <c r="V580" s="226"/>
      <c r="W580" s="226"/>
      <c r="X580" s="226"/>
      <c r="Y580" s="226"/>
      <c r="Z580" s="226"/>
    </row>
    <row r="581" spans="1:26" x14ac:dyDescent="0.35">
      <c r="A581" s="226"/>
      <c r="B581" s="226"/>
      <c r="C581" s="226"/>
      <c r="D581" s="226"/>
      <c r="E581" s="226"/>
      <c r="F581" s="226"/>
      <c r="G581" s="226"/>
      <c r="H581" s="226"/>
      <c r="I581" s="226"/>
      <c r="J581" s="226"/>
      <c r="K581" s="226"/>
      <c r="L581" s="226"/>
      <c r="M581" s="226"/>
      <c r="N581" s="226"/>
      <c r="O581" s="226"/>
      <c r="P581" s="226"/>
      <c r="Q581" s="226"/>
      <c r="R581" s="226"/>
      <c r="S581" s="226"/>
      <c r="T581" s="226"/>
      <c r="U581" s="226"/>
      <c r="V581" s="226"/>
      <c r="W581" s="226"/>
      <c r="X581" s="226"/>
      <c r="Y581" s="226"/>
      <c r="Z581" s="226"/>
    </row>
    <row r="582" spans="1:26" x14ac:dyDescent="0.35">
      <c r="A582" s="226"/>
      <c r="B582" s="226"/>
      <c r="C582" s="226"/>
      <c r="D582" s="226"/>
      <c r="E582" s="226"/>
      <c r="F582" s="226"/>
      <c r="G582" s="226"/>
      <c r="H582" s="226"/>
      <c r="I582" s="226"/>
      <c r="J582" s="226"/>
      <c r="K582" s="226"/>
      <c r="L582" s="226"/>
      <c r="M582" s="226"/>
      <c r="N582" s="226"/>
      <c r="O582" s="226"/>
      <c r="P582" s="226"/>
      <c r="Q582" s="226"/>
      <c r="R582" s="226"/>
      <c r="S582" s="226"/>
      <c r="T582" s="226"/>
      <c r="U582" s="226"/>
      <c r="V582" s="226"/>
      <c r="W582" s="226"/>
      <c r="X582" s="226"/>
      <c r="Y582" s="226"/>
      <c r="Z582" s="226"/>
    </row>
    <row r="583" spans="1:26" x14ac:dyDescent="0.35">
      <c r="A583" s="226"/>
      <c r="B583" s="226"/>
      <c r="C583" s="226"/>
      <c r="D583" s="226"/>
      <c r="E583" s="226"/>
      <c r="F583" s="226"/>
      <c r="G583" s="226"/>
      <c r="H583" s="226"/>
      <c r="I583" s="226"/>
      <c r="J583" s="226"/>
      <c r="K583" s="226"/>
      <c r="L583" s="226"/>
      <c r="M583" s="226"/>
      <c r="N583" s="226"/>
      <c r="O583" s="226"/>
      <c r="P583" s="226"/>
      <c r="Q583" s="226"/>
      <c r="R583" s="226"/>
      <c r="S583" s="226"/>
      <c r="T583" s="226"/>
      <c r="U583" s="226"/>
      <c r="V583" s="226"/>
      <c r="W583" s="226"/>
      <c r="X583" s="226"/>
      <c r="Y583" s="226"/>
      <c r="Z583" s="226"/>
    </row>
    <row r="584" spans="1:26" x14ac:dyDescent="0.35">
      <c r="A584" s="226"/>
      <c r="B584" s="226"/>
      <c r="C584" s="226"/>
      <c r="D584" s="226"/>
      <c r="E584" s="226"/>
      <c r="F584" s="226"/>
      <c r="G584" s="226"/>
      <c r="H584" s="226"/>
      <c r="I584" s="226"/>
      <c r="J584" s="226"/>
      <c r="K584" s="226"/>
      <c r="L584" s="226"/>
      <c r="M584" s="226"/>
      <c r="N584" s="226"/>
      <c r="O584" s="226"/>
      <c r="P584" s="226"/>
      <c r="Q584" s="226"/>
      <c r="R584" s="226"/>
      <c r="S584" s="226"/>
      <c r="T584" s="226"/>
      <c r="U584" s="226"/>
      <c r="V584" s="226"/>
      <c r="W584" s="226"/>
      <c r="X584" s="226"/>
      <c r="Y584" s="226"/>
      <c r="Z584" s="226"/>
    </row>
    <row r="585" spans="1:26" x14ac:dyDescent="0.35">
      <c r="A585" s="226"/>
      <c r="B585" s="226"/>
      <c r="C585" s="226"/>
      <c r="D585" s="226"/>
      <c r="E585" s="226"/>
      <c r="F585" s="226"/>
      <c r="G585" s="226"/>
      <c r="H585" s="226"/>
      <c r="I585" s="226"/>
      <c r="J585" s="226"/>
      <c r="K585" s="226"/>
      <c r="L585" s="226"/>
      <c r="M585" s="226"/>
      <c r="N585" s="226"/>
      <c r="O585" s="226"/>
      <c r="P585" s="226"/>
      <c r="Q585" s="226"/>
      <c r="R585" s="226"/>
      <c r="S585" s="226"/>
      <c r="T585" s="226"/>
      <c r="U585" s="226"/>
      <c r="V585" s="226"/>
      <c r="W585" s="226"/>
      <c r="X585" s="226"/>
      <c r="Y585" s="226"/>
      <c r="Z585" s="226"/>
    </row>
    <row r="586" spans="1:26" x14ac:dyDescent="0.35">
      <c r="A586" s="226"/>
      <c r="B586" s="226"/>
      <c r="C586" s="226"/>
      <c r="D586" s="226"/>
      <c r="E586" s="226"/>
      <c r="F586" s="226"/>
      <c r="G586" s="226"/>
      <c r="H586" s="226"/>
      <c r="I586" s="226"/>
      <c r="J586" s="226"/>
      <c r="K586" s="226"/>
      <c r="L586" s="226"/>
      <c r="M586" s="226"/>
      <c r="N586" s="226"/>
      <c r="O586" s="226"/>
      <c r="P586" s="226"/>
      <c r="Q586" s="226"/>
      <c r="R586" s="226"/>
      <c r="S586" s="226"/>
      <c r="T586" s="226"/>
      <c r="U586" s="226"/>
      <c r="V586" s="226"/>
      <c r="W586" s="226"/>
      <c r="X586" s="226"/>
      <c r="Y586" s="226"/>
      <c r="Z586" s="226"/>
    </row>
    <row r="587" spans="1:26" x14ac:dyDescent="0.35">
      <c r="A587" s="226"/>
      <c r="B587" s="226"/>
      <c r="C587" s="226"/>
      <c r="D587" s="226"/>
      <c r="E587" s="226"/>
      <c r="F587" s="226"/>
      <c r="G587" s="226"/>
      <c r="H587" s="226"/>
      <c r="I587" s="226"/>
      <c r="J587" s="226"/>
      <c r="K587" s="226"/>
      <c r="L587" s="226"/>
      <c r="M587" s="226"/>
      <c r="N587" s="226"/>
      <c r="O587" s="226"/>
      <c r="P587" s="226"/>
      <c r="Q587" s="226"/>
      <c r="R587" s="226"/>
      <c r="S587" s="226"/>
      <c r="T587" s="226"/>
      <c r="U587" s="226"/>
      <c r="V587" s="226"/>
      <c r="W587" s="226"/>
      <c r="X587" s="226"/>
      <c r="Y587" s="226"/>
      <c r="Z587" s="226"/>
    </row>
    <row r="588" spans="1:26" x14ac:dyDescent="0.35">
      <c r="A588" s="226"/>
      <c r="B588" s="226"/>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row>
    <row r="589" spans="1:26" x14ac:dyDescent="0.35">
      <c r="A589" s="226"/>
      <c r="B589" s="226"/>
      <c r="C589" s="226"/>
      <c r="D589" s="226"/>
      <c r="E589" s="226"/>
      <c r="F589" s="226"/>
      <c r="G589" s="226"/>
      <c r="H589" s="226"/>
      <c r="I589" s="226"/>
      <c r="J589" s="226"/>
      <c r="K589" s="226"/>
      <c r="L589" s="226"/>
      <c r="M589" s="226"/>
      <c r="N589" s="226"/>
      <c r="O589" s="226"/>
      <c r="P589" s="226"/>
      <c r="Q589" s="226"/>
      <c r="R589" s="226"/>
      <c r="S589" s="226"/>
      <c r="T589" s="226"/>
      <c r="U589" s="226"/>
      <c r="V589" s="226"/>
      <c r="W589" s="226"/>
      <c r="X589" s="226"/>
      <c r="Y589" s="226"/>
      <c r="Z589" s="226"/>
    </row>
    <row r="590" spans="1:26" x14ac:dyDescent="0.35">
      <c r="A590" s="226"/>
      <c r="B590" s="226"/>
      <c r="C590" s="226"/>
      <c r="D590" s="226"/>
      <c r="E590" s="226"/>
      <c r="F590" s="226"/>
      <c r="G590" s="226"/>
      <c r="H590" s="226"/>
      <c r="I590" s="226"/>
      <c r="J590" s="226"/>
      <c r="K590" s="226"/>
      <c r="L590" s="226"/>
      <c r="M590" s="226"/>
      <c r="N590" s="226"/>
      <c r="O590" s="226"/>
      <c r="P590" s="226"/>
      <c r="Q590" s="226"/>
      <c r="R590" s="226"/>
      <c r="S590" s="226"/>
      <c r="T590" s="226"/>
      <c r="U590" s="226"/>
      <c r="V590" s="226"/>
      <c r="W590" s="226"/>
      <c r="X590" s="226"/>
      <c r="Y590" s="226"/>
      <c r="Z590" s="226"/>
    </row>
    <row r="591" spans="1:26" x14ac:dyDescent="0.35">
      <c r="A591" s="226"/>
      <c r="B591" s="226"/>
      <c r="C591" s="226"/>
      <c r="D591" s="226"/>
      <c r="E591" s="226"/>
      <c r="F591" s="226"/>
      <c r="G591" s="226"/>
      <c r="H591" s="226"/>
      <c r="I591" s="226"/>
      <c r="J591" s="226"/>
      <c r="K591" s="226"/>
      <c r="L591" s="226"/>
      <c r="M591" s="226"/>
      <c r="N591" s="226"/>
      <c r="O591" s="226"/>
      <c r="P591" s="226"/>
      <c r="Q591" s="226"/>
      <c r="R591" s="226"/>
      <c r="S591" s="226"/>
      <c r="T591" s="226"/>
      <c r="U591" s="226"/>
      <c r="V591" s="226"/>
      <c r="W591" s="226"/>
      <c r="X591" s="226"/>
      <c r="Y591" s="226"/>
      <c r="Z591" s="226"/>
    </row>
    <row r="592" spans="1:26" x14ac:dyDescent="0.35">
      <c r="A592" s="226"/>
      <c r="B592" s="226"/>
      <c r="C592" s="226"/>
      <c r="D592" s="226"/>
      <c r="E592" s="226"/>
      <c r="F592" s="226"/>
      <c r="G592" s="226"/>
      <c r="H592" s="226"/>
      <c r="I592" s="226"/>
      <c r="J592" s="226"/>
      <c r="K592" s="226"/>
      <c r="L592" s="226"/>
      <c r="M592" s="226"/>
      <c r="N592" s="226"/>
      <c r="O592" s="226"/>
      <c r="P592" s="226"/>
      <c r="Q592" s="226"/>
      <c r="R592" s="226"/>
      <c r="S592" s="226"/>
      <c r="T592" s="226"/>
      <c r="U592" s="226"/>
      <c r="V592" s="226"/>
      <c r="W592" s="226"/>
      <c r="X592" s="226"/>
      <c r="Y592" s="226"/>
      <c r="Z592" s="226"/>
    </row>
    <row r="593" spans="1:26" x14ac:dyDescent="0.35">
      <c r="A593" s="226"/>
      <c r="B593" s="226"/>
      <c r="C593" s="226"/>
      <c r="D593" s="226"/>
      <c r="E593" s="226"/>
      <c r="F593" s="226"/>
      <c r="G593" s="226"/>
      <c r="H593" s="226"/>
      <c r="I593" s="226"/>
      <c r="J593" s="226"/>
      <c r="K593" s="226"/>
      <c r="L593" s="226"/>
      <c r="M593" s="226"/>
      <c r="N593" s="226"/>
      <c r="O593" s="226"/>
      <c r="P593" s="226"/>
      <c r="Q593" s="226"/>
      <c r="R593" s="226"/>
      <c r="S593" s="226"/>
      <c r="T593" s="226"/>
      <c r="U593" s="226"/>
      <c r="V593" s="226"/>
      <c r="W593" s="226"/>
      <c r="X593" s="226"/>
      <c r="Y593" s="226"/>
      <c r="Z593" s="226"/>
    </row>
    <row r="594" spans="1:26" x14ac:dyDescent="0.35">
      <c r="A594" s="226"/>
      <c r="B594" s="226"/>
      <c r="C594" s="226"/>
      <c r="D594" s="226"/>
      <c r="E594" s="226"/>
      <c r="F594" s="226"/>
      <c r="G594" s="226"/>
      <c r="H594" s="226"/>
      <c r="I594" s="226"/>
      <c r="J594" s="226"/>
      <c r="K594" s="226"/>
      <c r="L594" s="226"/>
      <c r="M594" s="226"/>
      <c r="N594" s="226"/>
      <c r="O594" s="226"/>
      <c r="P594" s="226"/>
      <c r="Q594" s="226"/>
      <c r="R594" s="226"/>
      <c r="S594" s="226"/>
      <c r="T594" s="226"/>
      <c r="U594" s="226"/>
      <c r="V594" s="226"/>
      <c r="W594" s="226"/>
      <c r="X594" s="226"/>
      <c r="Y594" s="226"/>
      <c r="Z594" s="226"/>
    </row>
    <row r="595" spans="1:26" x14ac:dyDescent="0.35">
      <c r="A595" s="226"/>
      <c r="B595" s="226"/>
      <c r="C595" s="226"/>
      <c r="D595" s="226"/>
      <c r="E595" s="226"/>
      <c r="F595" s="226"/>
      <c r="G595" s="226"/>
      <c r="H595" s="226"/>
      <c r="I595" s="226"/>
      <c r="J595" s="226"/>
      <c r="K595" s="226"/>
      <c r="L595" s="226"/>
      <c r="M595" s="226"/>
      <c r="N595" s="226"/>
      <c r="O595" s="226"/>
      <c r="P595" s="226"/>
      <c r="Q595" s="226"/>
      <c r="R595" s="226"/>
      <c r="S595" s="226"/>
      <c r="T595" s="226"/>
      <c r="U595" s="226"/>
      <c r="V595" s="226"/>
      <c r="W595" s="226"/>
      <c r="X595" s="226"/>
      <c r="Y595" s="226"/>
      <c r="Z595" s="226"/>
    </row>
    <row r="596" spans="1:26" x14ac:dyDescent="0.35">
      <c r="A596" s="226"/>
      <c r="B596" s="226"/>
      <c r="C596" s="226"/>
      <c r="D596" s="226"/>
      <c r="E596" s="226"/>
      <c r="F596" s="226"/>
      <c r="G596" s="226"/>
      <c r="H596" s="226"/>
      <c r="I596" s="226"/>
      <c r="J596" s="226"/>
      <c r="K596" s="226"/>
      <c r="L596" s="226"/>
      <c r="M596" s="226"/>
      <c r="N596" s="226"/>
      <c r="O596" s="226"/>
      <c r="P596" s="226"/>
      <c r="Q596" s="226"/>
      <c r="R596" s="226"/>
      <c r="S596" s="226"/>
      <c r="T596" s="226"/>
      <c r="U596" s="226"/>
      <c r="V596" s="226"/>
      <c r="W596" s="226"/>
      <c r="X596" s="226"/>
      <c r="Y596" s="226"/>
      <c r="Z596" s="226"/>
    </row>
    <row r="597" spans="1:26" x14ac:dyDescent="0.35">
      <c r="A597" s="226"/>
      <c r="B597" s="226"/>
      <c r="C597" s="226"/>
      <c r="D597" s="226"/>
      <c r="E597" s="226"/>
      <c r="F597" s="226"/>
      <c r="G597" s="226"/>
      <c r="H597" s="226"/>
      <c r="I597" s="226"/>
      <c r="J597" s="226"/>
      <c r="K597" s="226"/>
      <c r="L597" s="226"/>
      <c r="M597" s="226"/>
      <c r="N597" s="226"/>
      <c r="O597" s="226"/>
      <c r="P597" s="226"/>
      <c r="Q597" s="226"/>
      <c r="R597" s="226"/>
      <c r="S597" s="226"/>
      <c r="T597" s="226"/>
      <c r="U597" s="226"/>
      <c r="V597" s="226"/>
      <c r="W597" s="226"/>
      <c r="X597" s="226"/>
      <c r="Y597" s="226"/>
      <c r="Z597" s="226"/>
    </row>
    <row r="598" spans="1:26" x14ac:dyDescent="0.35">
      <c r="A598" s="226"/>
      <c r="B598" s="226"/>
      <c r="C598" s="226"/>
      <c r="D598" s="226"/>
      <c r="E598" s="226"/>
      <c r="F598" s="226"/>
      <c r="G598" s="226"/>
      <c r="H598" s="226"/>
      <c r="I598" s="226"/>
      <c r="J598" s="226"/>
      <c r="K598" s="226"/>
      <c r="L598" s="226"/>
      <c r="M598" s="226"/>
      <c r="N598" s="226"/>
      <c r="O598" s="226"/>
      <c r="P598" s="226"/>
      <c r="Q598" s="226"/>
      <c r="R598" s="226"/>
      <c r="S598" s="226"/>
      <c r="T598" s="226"/>
      <c r="U598" s="226"/>
      <c r="V598" s="226"/>
      <c r="W598" s="226"/>
      <c r="X598" s="226"/>
      <c r="Y598" s="226"/>
      <c r="Z598" s="226"/>
    </row>
    <row r="599" spans="1:26" x14ac:dyDescent="0.35">
      <c r="A599" s="226"/>
      <c r="B599" s="226"/>
      <c r="C599" s="226"/>
      <c r="D599" s="226"/>
      <c r="E599" s="226"/>
      <c r="F599" s="226"/>
      <c r="G599" s="226"/>
      <c r="H599" s="226"/>
      <c r="I599" s="226"/>
      <c r="J599" s="226"/>
      <c r="K599" s="226"/>
      <c r="L599" s="226"/>
      <c r="M599" s="226"/>
      <c r="N599" s="226"/>
      <c r="O599" s="226"/>
      <c r="P599" s="226"/>
      <c r="Q599" s="226"/>
      <c r="R599" s="226"/>
      <c r="S599" s="226"/>
      <c r="T599" s="226"/>
      <c r="U599" s="226"/>
      <c r="V599" s="226"/>
      <c r="W599" s="226"/>
      <c r="X599" s="226"/>
      <c r="Y599" s="226"/>
      <c r="Z599" s="226"/>
    </row>
    <row r="600" spans="1:26" x14ac:dyDescent="0.35">
      <c r="A600" s="226"/>
      <c r="B600" s="226"/>
      <c r="C600" s="226"/>
      <c r="D600" s="226"/>
      <c r="E600" s="226"/>
      <c r="F600" s="226"/>
      <c r="G600" s="226"/>
      <c r="H600" s="226"/>
      <c r="I600" s="226"/>
      <c r="J600" s="226"/>
      <c r="K600" s="226"/>
      <c r="L600" s="226"/>
      <c r="M600" s="226"/>
      <c r="N600" s="226"/>
      <c r="O600" s="226"/>
      <c r="P600" s="226"/>
      <c r="Q600" s="226"/>
      <c r="R600" s="226"/>
      <c r="S600" s="226"/>
      <c r="T600" s="226"/>
      <c r="U600" s="226"/>
      <c r="V600" s="226"/>
      <c r="W600" s="226"/>
      <c r="X600" s="226"/>
      <c r="Y600" s="226"/>
      <c r="Z600" s="226"/>
    </row>
    <row r="601" spans="1:26" x14ac:dyDescent="0.35">
      <c r="A601" s="226"/>
      <c r="B601" s="226"/>
      <c r="C601" s="226"/>
      <c r="D601" s="226"/>
      <c r="E601" s="226"/>
      <c r="F601" s="226"/>
      <c r="G601" s="226"/>
      <c r="H601" s="226"/>
      <c r="I601" s="226"/>
      <c r="J601" s="226"/>
      <c r="K601" s="226"/>
      <c r="L601" s="226"/>
      <c r="M601" s="226"/>
      <c r="N601" s="226"/>
      <c r="O601" s="226"/>
      <c r="P601" s="226"/>
      <c r="Q601" s="226"/>
      <c r="R601" s="226"/>
      <c r="S601" s="226"/>
      <c r="T601" s="226"/>
      <c r="U601" s="226"/>
      <c r="V601" s="226"/>
      <c r="W601" s="226"/>
      <c r="X601" s="226"/>
      <c r="Y601" s="226"/>
      <c r="Z601" s="226"/>
    </row>
    <row r="602" spans="1:26" x14ac:dyDescent="0.35">
      <c r="A602" s="226"/>
      <c r="B602" s="226"/>
      <c r="C602" s="226"/>
      <c r="D602" s="226"/>
      <c r="E602" s="226"/>
      <c r="F602" s="226"/>
      <c r="G602" s="226"/>
      <c r="H602" s="226"/>
      <c r="I602" s="226"/>
      <c r="J602" s="226"/>
      <c r="K602" s="226"/>
      <c r="L602" s="226"/>
      <c r="M602" s="226"/>
      <c r="N602" s="226"/>
      <c r="O602" s="226"/>
      <c r="P602" s="226"/>
      <c r="Q602" s="226"/>
      <c r="R602" s="226"/>
      <c r="S602" s="226"/>
      <c r="T602" s="226"/>
      <c r="U602" s="226"/>
      <c r="V602" s="226"/>
      <c r="W602" s="226"/>
      <c r="X602" s="226"/>
      <c r="Y602" s="226"/>
      <c r="Z602" s="226"/>
    </row>
    <row r="603" spans="1:26" x14ac:dyDescent="0.35">
      <c r="A603" s="226"/>
      <c r="B603" s="226"/>
      <c r="C603" s="226"/>
      <c r="D603" s="226"/>
      <c r="E603" s="226"/>
      <c r="F603" s="226"/>
      <c r="G603" s="226"/>
      <c r="H603" s="226"/>
      <c r="I603" s="226"/>
      <c r="J603" s="226"/>
      <c r="K603" s="226"/>
      <c r="L603" s="226"/>
      <c r="M603" s="226"/>
      <c r="N603" s="226"/>
      <c r="O603" s="226"/>
      <c r="P603" s="226"/>
      <c r="Q603" s="226"/>
      <c r="R603" s="226"/>
      <c r="S603" s="226"/>
      <c r="T603" s="226"/>
      <c r="U603" s="226"/>
      <c r="V603" s="226"/>
      <c r="W603" s="226"/>
      <c r="X603" s="226"/>
      <c r="Y603" s="226"/>
      <c r="Z603" s="226"/>
    </row>
    <row r="604" spans="1:26" x14ac:dyDescent="0.35">
      <c r="A604" s="226"/>
      <c r="B604" s="226"/>
      <c r="C604" s="226"/>
      <c r="D604" s="226"/>
      <c r="E604" s="226"/>
      <c r="F604" s="226"/>
      <c r="G604" s="226"/>
      <c r="H604" s="226"/>
      <c r="I604" s="226"/>
      <c r="J604" s="226"/>
      <c r="K604" s="226"/>
      <c r="L604" s="226"/>
      <c r="M604" s="226"/>
      <c r="N604" s="226"/>
      <c r="O604" s="226"/>
      <c r="P604" s="226"/>
      <c r="Q604" s="226"/>
      <c r="R604" s="226"/>
      <c r="S604" s="226"/>
      <c r="T604" s="226"/>
      <c r="U604" s="226"/>
      <c r="V604" s="226"/>
      <c r="W604" s="226"/>
      <c r="X604" s="226"/>
      <c r="Y604" s="226"/>
      <c r="Z604" s="226"/>
    </row>
    <row r="605" spans="1:26" x14ac:dyDescent="0.35">
      <c r="A605" s="226"/>
      <c r="B605" s="226"/>
      <c r="C605" s="226"/>
      <c r="D605" s="226"/>
      <c r="E605" s="226"/>
      <c r="F605" s="226"/>
      <c r="G605" s="226"/>
      <c r="H605" s="226"/>
      <c r="I605" s="226"/>
      <c r="J605" s="226"/>
      <c r="K605" s="226"/>
      <c r="L605" s="226"/>
      <c r="M605" s="226"/>
      <c r="N605" s="226"/>
      <c r="O605" s="226"/>
      <c r="P605" s="226"/>
      <c r="Q605" s="226"/>
      <c r="R605" s="226"/>
      <c r="S605" s="226"/>
      <c r="T605" s="226"/>
      <c r="U605" s="226"/>
      <c r="V605" s="226"/>
      <c r="W605" s="226"/>
      <c r="X605" s="226"/>
      <c r="Y605" s="226"/>
      <c r="Z605" s="226"/>
    </row>
    <row r="606" spans="1:26" x14ac:dyDescent="0.35">
      <c r="A606" s="226"/>
      <c r="B606" s="226"/>
      <c r="C606" s="226"/>
      <c r="D606" s="226"/>
      <c r="E606" s="226"/>
      <c r="F606" s="226"/>
      <c r="G606" s="226"/>
      <c r="H606" s="226"/>
      <c r="I606" s="226"/>
      <c r="J606" s="226"/>
      <c r="K606" s="226"/>
      <c r="L606" s="226"/>
      <c r="M606" s="226"/>
      <c r="N606" s="226"/>
      <c r="O606" s="226"/>
      <c r="P606" s="226"/>
      <c r="Q606" s="226"/>
      <c r="R606" s="226"/>
      <c r="S606" s="226"/>
      <c r="T606" s="226"/>
      <c r="U606" s="226"/>
      <c r="V606" s="226"/>
      <c r="W606" s="226"/>
      <c r="X606" s="226"/>
      <c r="Y606" s="226"/>
      <c r="Z606" s="226"/>
    </row>
    <row r="607" spans="1:26" x14ac:dyDescent="0.35">
      <c r="A607" s="226"/>
      <c r="B607" s="226"/>
      <c r="C607" s="226"/>
      <c r="D607" s="226"/>
      <c r="E607" s="226"/>
      <c r="F607" s="226"/>
      <c r="G607" s="226"/>
      <c r="H607" s="226"/>
      <c r="I607" s="226"/>
      <c r="J607" s="226"/>
      <c r="K607" s="226"/>
      <c r="L607" s="226"/>
      <c r="M607" s="226"/>
      <c r="N607" s="226"/>
      <c r="O607" s="226"/>
      <c r="P607" s="226"/>
      <c r="Q607" s="226"/>
      <c r="R607" s="226"/>
      <c r="S607" s="226"/>
      <c r="T607" s="226"/>
      <c r="U607" s="226"/>
      <c r="V607" s="226"/>
      <c r="W607" s="226"/>
      <c r="X607" s="226"/>
      <c r="Y607" s="226"/>
      <c r="Z607" s="226"/>
    </row>
    <row r="608" spans="1:26" x14ac:dyDescent="0.35">
      <c r="A608" s="226"/>
      <c r="B608" s="226"/>
      <c r="C608" s="226"/>
      <c r="D608" s="226"/>
      <c r="E608" s="226"/>
      <c r="F608" s="226"/>
      <c r="G608" s="226"/>
      <c r="H608" s="226"/>
      <c r="I608" s="226"/>
      <c r="J608" s="226"/>
      <c r="K608" s="226"/>
      <c r="L608" s="226"/>
      <c r="M608" s="226"/>
      <c r="N608" s="226"/>
      <c r="O608" s="226"/>
      <c r="P608" s="226"/>
      <c r="Q608" s="226"/>
      <c r="R608" s="226"/>
      <c r="S608" s="226"/>
      <c r="T608" s="226"/>
      <c r="U608" s="226"/>
      <c r="V608" s="226"/>
      <c r="W608" s="226"/>
      <c r="X608" s="226"/>
      <c r="Y608" s="226"/>
      <c r="Z608" s="226"/>
    </row>
    <row r="609" spans="1:26" x14ac:dyDescent="0.35">
      <c r="A609" s="226"/>
      <c r="B609" s="226"/>
      <c r="C609" s="226"/>
      <c r="D609" s="226"/>
      <c r="E609" s="226"/>
      <c r="F609" s="226"/>
      <c r="G609" s="226"/>
      <c r="H609" s="226"/>
      <c r="I609" s="226"/>
      <c r="J609" s="226"/>
      <c r="K609" s="226"/>
      <c r="L609" s="226"/>
      <c r="M609" s="226"/>
      <c r="N609" s="226"/>
      <c r="O609" s="226"/>
      <c r="P609" s="226"/>
      <c r="Q609" s="226"/>
      <c r="R609" s="226"/>
      <c r="S609" s="226"/>
      <c r="T609" s="226"/>
      <c r="U609" s="226"/>
      <c r="V609" s="226"/>
      <c r="W609" s="226"/>
      <c r="X609" s="226"/>
      <c r="Y609" s="226"/>
      <c r="Z609" s="226"/>
    </row>
    <row r="610" spans="1:26" x14ac:dyDescent="0.35">
      <c r="A610" s="226"/>
      <c r="B610" s="226"/>
      <c r="C610" s="226"/>
      <c r="D610" s="226"/>
      <c r="E610" s="226"/>
      <c r="F610" s="226"/>
      <c r="G610" s="226"/>
      <c r="H610" s="226"/>
      <c r="I610" s="226"/>
      <c r="J610" s="226"/>
      <c r="K610" s="226"/>
      <c r="L610" s="226"/>
      <c r="M610" s="226"/>
      <c r="N610" s="226"/>
      <c r="O610" s="226"/>
      <c r="P610" s="226"/>
      <c r="Q610" s="226"/>
      <c r="R610" s="226"/>
      <c r="S610" s="226"/>
      <c r="T610" s="226"/>
      <c r="U610" s="226"/>
      <c r="V610" s="226"/>
      <c r="W610" s="226"/>
      <c r="X610" s="226"/>
      <c r="Y610" s="226"/>
      <c r="Z610" s="226"/>
    </row>
    <row r="611" spans="1:26" x14ac:dyDescent="0.35">
      <c r="A611" s="226"/>
      <c r="B611" s="226"/>
      <c r="C611" s="226"/>
      <c r="D611" s="226"/>
      <c r="E611" s="226"/>
      <c r="F611" s="226"/>
      <c r="G611" s="226"/>
      <c r="H611" s="226"/>
      <c r="I611" s="226"/>
      <c r="J611" s="226"/>
      <c r="K611" s="226"/>
      <c r="L611" s="226"/>
      <c r="M611" s="226"/>
      <c r="N611" s="226"/>
      <c r="O611" s="226"/>
      <c r="P611" s="226"/>
      <c r="Q611" s="226"/>
      <c r="R611" s="226"/>
      <c r="S611" s="226"/>
      <c r="T611" s="226"/>
      <c r="U611" s="226"/>
      <c r="V611" s="226"/>
      <c r="W611" s="226"/>
      <c r="X611" s="226"/>
      <c r="Y611" s="226"/>
      <c r="Z611" s="226"/>
    </row>
    <row r="612" spans="1:26" x14ac:dyDescent="0.35">
      <c r="A612" s="226"/>
      <c r="B612" s="226"/>
      <c r="C612" s="226"/>
      <c r="D612" s="226"/>
      <c r="E612" s="226"/>
      <c r="F612" s="226"/>
      <c r="G612" s="226"/>
      <c r="H612" s="226"/>
      <c r="I612" s="226"/>
      <c r="J612" s="226"/>
      <c r="K612" s="226"/>
      <c r="L612" s="226"/>
      <c r="M612" s="226"/>
      <c r="N612" s="226"/>
      <c r="O612" s="226"/>
      <c r="P612" s="226"/>
      <c r="Q612" s="226"/>
      <c r="R612" s="226"/>
      <c r="S612" s="226"/>
      <c r="T612" s="226"/>
      <c r="U612" s="226"/>
      <c r="V612" s="226"/>
      <c r="W612" s="226"/>
      <c r="X612" s="226"/>
      <c r="Y612" s="226"/>
      <c r="Z612" s="226"/>
    </row>
    <row r="613" spans="1:26" x14ac:dyDescent="0.35">
      <c r="A613" s="226"/>
      <c r="B613" s="226"/>
      <c r="C613" s="226"/>
      <c r="D613" s="226"/>
      <c r="E613" s="226"/>
      <c r="F613" s="226"/>
      <c r="G613" s="226"/>
      <c r="H613" s="226"/>
      <c r="I613" s="226"/>
      <c r="J613" s="226"/>
      <c r="K613" s="226"/>
      <c r="L613" s="226"/>
      <c r="M613" s="226"/>
      <c r="N613" s="226"/>
      <c r="O613" s="226"/>
      <c r="P613" s="226"/>
      <c r="Q613" s="226"/>
      <c r="R613" s="226"/>
      <c r="S613" s="226"/>
      <c r="T613" s="226"/>
      <c r="U613" s="226"/>
      <c r="V613" s="226"/>
      <c r="W613" s="226"/>
      <c r="X613" s="226"/>
      <c r="Y613" s="226"/>
      <c r="Z613" s="226"/>
    </row>
    <row r="614" spans="1:26" x14ac:dyDescent="0.35">
      <c r="A614" s="226"/>
      <c r="B614" s="226"/>
      <c r="C614" s="226"/>
      <c r="D614" s="226"/>
      <c r="E614" s="226"/>
      <c r="F614" s="226"/>
      <c r="G614" s="226"/>
      <c r="H614" s="226"/>
      <c r="I614" s="226"/>
      <c r="J614" s="226"/>
      <c r="K614" s="226"/>
      <c r="L614" s="226"/>
      <c r="M614" s="226"/>
      <c r="N614" s="226"/>
      <c r="O614" s="226"/>
      <c r="P614" s="226"/>
      <c r="Q614" s="226"/>
      <c r="R614" s="226"/>
      <c r="S614" s="226"/>
      <c r="T614" s="226"/>
      <c r="U614" s="226"/>
      <c r="V614" s="226"/>
      <c r="W614" s="226"/>
      <c r="X614" s="226"/>
      <c r="Y614" s="226"/>
      <c r="Z614" s="226"/>
    </row>
    <row r="615" spans="1:26" x14ac:dyDescent="0.35">
      <c r="A615" s="226"/>
      <c r="B615" s="226"/>
      <c r="C615" s="226"/>
      <c r="D615" s="226"/>
      <c r="E615" s="226"/>
      <c r="F615" s="226"/>
      <c r="G615" s="226"/>
      <c r="H615" s="226"/>
      <c r="I615" s="226"/>
      <c r="J615" s="226"/>
      <c r="K615" s="226"/>
      <c r="L615" s="226"/>
      <c r="M615" s="226"/>
      <c r="N615" s="226"/>
      <c r="O615" s="226"/>
      <c r="P615" s="226"/>
      <c r="Q615" s="226"/>
      <c r="R615" s="226"/>
      <c r="S615" s="226"/>
      <c r="T615" s="226"/>
      <c r="U615" s="226"/>
      <c r="V615" s="226"/>
      <c r="W615" s="226"/>
      <c r="X615" s="226"/>
      <c r="Y615" s="226"/>
      <c r="Z615" s="226"/>
    </row>
    <row r="616" spans="1:26" x14ac:dyDescent="0.35">
      <c r="A616" s="226"/>
      <c r="B616" s="226"/>
      <c r="C616" s="226"/>
      <c r="D616" s="226"/>
      <c r="E616" s="226"/>
      <c r="F616" s="226"/>
      <c r="G616" s="226"/>
      <c r="H616" s="226"/>
      <c r="I616" s="226"/>
      <c r="J616" s="226"/>
      <c r="K616" s="226"/>
      <c r="L616" s="226"/>
      <c r="M616" s="226"/>
      <c r="N616" s="226"/>
      <c r="O616" s="226"/>
      <c r="P616" s="226"/>
      <c r="Q616" s="226"/>
      <c r="R616" s="226"/>
      <c r="S616" s="226"/>
      <c r="T616" s="226"/>
      <c r="U616" s="226"/>
      <c r="V616" s="226"/>
      <c r="W616" s="226"/>
      <c r="X616" s="226"/>
      <c r="Y616" s="226"/>
      <c r="Z616" s="226"/>
    </row>
    <row r="617" spans="1:26" x14ac:dyDescent="0.35">
      <c r="A617" s="226"/>
      <c r="B617" s="226"/>
      <c r="C617" s="226"/>
      <c r="D617" s="226"/>
      <c r="E617" s="226"/>
      <c r="F617" s="226"/>
      <c r="G617" s="226"/>
      <c r="H617" s="226"/>
      <c r="I617" s="226"/>
      <c r="J617" s="226"/>
      <c r="K617" s="226"/>
      <c r="L617" s="226"/>
      <c r="M617" s="226"/>
      <c r="N617" s="226"/>
      <c r="O617" s="226"/>
      <c r="P617" s="226"/>
      <c r="Q617" s="226"/>
      <c r="R617" s="226"/>
      <c r="S617" s="226"/>
      <c r="T617" s="226"/>
      <c r="U617" s="226"/>
      <c r="V617" s="226"/>
      <c r="W617" s="226"/>
      <c r="X617" s="226"/>
      <c r="Y617" s="226"/>
      <c r="Z617" s="226"/>
    </row>
    <row r="618" spans="1:26" x14ac:dyDescent="0.35">
      <c r="A618" s="226"/>
      <c r="B618" s="226"/>
      <c r="C618" s="226"/>
      <c r="D618" s="226"/>
      <c r="E618" s="226"/>
      <c r="F618" s="226"/>
      <c r="G618" s="226"/>
      <c r="H618" s="226"/>
      <c r="I618" s="226"/>
      <c r="J618" s="226"/>
      <c r="K618" s="226"/>
      <c r="L618" s="226"/>
      <c r="M618" s="226"/>
      <c r="N618" s="226"/>
      <c r="O618" s="226"/>
      <c r="P618" s="226"/>
      <c r="Q618" s="226"/>
      <c r="R618" s="226"/>
      <c r="S618" s="226"/>
      <c r="T618" s="226"/>
      <c r="U618" s="226"/>
      <c r="V618" s="226"/>
      <c r="W618" s="226"/>
      <c r="X618" s="226"/>
      <c r="Y618" s="226"/>
      <c r="Z618" s="226"/>
    </row>
    <row r="619" spans="1:26" x14ac:dyDescent="0.35">
      <c r="A619" s="226"/>
      <c r="B619" s="226"/>
      <c r="C619" s="226"/>
      <c r="D619" s="226"/>
      <c r="E619" s="226"/>
      <c r="F619" s="226"/>
      <c r="G619" s="226"/>
      <c r="H619" s="226"/>
      <c r="I619" s="226"/>
      <c r="J619" s="226"/>
      <c r="K619" s="226"/>
      <c r="L619" s="226"/>
      <c r="M619" s="226"/>
      <c r="N619" s="226"/>
      <c r="O619" s="226"/>
      <c r="P619" s="226"/>
      <c r="Q619" s="226"/>
      <c r="R619" s="226"/>
      <c r="S619" s="226"/>
      <c r="T619" s="226"/>
      <c r="U619" s="226"/>
      <c r="V619" s="226"/>
      <c r="W619" s="226"/>
      <c r="X619" s="226"/>
      <c r="Y619" s="226"/>
      <c r="Z619" s="226"/>
    </row>
    <row r="620" spans="1:26" x14ac:dyDescent="0.35">
      <c r="A620" s="226"/>
      <c r="B620" s="226"/>
      <c r="C620" s="226"/>
      <c r="D620" s="226"/>
      <c r="E620" s="226"/>
      <c r="F620" s="226"/>
      <c r="G620" s="226"/>
      <c r="H620" s="226"/>
      <c r="I620" s="226"/>
      <c r="J620" s="226"/>
      <c r="K620" s="226"/>
      <c r="L620" s="226"/>
      <c r="M620" s="226"/>
      <c r="N620" s="226"/>
      <c r="O620" s="226"/>
      <c r="P620" s="226"/>
      <c r="Q620" s="226"/>
      <c r="R620" s="226"/>
      <c r="S620" s="226"/>
      <c r="T620" s="226"/>
      <c r="U620" s="226"/>
      <c r="V620" s="226"/>
      <c r="W620" s="226"/>
      <c r="X620" s="226"/>
      <c r="Y620" s="226"/>
      <c r="Z620" s="226"/>
    </row>
    <row r="621" spans="1:26" x14ac:dyDescent="0.35">
      <c r="A621" s="226"/>
      <c r="B621" s="226"/>
      <c r="C621" s="226"/>
      <c r="D621" s="226"/>
      <c r="E621" s="226"/>
      <c r="F621" s="226"/>
      <c r="G621" s="226"/>
      <c r="H621" s="226"/>
      <c r="I621" s="226"/>
      <c r="J621" s="226"/>
      <c r="K621" s="226"/>
      <c r="L621" s="226"/>
      <c r="M621" s="226"/>
      <c r="N621" s="226"/>
      <c r="O621" s="226"/>
      <c r="P621" s="226"/>
      <c r="Q621" s="226"/>
      <c r="R621" s="226"/>
      <c r="S621" s="226"/>
      <c r="T621" s="226"/>
      <c r="U621" s="226"/>
      <c r="V621" s="226"/>
      <c r="W621" s="226"/>
      <c r="X621" s="226"/>
      <c r="Y621" s="226"/>
      <c r="Z621" s="226"/>
    </row>
    <row r="622" spans="1:26" x14ac:dyDescent="0.35">
      <c r="A622" s="226"/>
      <c r="B622" s="226"/>
      <c r="C622" s="226"/>
      <c r="D622" s="226"/>
      <c r="E622" s="226"/>
      <c r="F622" s="226"/>
      <c r="G622" s="226"/>
      <c r="H622" s="226"/>
      <c r="I622" s="226"/>
      <c r="J622" s="226"/>
      <c r="K622" s="226"/>
      <c r="L622" s="226"/>
      <c r="M622" s="226"/>
      <c r="N622" s="226"/>
      <c r="O622" s="226"/>
      <c r="P622" s="226"/>
      <c r="Q622" s="226"/>
      <c r="R622" s="226"/>
      <c r="S622" s="226"/>
      <c r="T622" s="226"/>
      <c r="U622" s="226"/>
      <c r="V622" s="226"/>
      <c r="W622" s="226"/>
      <c r="X622" s="226"/>
      <c r="Y622" s="226"/>
      <c r="Z622" s="226"/>
    </row>
    <row r="623" spans="1:26" x14ac:dyDescent="0.35">
      <c r="A623" s="226"/>
      <c r="B623" s="226"/>
      <c r="C623" s="226"/>
      <c r="D623" s="226"/>
      <c r="E623" s="226"/>
      <c r="F623" s="226"/>
      <c r="G623" s="226"/>
      <c r="H623" s="226"/>
      <c r="I623" s="226"/>
      <c r="J623" s="226"/>
      <c r="K623" s="226"/>
      <c r="L623" s="226"/>
      <c r="M623" s="226"/>
      <c r="N623" s="226"/>
      <c r="O623" s="226"/>
      <c r="P623" s="226"/>
      <c r="Q623" s="226"/>
      <c r="R623" s="226"/>
      <c r="S623" s="226"/>
      <c r="T623" s="226"/>
      <c r="U623" s="226"/>
      <c r="V623" s="226"/>
      <c r="W623" s="226"/>
      <c r="X623" s="226"/>
      <c r="Y623" s="226"/>
      <c r="Z623" s="226"/>
    </row>
    <row r="624" spans="1:26" x14ac:dyDescent="0.35">
      <c r="A624" s="226"/>
      <c r="B624" s="226"/>
      <c r="C624" s="226"/>
      <c r="D624" s="226"/>
      <c r="E624" s="226"/>
      <c r="F624" s="226"/>
      <c r="G624" s="226"/>
      <c r="H624" s="226"/>
      <c r="I624" s="226"/>
      <c r="J624" s="226"/>
      <c r="K624" s="226"/>
      <c r="L624" s="226"/>
      <c r="M624" s="226"/>
      <c r="N624" s="226"/>
      <c r="O624" s="226"/>
      <c r="P624" s="226"/>
      <c r="Q624" s="226"/>
      <c r="R624" s="226"/>
      <c r="S624" s="226"/>
      <c r="T624" s="226"/>
      <c r="U624" s="226"/>
      <c r="V624" s="226"/>
      <c r="W624" s="226"/>
      <c r="X624" s="226"/>
      <c r="Y624" s="226"/>
      <c r="Z624" s="226"/>
    </row>
    <row r="625" spans="1:26" x14ac:dyDescent="0.35">
      <c r="A625" s="226"/>
      <c r="B625" s="226"/>
      <c r="C625" s="226"/>
      <c r="D625" s="226"/>
      <c r="E625" s="226"/>
      <c r="F625" s="226"/>
      <c r="G625" s="226"/>
      <c r="H625" s="226"/>
      <c r="I625" s="226"/>
      <c r="J625" s="226"/>
      <c r="K625" s="226"/>
      <c r="L625" s="226"/>
      <c r="M625" s="226"/>
      <c r="N625" s="226"/>
      <c r="O625" s="226"/>
      <c r="P625" s="226"/>
      <c r="Q625" s="226"/>
      <c r="R625" s="226"/>
      <c r="S625" s="226"/>
      <c r="T625" s="226"/>
      <c r="U625" s="226"/>
      <c r="V625" s="226"/>
      <c r="W625" s="226"/>
      <c r="X625" s="226"/>
      <c r="Y625" s="226"/>
      <c r="Z625" s="226"/>
    </row>
    <row r="626" spans="1:26" x14ac:dyDescent="0.35">
      <c r="A626" s="226"/>
      <c r="B626" s="226"/>
      <c r="C626" s="226"/>
      <c r="D626" s="226"/>
      <c r="E626" s="226"/>
      <c r="F626" s="226"/>
      <c r="G626" s="226"/>
      <c r="H626" s="226"/>
      <c r="I626" s="226"/>
      <c r="J626" s="226"/>
      <c r="K626" s="226"/>
      <c r="L626" s="226"/>
      <c r="M626" s="226"/>
      <c r="N626" s="226"/>
      <c r="O626" s="226"/>
      <c r="P626" s="226"/>
      <c r="Q626" s="226"/>
      <c r="R626" s="226"/>
      <c r="S626" s="226"/>
      <c r="T626" s="226"/>
      <c r="U626" s="226"/>
      <c r="V626" s="226"/>
      <c r="W626" s="226"/>
      <c r="X626" s="226"/>
      <c r="Y626" s="226"/>
      <c r="Z626" s="226"/>
    </row>
    <row r="627" spans="1:26" x14ac:dyDescent="0.35">
      <c r="A627" s="226"/>
      <c r="B627" s="226"/>
      <c r="C627" s="226"/>
      <c r="D627" s="226"/>
      <c r="E627" s="226"/>
      <c r="F627" s="226"/>
      <c r="G627" s="226"/>
      <c r="H627" s="226"/>
      <c r="I627" s="226"/>
      <c r="J627" s="226"/>
      <c r="K627" s="226"/>
      <c r="L627" s="226"/>
      <c r="M627" s="226"/>
      <c r="N627" s="226"/>
      <c r="O627" s="226"/>
      <c r="P627" s="226"/>
      <c r="Q627" s="226"/>
      <c r="R627" s="226"/>
      <c r="S627" s="226"/>
      <c r="T627" s="226"/>
      <c r="U627" s="226"/>
      <c r="V627" s="226"/>
      <c r="W627" s="226"/>
      <c r="X627" s="226"/>
      <c r="Y627" s="226"/>
      <c r="Z627" s="226"/>
    </row>
    <row r="628" spans="1:26" x14ac:dyDescent="0.35">
      <c r="A628" s="226"/>
      <c r="B628" s="226"/>
      <c r="C628" s="226"/>
      <c r="D628" s="226"/>
      <c r="E628" s="226"/>
      <c r="F628" s="226"/>
      <c r="G628" s="226"/>
      <c r="H628" s="226"/>
      <c r="I628" s="226"/>
      <c r="J628" s="226"/>
      <c r="K628" s="226"/>
      <c r="L628" s="226"/>
      <c r="M628" s="226"/>
      <c r="N628" s="226"/>
      <c r="O628" s="226"/>
      <c r="P628" s="226"/>
      <c r="Q628" s="226"/>
      <c r="R628" s="226"/>
      <c r="S628" s="226"/>
      <c r="T628" s="226"/>
      <c r="U628" s="226"/>
      <c r="V628" s="226"/>
      <c r="W628" s="226"/>
      <c r="X628" s="226"/>
      <c r="Y628" s="226"/>
      <c r="Z628" s="226"/>
    </row>
    <row r="629" spans="1:26" x14ac:dyDescent="0.35">
      <c r="A629" s="226"/>
      <c r="B629" s="226"/>
      <c r="C629" s="226"/>
      <c r="D629" s="226"/>
      <c r="E629" s="226"/>
      <c r="F629" s="226"/>
      <c r="G629" s="226"/>
      <c r="H629" s="226"/>
      <c r="I629" s="226"/>
      <c r="J629" s="226"/>
      <c r="K629" s="226"/>
      <c r="L629" s="226"/>
      <c r="M629" s="226"/>
      <c r="N629" s="226"/>
      <c r="O629" s="226"/>
      <c r="P629" s="226"/>
      <c r="Q629" s="226"/>
      <c r="R629" s="226"/>
      <c r="S629" s="226"/>
      <c r="T629" s="226"/>
      <c r="U629" s="226"/>
      <c r="V629" s="226"/>
      <c r="W629" s="226"/>
      <c r="X629" s="226"/>
      <c r="Y629" s="226"/>
      <c r="Z629" s="226"/>
    </row>
    <row r="630" spans="1:26" x14ac:dyDescent="0.35">
      <c r="A630" s="226"/>
      <c r="B630" s="226"/>
      <c r="C630" s="226"/>
      <c r="D630" s="226"/>
      <c r="E630" s="226"/>
      <c r="F630" s="226"/>
      <c r="G630" s="226"/>
      <c r="H630" s="226"/>
      <c r="I630" s="226"/>
      <c r="J630" s="226"/>
      <c r="K630" s="226"/>
      <c r="L630" s="226"/>
      <c r="M630" s="226"/>
      <c r="N630" s="226"/>
      <c r="O630" s="226"/>
      <c r="P630" s="226"/>
      <c r="Q630" s="226"/>
      <c r="R630" s="226"/>
      <c r="S630" s="226"/>
      <c r="T630" s="226"/>
      <c r="U630" s="226"/>
      <c r="V630" s="226"/>
      <c r="W630" s="226"/>
      <c r="X630" s="226"/>
      <c r="Y630" s="226"/>
      <c r="Z630" s="226"/>
    </row>
    <row r="631" spans="1:26" x14ac:dyDescent="0.35">
      <c r="A631" s="226"/>
      <c r="B631" s="226"/>
      <c r="C631" s="226"/>
      <c r="D631" s="226"/>
      <c r="E631" s="226"/>
      <c r="F631" s="226"/>
      <c r="G631" s="226"/>
      <c r="H631" s="226"/>
      <c r="I631" s="226"/>
      <c r="J631" s="226"/>
      <c r="K631" s="226"/>
      <c r="L631" s="226"/>
      <c r="M631" s="226"/>
      <c r="N631" s="226"/>
      <c r="O631" s="226"/>
      <c r="P631" s="226"/>
      <c r="Q631" s="226"/>
      <c r="R631" s="226"/>
      <c r="S631" s="226"/>
      <c r="T631" s="226"/>
      <c r="U631" s="226"/>
      <c r="V631" s="226"/>
      <c r="W631" s="226"/>
      <c r="X631" s="226"/>
      <c r="Y631" s="226"/>
      <c r="Z631" s="226"/>
    </row>
    <row r="632" spans="1:26" x14ac:dyDescent="0.35">
      <c r="A632" s="226"/>
      <c r="B632" s="226"/>
      <c r="C632" s="226"/>
      <c r="D632" s="226"/>
      <c r="E632" s="226"/>
      <c r="F632" s="226"/>
      <c r="G632" s="226"/>
      <c r="H632" s="226"/>
      <c r="I632" s="226"/>
      <c r="J632" s="226"/>
      <c r="K632" s="226"/>
      <c r="L632" s="226"/>
      <c r="M632" s="226"/>
      <c r="N632" s="226"/>
      <c r="O632" s="226"/>
      <c r="P632" s="226"/>
      <c r="Q632" s="226"/>
      <c r="R632" s="226"/>
      <c r="S632" s="226"/>
      <c r="T632" s="226"/>
      <c r="U632" s="226"/>
      <c r="V632" s="226"/>
      <c r="W632" s="226"/>
      <c r="X632" s="226"/>
      <c r="Y632" s="226"/>
      <c r="Z632" s="226"/>
    </row>
    <row r="633" spans="1:26" x14ac:dyDescent="0.35">
      <c r="A633" s="226"/>
      <c r="B633" s="226"/>
      <c r="C633" s="226"/>
      <c r="D633" s="226"/>
      <c r="E633" s="226"/>
      <c r="F633" s="226"/>
      <c r="G633" s="226"/>
      <c r="H633" s="226"/>
      <c r="I633" s="226"/>
      <c r="J633" s="226"/>
      <c r="K633" s="226"/>
      <c r="L633" s="226"/>
      <c r="M633" s="226"/>
      <c r="N633" s="226"/>
      <c r="O633" s="226"/>
      <c r="P633" s="226"/>
      <c r="Q633" s="226"/>
      <c r="R633" s="226"/>
      <c r="S633" s="226"/>
      <c r="T633" s="226"/>
      <c r="U633" s="226"/>
      <c r="V633" s="226"/>
      <c r="W633" s="226"/>
      <c r="X633" s="226"/>
      <c r="Y633" s="226"/>
      <c r="Z633" s="226"/>
    </row>
    <row r="634" spans="1:26" x14ac:dyDescent="0.35">
      <c r="A634" s="226"/>
      <c r="B634" s="226"/>
      <c r="C634" s="226"/>
      <c r="D634" s="226"/>
      <c r="E634" s="226"/>
      <c r="F634" s="226"/>
      <c r="G634" s="226"/>
      <c r="H634" s="226"/>
      <c r="I634" s="226"/>
      <c r="J634" s="226"/>
      <c r="K634" s="226"/>
      <c r="L634" s="226"/>
      <c r="M634" s="226"/>
      <c r="N634" s="226"/>
      <c r="O634" s="226"/>
      <c r="P634" s="226"/>
      <c r="Q634" s="226"/>
      <c r="R634" s="226"/>
      <c r="S634" s="226"/>
      <c r="T634" s="226"/>
      <c r="U634" s="226"/>
      <c r="V634" s="226"/>
      <c r="W634" s="226"/>
      <c r="X634" s="226"/>
      <c r="Y634" s="226"/>
      <c r="Z634" s="226"/>
    </row>
    <row r="635" spans="1:26" x14ac:dyDescent="0.35">
      <c r="A635" s="226"/>
      <c r="B635" s="226"/>
      <c r="C635" s="226"/>
      <c r="D635" s="226"/>
      <c r="E635" s="226"/>
      <c r="F635" s="226"/>
      <c r="G635" s="226"/>
      <c r="H635" s="226"/>
      <c r="I635" s="226"/>
      <c r="J635" s="226"/>
      <c r="K635" s="226"/>
      <c r="L635" s="226"/>
      <c r="M635" s="226"/>
      <c r="N635" s="226"/>
      <c r="O635" s="226"/>
      <c r="P635" s="226"/>
      <c r="Q635" s="226"/>
      <c r="R635" s="226"/>
      <c r="S635" s="226"/>
      <c r="T635" s="226"/>
      <c r="U635" s="226"/>
      <c r="V635" s="226"/>
      <c r="W635" s="226"/>
      <c r="X635" s="226"/>
      <c r="Y635" s="226"/>
      <c r="Z635" s="226"/>
    </row>
    <row r="636" spans="1:26" x14ac:dyDescent="0.35">
      <c r="A636" s="226"/>
      <c r="B636" s="226"/>
      <c r="C636" s="226"/>
      <c r="D636" s="226"/>
      <c r="E636" s="226"/>
      <c r="F636" s="226"/>
      <c r="G636" s="226"/>
      <c r="H636" s="226"/>
      <c r="I636" s="226"/>
      <c r="J636" s="226"/>
      <c r="K636" s="226"/>
      <c r="L636" s="226"/>
      <c r="M636" s="226"/>
      <c r="N636" s="226"/>
      <c r="O636" s="226"/>
      <c r="P636" s="226"/>
      <c r="Q636" s="226"/>
      <c r="R636" s="226"/>
      <c r="S636" s="226"/>
      <c r="T636" s="226"/>
      <c r="U636" s="226"/>
      <c r="V636" s="226"/>
      <c r="W636" s="226"/>
      <c r="X636" s="226"/>
      <c r="Y636" s="226"/>
      <c r="Z636" s="226"/>
    </row>
    <row r="637" spans="1:26" x14ac:dyDescent="0.35">
      <c r="A637" s="226"/>
      <c r="B637" s="226"/>
      <c r="C637" s="226"/>
      <c r="D637" s="226"/>
      <c r="E637" s="226"/>
      <c r="F637" s="226"/>
      <c r="G637" s="226"/>
      <c r="H637" s="226"/>
      <c r="I637" s="226"/>
      <c r="J637" s="226"/>
      <c r="K637" s="226"/>
      <c r="L637" s="226"/>
      <c r="M637" s="226"/>
      <c r="N637" s="226"/>
      <c r="O637" s="226"/>
      <c r="P637" s="226"/>
      <c r="Q637" s="226"/>
      <c r="R637" s="226"/>
      <c r="S637" s="226"/>
      <c r="T637" s="226"/>
      <c r="U637" s="226"/>
      <c r="V637" s="226"/>
      <c r="W637" s="226"/>
      <c r="X637" s="226"/>
      <c r="Y637" s="226"/>
      <c r="Z637" s="226"/>
    </row>
    <row r="638" spans="1:26" x14ac:dyDescent="0.35">
      <c r="A638" s="226"/>
      <c r="B638" s="226"/>
      <c r="C638" s="226"/>
      <c r="D638" s="226"/>
      <c r="E638" s="226"/>
      <c r="F638" s="226"/>
      <c r="G638" s="226"/>
      <c r="H638" s="226"/>
      <c r="I638" s="226"/>
      <c r="J638" s="226"/>
      <c r="K638" s="226"/>
      <c r="L638" s="226"/>
      <c r="M638" s="226"/>
      <c r="N638" s="226"/>
      <c r="O638" s="226"/>
      <c r="P638" s="226"/>
      <c r="Q638" s="226"/>
      <c r="R638" s="226"/>
      <c r="S638" s="226"/>
      <c r="T638" s="226"/>
      <c r="U638" s="226"/>
      <c r="V638" s="226"/>
      <c r="W638" s="226"/>
      <c r="X638" s="226"/>
      <c r="Y638" s="226"/>
      <c r="Z638" s="226"/>
    </row>
    <row r="639" spans="1:26" x14ac:dyDescent="0.35">
      <c r="A639" s="226"/>
      <c r="B639" s="226"/>
      <c r="C639" s="226"/>
      <c r="D639" s="226"/>
      <c r="E639" s="226"/>
      <c r="F639" s="226"/>
      <c r="G639" s="226"/>
      <c r="H639" s="226"/>
      <c r="I639" s="226"/>
      <c r="J639" s="226"/>
      <c r="K639" s="226"/>
      <c r="L639" s="226"/>
      <c r="M639" s="226"/>
      <c r="N639" s="226"/>
      <c r="O639" s="226"/>
      <c r="P639" s="226"/>
      <c r="Q639" s="226"/>
      <c r="R639" s="226"/>
      <c r="S639" s="226"/>
      <c r="T639" s="226"/>
      <c r="U639" s="226"/>
      <c r="V639" s="226"/>
      <c r="W639" s="226"/>
      <c r="X639" s="226"/>
      <c r="Y639" s="226"/>
      <c r="Z639" s="226"/>
    </row>
    <row r="640" spans="1:26" x14ac:dyDescent="0.35">
      <c r="A640" s="226"/>
      <c r="B640" s="226"/>
      <c r="C640" s="226"/>
      <c r="D640" s="226"/>
      <c r="E640" s="226"/>
      <c r="F640" s="226"/>
      <c r="G640" s="226"/>
      <c r="H640" s="226"/>
      <c r="I640" s="226"/>
      <c r="J640" s="226"/>
      <c r="K640" s="226"/>
      <c r="L640" s="226"/>
      <c r="M640" s="226"/>
      <c r="N640" s="226"/>
      <c r="O640" s="226"/>
      <c r="P640" s="226"/>
      <c r="Q640" s="226"/>
      <c r="R640" s="226"/>
      <c r="S640" s="226"/>
      <c r="T640" s="226"/>
      <c r="U640" s="226"/>
      <c r="V640" s="226"/>
      <c r="W640" s="226"/>
      <c r="X640" s="226"/>
      <c r="Y640" s="226"/>
      <c r="Z640" s="226"/>
    </row>
    <row r="641" spans="1:26" x14ac:dyDescent="0.35">
      <c r="A641" s="226"/>
      <c r="B641" s="226"/>
      <c r="C641" s="226"/>
      <c r="D641" s="226"/>
      <c r="E641" s="226"/>
      <c r="F641" s="226"/>
      <c r="G641" s="226"/>
      <c r="H641" s="226"/>
      <c r="I641" s="226"/>
      <c r="J641" s="226"/>
      <c r="K641" s="226"/>
      <c r="L641" s="226"/>
      <c r="M641" s="226"/>
      <c r="N641" s="226"/>
      <c r="O641" s="226"/>
      <c r="P641" s="226"/>
      <c r="Q641" s="226"/>
      <c r="R641" s="226"/>
      <c r="S641" s="226"/>
      <c r="T641" s="226"/>
      <c r="U641" s="226"/>
      <c r="V641" s="226"/>
      <c r="W641" s="226"/>
      <c r="X641" s="226"/>
      <c r="Y641" s="226"/>
      <c r="Z641" s="226"/>
    </row>
    <row r="642" spans="1:26" x14ac:dyDescent="0.35">
      <c r="A642" s="226"/>
      <c r="B642" s="226"/>
      <c r="C642" s="226"/>
      <c r="D642" s="226"/>
      <c r="E642" s="226"/>
      <c r="F642" s="226"/>
      <c r="G642" s="226"/>
      <c r="H642" s="226"/>
      <c r="I642" s="226"/>
      <c r="J642" s="226"/>
      <c r="K642" s="226"/>
      <c r="L642" s="226"/>
      <c r="M642" s="226"/>
      <c r="N642" s="226"/>
      <c r="O642" s="226"/>
      <c r="P642" s="226"/>
      <c r="Q642" s="226"/>
      <c r="R642" s="226"/>
      <c r="S642" s="226"/>
      <c r="T642" s="226"/>
      <c r="U642" s="226"/>
      <c r="V642" s="226"/>
      <c r="W642" s="226"/>
      <c r="X642" s="226"/>
      <c r="Y642" s="226"/>
      <c r="Z642" s="226"/>
    </row>
    <row r="643" spans="1:26" x14ac:dyDescent="0.35">
      <c r="A643" s="226"/>
      <c r="B643" s="226"/>
      <c r="C643" s="226"/>
      <c r="D643" s="226"/>
      <c r="E643" s="226"/>
      <c r="F643" s="226"/>
      <c r="G643" s="226"/>
      <c r="H643" s="226"/>
      <c r="I643" s="226"/>
      <c r="J643" s="226"/>
      <c r="K643" s="226"/>
      <c r="L643" s="226"/>
      <c r="M643" s="226"/>
      <c r="N643" s="226"/>
      <c r="O643" s="226"/>
      <c r="P643" s="226"/>
      <c r="Q643" s="226"/>
      <c r="R643" s="226"/>
      <c r="S643" s="226"/>
      <c r="T643" s="226"/>
      <c r="U643" s="226"/>
      <c r="V643" s="226"/>
      <c r="W643" s="226"/>
      <c r="X643" s="226"/>
      <c r="Y643" s="226"/>
      <c r="Z643" s="226"/>
    </row>
    <row r="644" spans="1:26" x14ac:dyDescent="0.35">
      <c r="A644" s="226"/>
      <c r="B644" s="226"/>
      <c r="C644" s="226"/>
      <c r="D644" s="226"/>
      <c r="E644" s="226"/>
      <c r="F644" s="226"/>
      <c r="G644" s="226"/>
      <c r="H644" s="226"/>
      <c r="I644" s="226"/>
      <c r="J644" s="226"/>
      <c r="K644" s="226"/>
      <c r="L644" s="226"/>
      <c r="M644" s="226"/>
      <c r="N644" s="226"/>
      <c r="O644" s="226"/>
      <c r="P644" s="226"/>
      <c r="Q644" s="226"/>
      <c r="R644" s="226"/>
      <c r="S644" s="226"/>
      <c r="T644" s="226"/>
      <c r="U644" s="226"/>
      <c r="V644" s="226"/>
      <c r="W644" s="226"/>
      <c r="X644" s="226"/>
      <c r="Y644" s="226"/>
      <c r="Z644" s="226"/>
    </row>
    <row r="645" spans="1:26" x14ac:dyDescent="0.35">
      <c r="A645" s="226"/>
      <c r="B645" s="226"/>
      <c r="C645" s="226"/>
      <c r="D645" s="226"/>
      <c r="E645" s="226"/>
      <c r="F645" s="226"/>
      <c r="G645" s="226"/>
      <c r="H645" s="226"/>
      <c r="I645" s="226"/>
      <c r="J645" s="226"/>
      <c r="K645" s="226"/>
      <c r="L645" s="226"/>
      <c r="M645" s="226"/>
      <c r="N645" s="226"/>
      <c r="O645" s="226"/>
      <c r="P645" s="226"/>
      <c r="Q645" s="226"/>
      <c r="R645" s="226"/>
      <c r="S645" s="226"/>
      <c r="T645" s="226"/>
      <c r="U645" s="226"/>
      <c r="V645" s="226"/>
      <c r="W645" s="226"/>
      <c r="X645" s="226"/>
      <c r="Y645" s="226"/>
      <c r="Z645" s="226"/>
    </row>
    <row r="646" spans="1:26" x14ac:dyDescent="0.35">
      <c r="A646" s="226"/>
      <c r="B646" s="226"/>
      <c r="C646" s="226"/>
      <c r="D646" s="226"/>
      <c r="E646" s="226"/>
      <c r="F646" s="226"/>
      <c r="G646" s="226"/>
      <c r="H646" s="226"/>
      <c r="I646" s="226"/>
      <c r="J646" s="226"/>
      <c r="K646" s="226"/>
      <c r="L646" s="226"/>
      <c r="M646" s="226"/>
      <c r="N646" s="226"/>
      <c r="O646" s="226"/>
      <c r="P646" s="226"/>
      <c r="Q646" s="226"/>
      <c r="R646" s="226"/>
      <c r="S646" s="226"/>
      <c r="T646" s="226"/>
      <c r="U646" s="226"/>
      <c r="V646" s="226"/>
      <c r="W646" s="226"/>
      <c r="X646" s="226"/>
      <c r="Y646" s="226"/>
      <c r="Z646" s="226"/>
    </row>
    <row r="647" spans="1:26" x14ac:dyDescent="0.35">
      <c r="A647" s="226"/>
      <c r="B647" s="226"/>
      <c r="C647" s="226"/>
      <c r="D647" s="226"/>
      <c r="E647" s="226"/>
      <c r="F647" s="226"/>
      <c r="G647" s="226"/>
      <c r="H647" s="226"/>
      <c r="I647" s="226"/>
      <c r="J647" s="226"/>
      <c r="K647" s="226"/>
      <c r="L647" s="226"/>
      <c r="M647" s="226"/>
      <c r="N647" s="226"/>
      <c r="O647" s="226"/>
      <c r="P647" s="226"/>
      <c r="Q647" s="226"/>
      <c r="R647" s="226"/>
      <c r="S647" s="226"/>
      <c r="T647" s="226"/>
      <c r="U647" s="226"/>
      <c r="V647" s="226"/>
      <c r="W647" s="226"/>
      <c r="X647" s="226"/>
      <c r="Y647" s="226"/>
      <c r="Z647" s="226"/>
    </row>
    <row r="648" spans="1:26" x14ac:dyDescent="0.35">
      <c r="A648" s="226"/>
      <c r="B648" s="226"/>
      <c r="C648" s="226"/>
      <c r="D648" s="226"/>
      <c r="E648" s="226"/>
      <c r="F648" s="226"/>
      <c r="G648" s="226"/>
      <c r="H648" s="226"/>
      <c r="I648" s="226"/>
      <c r="J648" s="226"/>
      <c r="K648" s="226"/>
      <c r="L648" s="226"/>
      <c r="M648" s="226"/>
      <c r="N648" s="226"/>
      <c r="O648" s="226"/>
      <c r="P648" s="226"/>
      <c r="Q648" s="226"/>
      <c r="R648" s="226"/>
      <c r="S648" s="226"/>
      <c r="T648" s="226"/>
      <c r="U648" s="226"/>
      <c r="V648" s="226"/>
      <c r="W648" s="226"/>
      <c r="X648" s="226"/>
      <c r="Y648" s="226"/>
      <c r="Z648" s="226"/>
    </row>
    <row r="649" spans="1:26" x14ac:dyDescent="0.35">
      <c r="A649" s="226"/>
      <c r="B649" s="226"/>
      <c r="C649" s="226"/>
      <c r="D649" s="226"/>
      <c r="E649" s="226"/>
      <c r="F649" s="226"/>
      <c r="G649" s="226"/>
      <c r="H649" s="226"/>
      <c r="I649" s="226"/>
      <c r="J649" s="226"/>
      <c r="K649" s="226"/>
      <c r="L649" s="226"/>
      <c r="M649" s="226"/>
      <c r="N649" s="226"/>
      <c r="O649" s="226"/>
      <c r="P649" s="226"/>
      <c r="Q649" s="226"/>
      <c r="R649" s="226"/>
      <c r="S649" s="226"/>
      <c r="T649" s="226"/>
      <c r="U649" s="226"/>
      <c r="V649" s="226"/>
      <c r="W649" s="226"/>
      <c r="X649" s="226"/>
      <c r="Y649" s="226"/>
      <c r="Z649" s="226"/>
    </row>
    <row r="650" spans="1:26" x14ac:dyDescent="0.35">
      <c r="A650" s="226"/>
      <c r="B650" s="226"/>
      <c r="C650" s="226"/>
      <c r="D650" s="226"/>
      <c r="E650" s="226"/>
      <c r="F650" s="226"/>
      <c r="G650" s="226"/>
      <c r="H650" s="226"/>
      <c r="I650" s="226"/>
      <c r="J650" s="226"/>
      <c r="K650" s="226"/>
      <c r="L650" s="226"/>
      <c r="M650" s="226"/>
      <c r="N650" s="226"/>
      <c r="O650" s="226"/>
      <c r="P650" s="226"/>
      <c r="Q650" s="226"/>
      <c r="R650" s="226"/>
      <c r="S650" s="226"/>
      <c r="T650" s="226"/>
      <c r="U650" s="226"/>
      <c r="V650" s="226"/>
      <c r="W650" s="226"/>
      <c r="X650" s="226"/>
      <c r="Y650" s="226"/>
      <c r="Z650" s="226"/>
    </row>
    <row r="651" spans="1:26" x14ac:dyDescent="0.35">
      <c r="A651" s="226"/>
      <c r="B651" s="226"/>
      <c r="C651" s="226"/>
      <c r="D651" s="226"/>
      <c r="E651" s="226"/>
      <c r="F651" s="226"/>
      <c r="G651" s="226"/>
      <c r="H651" s="226"/>
      <c r="I651" s="226"/>
      <c r="J651" s="226"/>
      <c r="K651" s="226"/>
      <c r="L651" s="226"/>
      <c r="M651" s="226"/>
      <c r="N651" s="226"/>
      <c r="O651" s="226"/>
      <c r="P651" s="226"/>
      <c r="Q651" s="226"/>
      <c r="R651" s="226"/>
      <c r="S651" s="226"/>
      <c r="T651" s="226"/>
      <c r="U651" s="226"/>
      <c r="V651" s="226"/>
      <c r="W651" s="226"/>
      <c r="X651" s="226"/>
      <c r="Y651" s="226"/>
      <c r="Z651" s="226"/>
    </row>
    <row r="652" spans="1:26" x14ac:dyDescent="0.35">
      <c r="A652" s="226"/>
      <c r="B652" s="226"/>
      <c r="C652" s="226"/>
      <c r="D652" s="226"/>
      <c r="E652" s="226"/>
      <c r="F652" s="226"/>
      <c r="G652" s="226"/>
      <c r="H652" s="226"/>
      <c r="I652" s="226"/>
      <c r="J652" s="226"/>
      <c r="K652" s="226"/>
      <c r="L652" s="226"/>
      <c r="M652" s="226"/>
      <c r="N652" s="226"/>
      <c r="O652" s="226"/>
      <c r="P652" s="226"/>
      <c r="Q652" s="226"/>
      <c r="R652" s="226"/>
      <c r="S652" s="226"/>
      <c r="T652" s="226"/>
      <c r="U652" s="226"/>
      <c r="V652" s="226"/>
      <c r="W652" s="226"/>
      <c r="X652" s="226"/>
      <c r="Y652" s="226"/>
      <c r="Z652" s="226"/>
    </row>
    <row r="653" spans="1:26" x14ac:dyDescent="0.35">
      <c r="A653" s="226"/>
      <c r="B653" s="226"/>
      <c r="C653" s="226"/>
      <c r="D653" s="226"/>
      <c r="E653" s="226"/>
      <c r="F653" s="226"/>
      <c r="G653" s="226"/>
      <c r="H653" s="226"/>
      <c r="I653" s="226"/>
      <c r="J653" s="226"/>
      <c r="K653" s="226"/>
      <c r="L653" s="226"/>
      <c r="M653" s="226"/>
      <c r="N653" s="226"/>
      <c r="O653" s="226"/>
      <c r="P653" s="226"/>
      <c r="Q653" s="226"/>
      <c r="R653" s="226"/>
      <c r="S653" s="226"/>
      <c r="T653" s="226"/>
      <c r="U653" s="226"/>
      <c r="V653" s="226"/>
      <c r="W653" s="226"/>
      <c r="X653" s="226"/>
      <c r="Y653" s="226"/>
      <c r="Z653" s="226"/>
    </row>
    <row r="654" spans="1:26" x14ac:dyDescent="0.35">
      <c r="A654" s="226"/>
      <c r="B654" s="226"/>
      <c r="C654" s="226"/>
      <c r="D654" s="226"/>
      <c r="E654" s="226"/>
      <c r="F654" s="226"/>
      <c r="G654" s="226"/>
      <c r="H654" s="226"/>
      <c r="I654" s="226"/>
      <c r="J654" s="226"/>
      <c r="K654" s="226"/>
      <c r="L654" s="226"/>
      <c r="M654" s="226"/>
      <c r="N654" s="226"/>
      <c r="O654" s="226"/>
      <c r="P654" s="226"/>
      <c r="Q654" s="226"/>
      <c r="R654" s="226"/>
      <c r="S654" s="226"/>
      <c r="T654" s="226"/>
      <c r="U654" s="226"/>
      <c r="V654" s="226"/>
      <c r="W654" s="226"/>
      <c r="X654" s="226"/>
      <c r="Y654" s="226"/>
      <c r="Z654" s="226"/>
    </row>
    <row r="655" spans="1:26" x14ac:dyDescent="0.35">
      <c r="A655" s="226"/>
      <c r="B655" s="226"/>
      <c r="C655" s="226"/>
      <c r="D655" s="226"/>
      <c r="E655" s="226"/>
      <c r="F655" s="226"/>
      <c r="G655" s="226"/>
      <c r="H655" s="226"/>
      <c r="I655" s="226"/>
      <c r="J655" s="226"/>
      <c r="K655" s="226"/>
      <c r="L655" s="226"/>
      <c r="M655" s="226"/>
      <c r="N655" s="226"/>
      <c r="O655" s="226"/>
      <c r="P655" s="226"/>
      <c r="Q655" s="226"/>
      <c r="R655" s="226"/>
      <c r="S655" s="226"/>
      <c r="T655" s="226"/>
      <c r="U655" s="226"/>
      <c r="V655" s="226"/>
      <c r="W655" s="226"/>
      <c r="X655" s="226"/>
      <c r="Y655" s="226"/>
      <c r="Z655" s="226"/>
    </row>
    <row r="656" spans="1:26" x14ac:dyDescent="0.35">
      <c r="A656" s="226"/>
      <c r="B656" s="226"/>
      <c r="C656" s="226"/>
      <c r="D656" s="226"/>
      <c r="E656" s="226"/>
      <c r="F656" s="226"/>
      <c r="G656" s="226"/>
      <c r="H656" s="226"/>
      <c r="I656" s="226"/>
      <c r="J656" s="226"/>
      <c r="K656" s="226"/>
      <c r="L656" s="226"/>
      <c r="M656" s="226"/>
      <c r="N656" s="226"/>
      <c r="O656" s="226"/>
      <c r="P656" s="226"/>
      <c r="Q656" s="226"/>
      <c r="R656" s="226"/>
      <c r="S656" s="226"/>
      <c r="T656" s="226"/>
      <c r="U656" s="226"/>
      <c r="V656" s="226"/>
      <c r="W656" s="226"/>
      <c r="X656" s="226"/>
      <c r="Y656" s="226"/>
      <c r="Z656" s="226"/>
    </row>
    <row r="657" spans="1:26" x14ac:dyDescent="0.35">
      <c r="A657" s="226"/>
      <c r="B657" s="226"/>
      <c r="C657" s="226"/>
      <c r="D657" s="226"/>
      <c r="E657" s="226"/>
      <c r="F657" s="226"/>
      <c r="G657" s="226"/>
      <c r="H657" s="226"/>
      <c r="I657" s="226"/>
      <c r="J657" s="226"/>
      <c r="K657" s="226"/>
      <c r="L657" s="226"/>
      <c r="M657" s="226"/>
      <c r="N657" s="226"/>
      <c r="O657" s="226"/>
      <c r="P657" s="226"/>
      <c r="Q657" s="226"/>
      <c r="R657" s="226"/>
      <c r="S657" s="226"/>
      <c r="T657" s="226"/>
      <c r="U657" s="226"/>
      <c r="V657" s="226"/>
      <c r="W657" s="226"/>
      <c r="X657" s="226"/>
      <c r="Y657" s="226"/>
      <c r="Z657" s="226"/>
    </row>
    <row r="658" spans="1:26" x14ac:dyDescent="0.35">
      <c r="A658" s="226"/>
      <c r="B658" s="226"/>
      <c r="C658" s="226"/>
      <c r="D658" s="226"/>
      <c r="E658" s="226"/>
      <c r="F658" s="226"/>
      <c r="G658" s="226"/>
      <c r="H658" s="226"/>
      <c r="I658" s="226"/>
      <c r="J658" s="226"/>
      <c r="K658" s="226"/>
      <c r="L658" s="226"/>
      <c r="M658" s="226"/>
      <c r="N658" s="226"/>
      <c r="O658" s="226"/>
      <c r="P658" s="226"/>
      <c r="Q658" s="226"/>
      <c r="R658" s="226"/>
      <c r="S658" s="226"/>
      <c r="T658" s="226"/>
      <c r="U658" s="226"/>
      <c r="V658" s="226"/>
      <c r="W658" s="226"/>
      <c r="X658" s="226"/>
      <c r="Y658" s="226"/>
      <c r="Z658" s="226"/>
    </row>
    <row r="659" spans="1:26" x14ac:dyDescent="0.35">
      <c r="A659" s="226"/>
      <c r="B659" s="226"/>
      <c r="C659" s="226"/>
      <c r="D659" s="226"/>
      <c r="E659" s="226"/>
      <c r="F659" s="226"/>
      <c r="G659" s="226"/>
      <c r="H659" s="226"/>
      <c r="I659" s="226"/>
      <c r="J659" s="226"/>
      <c r="K659" s="226"/>
      <c r="L659" s="226"/>
      <c r="M659" s="226"/>
      <c r="N659" s="226"/>
      <c r="O659" s="226"/>
      <c r="P659" s="226"/>
      <c r="Q659" s="226"/>
      <c r="R659" s="226"/>
      <c r="S659" s="226"/>
      <c r="T659" s="226"/>
      <c r="U659" s="226"/>
      <c r="V659" s="226"/>
      <c r="W659" s="226"/>
      <c r="X659" s="226"/>
      <c r="Y659" s="226"/>
      <c r="Z659" s="226"/>
    </row>
    <row r="660" spans="1:26" x14ac:dyDescent="0.35">
      <c r="A660" s="226"/>
      <c r="B660" s="226"/>
      <c r="C660" s="226"/>
      <c r="D660" s="226"/>
      <c r="E660" s="226"/>
      <c r="F660" s="226"/>
      <c r="G660" s="226"/>
      <c r="H660" s="226"/>
      <c r="I660" s="226"/>
      <c r="J660" s="226"/>
      <c r="K660" s="226"/>
      <c r="L660" s="226"/>
      <c r="M660" s="226"/>
      <c r="N660" s="226"/>
      <c r="O660" s="226"/>
      <c r="P660" s="226"/>
      <c r="Q660" s="226"/>
      <c r="R660" s="226"/>
      <c r="S660" s="226"/>
      <c r="T660" s="226"/>
      <c r="U660" s="226"/>
      <c r="V660" s="226"/>
      <c r="W660" s="226"/>
      <c r="X660" s="226"/>
      <c r="Y660" s="226"/>
      <c r="Z660" s="226"/>
    </row>
    <row r="661" spans="1:26" x14ac:dyDescent="0.35">
      <c r="A661" s="226"/>
      <c r="B661" s="226"/>
      <c r="C661" s="226"/>
      <c r="D661" s="226"/>
      <c r="E661" s="226"/>
      <c r="F661" s="226"/>
      <c r="G661" s="226"/>
      <c r="H661" s="226"/>
      <c r="I661" s="226"/>
      <c r="J661" s="226"/>
      <c r="K661" s="226"/>
      <c r="L661" s="226"/>
      <c r="M661" s="226"/>
      <c r="N661" s="226"/>
      <c r="O661" s="226"/>
      <c r="P661" s="226"/>
      <c r="Q661" s="226"/>
      <c r="R661" s="226"/>
      <c r="S661" s="226"/>
      <c r="T661" s="226"/>
      <c r="U661" s="226"/>
      <c r="V661" s="226"/>
      <c r="W661" s="226"/>
      <c r="X661" s="226"/>
      <c r="Y661" s="226"/>
      <c r="Z661" s="226"/>
    </row>
    <row r="662" spans="1:26" x14ac:dyDescent="0.35">
      <c r="A662" s="226"/>
      <c r="B662" s="226"/>
      <c r="C662" s="226"/>
      <c r="D662" s="226"/>
      <c r="E662" s="226"/>
      <c r="F662" s="226"/>
      <c r="G662" s="226"/>
      <c r="H662" s="226"/>
      <c r="I662" s="226"/>
      <c r="J662" s="226"/>
      <c r="K662" s="226"/>
      <c r="L662" s="226"/>
      <c r="M662" s="226"/>
      <c r="N662" s="226"/>
      <c r="O662" s="226"/>
      <c r="P662" s="226"/>
      <c r="Q662" s="226"/>
      <c r="R662" s="226"/>
      <c r="S662" s="226"/>
      <c r="T662" s="226"/>
      <c r="U662" s="226"/>
      <c r="V662" s="226"/>
      <c r="W662" s="226"/>
      <c r="X662" s="226"/>
      <c r="Y662" s="226"/>
      <c r="Z662" s="226"/>
    </row>
    <row r="663" spans="1:26" x14ac:dyDescent="0.35">
      <c r="A663" s="226"/>
      <c r="B663" s="226"/>
      <c r="C663" s="226"/>
      <c r="D663" s="226"/>
      <c r="E663" s="226"/>
      <c r="F663" s="226"/>
      <c r="G663" s="226"/>
      <c r="H663" s="226"/>
      <c r="I663" s="226"/>
      <c r="J663" s="226"/>
      <c r="K663" s="226"/>
      <c r="L663" s="226"/>
      <c r="M663" s="226"/>
      <c r="N663" s="226"/>
      <c r="O663" s="226"/>
      <c r="P663" s="226"/>
      <c r="Q663" s="226"/>
      <c r="R663" s="226"/>
      <c r="S663" s="226"/>
      <c r="T663" s="226"/>
      <c r="U663" s="226"/>
      <c r="V663" s="226"/>
      <c r="W663" s="226"/>
      <c r="X663" s="226"/>
      <c r="Y663" s="226"/>
      <c r="Z663" s="226"/>
    </row>
    <row r="664" spans="1:26" x14ac:dyDescent="0.35">
      <c r="A664" s="226"/>
      <c r="B664" s="226"/>
      <c r="C664" s="226"/>
      <c r="D664" s="226"/>
      <c r="E664" s="226"/>
      <c r="F664" s="226"/>
      <c r="G664" s="226"/>
      <c r="H664" s="226"/>
      <c r="I664" s="226"/>
      <c r="J664" s="226"/>
      <c r="K664" s="226"/>
      <c r="L664" s="226"/>
      <c r="M664" s="226"/>
      <c r="N664" s="226"/>
      <c r="O664" s="226"/>
      <c r="P664" s="226"/>
      <c r="Q664" s="226"/>
      <c r="R664" s="226"/>
      <c r="S664" s="226"/>
      <c r="T664" s="226"/>
      <c r="U664" s="226"/>
      <c r="V664" s="226"/>
      <c r="W664" s="226"/>
      <c r="X664" s="226"/>
      <c r="Y664" s="226"/>
      <c r="Z664" s="226"/>
    </row>
    <row r="665" spans="1:26" x14ac:dyDescent="0.35">
      <c r="A665" s="226"/>
      <c r="B665" s="226"/>
      <c r="C665" s="226"/>
      <c r="D665" s="226"/>
      <c r="E665" s="226"/>
      <c r="F665" s="226"/>
      <c r="G665" s="226"/>
      <c r="H665" s="226"/>
      <c r="I665" s="226"/>
      <c r="J665" s="226"/>
      <c r="K665" s="226"/>
      <c r="L665" s="226"/>
      <c r="M665" s="226"/>
      <c r="N665" s="226"/>
      <c r="O665" s="226"/>
      <c r="P665" s="226"/>
      <c r="Q665" s="226"/>
      <c r="R665" s="226"/>
      <c r="S665" s="226"/>
      <c r="T665" s="226"/>
      <c r="U665" s="226"/>
      <c r="V665" s="226"/>
      <c r="W665" s="226"/>
      <c r="X665" s="226"/>
      <c r="Y665" s="226"/>
      <c r="Z665" s="226"/>
    </row>
    <row r="666" spans="1:26" x14ac:dyDescent="0.35">
      <c r="A666" s="226"/>
      <c r="B666" s="226"/>
      <c r="C666" s="226"/>
      <c r="D666" s="226"/>
      <c r="E666" s="226"/>
      <c r="F666" s="226"/>
      <c r="G666" s="226"/>
      <c r="H666" s="226"/>
      <c r="I666" s="226"/>
      <c r="J666" s="226"/>
      <c r="K666" s="226"/>
      <c r="L666" s="226"/>
      <c r="M666" s="226"/>
      <c r="N666" s="226"/>
      <c r="O666" s="226"/>
      <c r="P666" s="226"/>
      <c r="Q666" s="226"/>
      <c r="R666" s="226"/>
      <c r="S666" s="226"/>
      <c r="T666" s="226"/>
      <c r="U666" s="226"/>
      <c r="V666" s="226"/>
      <c r="W666" s="226"/>
      <c r="X666" s="226"/>
      <c r="Y666" s="226"/>
      <c r="Z666" s="226"/>
    </row>
    <row r="667" spans="1:26" x14ac:dyDescent="0.35">
      <c r="A667" s="226"/>
      <c r="B667" s="226"/>
      <c r="C667" s="226"/>
      <c r="D667" s="226"/>
      <c r="E667" s="226"/>
      <c r="F667" s="226"/>
      <c r="G667" s="226"/>
      <c r="H667" s="226"/>
      <c r="I667" s="226"/>
      <c r="J667" s="226"/>
      <c r="K667" s="226"/>
      <c r="L667" s="226"/>
      <c r="M667" s="226"/>
      <c r="N667" s="226"/>
      <c r="O667" s="226"/>
      <c r="P667" s="226"/>
      <c r="Q667" s="226"/>
      <c r="R667" s="226"/>
      <c r="S667" s="226"/>
      <c r="T667" s="226"/>
      <c r="U667" s="226"/>
      <c r="V667" s="226"/>
      <c r="W667" s="226"/>
      <c r="X667" s="226"/>
      <c r="Y667" s="226"/>
      <c r="Z667" s="226"/>
    </row>
    <row r="668" spans="1:26" x14ac:dyDescent="0.35">
      <c r="A668" s="226"/>
      <c r="B668" s="226"/>
      <c r="C668" s="226"/>
      <c r="D668" s="226"/>
      <c r="E668" s="226"/>
      <c r="F668" s="226"/>
      <c r="G668" s="226"/>
      <c r="H668" s="226"/>
      <c r="I668" s="226"/>
      <c r="J668" s="226"/>
      <c r="K668" s="226"/>
      <c r="L668" s="226"/>
      <c r="M668" s="226"/>
      <c r="N668" s="226"/>
      <c r="O668" s="226"/>
      <c r="P668" s="226"/>
      <c r="Q668" s="226"/>
      <c r="R668" s="226"/>
      <c r="S668" s="226"/>
      <c r="T668" s="226"/>
      <c r="U668" s="226"/>
      <c r="V668" s="226"/>
      <c r="W668" s="226"/>
      <c r="X668" s="226"/>
      <c r="Y668" s="226"/>
      <c r="Z668" s="226"/>
    </row>
    <row r="669" spans="1:26" x14ac:dyDescent="0.35">
      <c r="A669" s="226"/>
      <c r="B669" s="226"/>
      <c r="C669" s="226"/>
      <c r="D669" s="226"/>
      <c r="E669" s="226"/>
      <c r="F669" s="226"/>
      <c r="G669" s="226"/>
      <c r="H669" s="226"/>
      <c r="I669" s="226"/>
      <c r="J669" s="226"/>
      <c r="K669" s="226"/>
      <c r="L669" s="226"/>
      <c r="M669" s="226"/>
      <c r="N669" s="226"/>
      <c r="O669" s="226"/>
      <c r="P669" s="226"/>
      <c r="Q669" s="226"/>
      <c r="R669" s="226"/>
      <c r="S669" s="226"/>
      <c r="T669" s="226"/>
      <c r="U669" s="226"/>
      <c r="V669" s="226"/>
      <c r="W669" s="226"/>
      <c r="X669" s="226"/>
      <c r="Y669" s="226"/>
      <c r="Z669" s="226"/>
    </row>
    <row r="670" spans="1:26" x14ac:dyDescent="0.35">
      <c r="A670" s="226"/>
      <c r="B670" s="226"/>
      <c r="C670" s="226"/>
      <c r="D670" s="226"/>
      <c r="E670" s="226"/>
      <c r="F670" s="226"/>
      <c r="G670" s="226"/>
      <c r="H670" s="226"/>
      <c r="I670" s="226"/>
      <c r="J670" s="226"/>
      <c r="K670" s="226"/>
      <c r="L670" s="226"/>
      <c r="M670" s="226"/>
      <c r="N670" s="226"/>
      <c r="O670" s="226"/>
      <c r="P670" s="226"/>
      <c r="Q670" s="226"/>
      <c r="R670" s="226"/>
      <c r="S670" s="226"/>
      <c r="T670" s="226"/>
      <c r="U670" s="226"/>
      <c r="V670" s="226"/>
      <c r="W670" s="226"/>
      <c r="X670" s="226"/>
      <c r="Y670" s="226"/>
      <c r="Z670" s="226"/>
    </row>
    <row r="671" spans="1:26" x14ac:dyDescent="0.35">
      <c r="A671" s="226"/>
      <c r="B671" s="226"/>
      <c r="C671" s="226"/>
      <c r="D671" s="226"/>
      <c r="E671" s="226"/>
      <c r="F671" s="226"/>
      <c r="G671" s="226"/>
      <c r="H671" s="226"/>
      <c r="I671" s="226"/>
      <c r="J671" s="226"/>
      <c r="K671" s="226"/>
      <c r="L671" s="226"/>
      <c r="M671" s="226"/>
      <c r="N671" s="226"/>
      <c r="O671" s="226"/>
      <c r="P671" s="226"/>
      <c r="Q671" s="226"/>
      <c r="R671" s="226"/>
      <c r="S671" s="226"/>
      <c r="T671" s="226"/>
      <c r="U671" s="226"/>
      <c r="V671" s="226"/>
      <c r="W671" s="226"/>
      <c r="X671" s="226"/>
      <c r="Y671" s="226"/>
      <c r="Z671" s="226"/>
    </row>
    <row r="672" spans="1:26" x14ac:dyDescent="0.35">
      <c r="A672" s="226"/>
      <c r="B672" s="226"/>
      <c r="C672" s="226"/>
      <c r="D672" s="226"/>
      <c r="E672" s="226"/>
      <c r="F672" s="226"/>
      <c r="G672" s="226"/>
      <c r="H672" s="226"/>
      <c r="I672" s="226"/>
      <c r="J672" s="226"/>
      <c r="K672" s="226"/>
      <c r="L672" s="226"/>
      <c r="M672" s="226"/>
      <c r="N672" s="226"/>
      <c r="O672" s="226"/>
      <c r="P672" s="226"/>
      <c r="Q672" s="226"/>
      <c r="R672" s="226"/>
      <c r="S672" s="226"/>
      <c r="T672" s="226"/>
      <c r="U672" s="226"/>
      <c r="V672" s="226"/>
      <c r="W672" s="226"/>
      <c r="X672" s="226"/>
      <c r="Y672" s="226"/>
      <c r="Z672" s="226"/>
    </row>
    <row r="673" spans="1:26" x14ac:dyDescent="0.35">
      <c r="A673" s="226"/>
      <c r="B673" s="226"/>
      <c r="C673" s="226"/>
      <c r="D673" s="226"/>
      <c r="E673" s="226"/>
      <c r="F673" s="226"/>
      <c r="G673" s="226"/>
      <c r="H673" s="226"/>
      <c r="I673" s="226"/>
      <c r="J673" s="226"/>
      <c r="K673" s="226"/>
      <c r="L673" s="226"/>
      <c r="M673" s="226"/>
      <c r="N673" s="226"/>
      <c r="O673" s="226"/>
      <c r="P673" s="226"/>
      <c r="Q673" s="226"/>
      <c r="R673" s="226"/>
      <c r="S673" s="226"/>
      <c r="T673" s="226"/>
      <c r="U673" s="226"/>
      <c r="V673" s="226"/>
      <c r="W673" s="226"/>
      <c r="X673" s="226"/>
      <c r="Y673" s="226"/>
      <c r="Z673" s="226"/>
    </row>
    <row r="674" spans="1:26" x14ac:dyDescent="0.35">
      <c r="A674" s="226"/>
      <c r="B674" s="226"/>
      <c r="C674" s="226"/>
      <c r="D674" s="226"/>
      <c r="E674" s="226"/>
      <c r="F674" s="226"/>
      <c r="G674" s="226"/>
      <c r="H674" s="226"/>
      <c r="I674" s="226"/>
      <c r="J674" s="226"/>
      <c r="K674" s="226"/>
      <c r="L674" s="226"/>
      <c r="M674" s="226"/>
      <c r="N674" s="226"/>
      <c r="O674" s="226"/>
      <c r="P674" s="226"/>
      <c r="Q674" s="226"/>
      <c r="R674" s="226"/>
      <c r="S674" s="226"/>
      <c r="T674" s="226"/>
      <c r="U674" s="226"/>
      <c r="V674" s="226"/>
      <c r="W674" s="226"/>
      <c r="X674" s="226"/>
      <c r="Y674" s="226"/>
      <c r="Z674" s="226"/>
    </row>
    <row r="675" spans="1:26" x14ac:dyDescent="0.35">
      <c r="A675" s="226"/>
      <c r="B675" s="226"/>
      <c r="C675" s="226"/>
      <c r="D675" s="226"/>
      <c r="E675" s="226"/>
      <c r="F675" s="226"/>
      <c r="G675" s="226"/>
      <c r="H675" s="226"/>
      <c r="I675" s="226"/>
      <c r="J675" s="226"/>
      <c r="K675" s="226"/>
      <c r="L675" s="226"/>
      <c r="M675" s="226"/>
      <c r="N675" s="226"/>
      <c r="O675" s="226"/>
      <c r="P675" s="226"/>
      <c r="Q675" s="226"/>
      <c r="R675" s="226"/>
      <c r="S675" s="226"/>
      <c r="T675" s="226"/>
      <c r="U675" s="226"/>
      <c r="V675" s="226"/>
      <c r="W675" s="226"/>
      <c r="X675" s="226"/>
      <c r="Y675" s="226"/>
      <c r="Z675" s="226"/>
    </row>
    <row r="676" spans="1:26" x14ac:dyDescent="0.35">
      <c r="A676" s="226"/>
      <c r="B676" s="226"/>
      <c r="C676" s="226"/>
      <c r="D676" s="226"/>
      <c r="E676" s="226"/>
      <c r="F676" s="226"/>
      <c r="G676" s="226"/>
      <c r="H676" s="226"/>
      <c r="I676" s="226"/>
      <c r="J676" s="226"/>
      <c r="K676" s="226"/>
      <c r="L676" s="226"/>
      <c r="M676" s="226"/>
      <c r="N676" s="226"/>
      <c r="O676" s="226"/>
      <c r="P676" s="226"/>
      <c r="Q676" s="226"/>
      <c r="R676" s="226"/>
      <c r="S676" s="226"/>
      <c r="T676" s="226"/>
      <c r="U676" s="226"/>
      <c r="V676" s="226"/>
      <c r="W676" s="226"/>
      <c r="X676" s="226"/>
      <c r="Y676" s="226"/>
      <c r="Z676" s="226"/>
    </row>
    <row r="677" spans="1:26" x14ac:dyDescent="0.35">
      <c r="A677" s="226"/>
      <c r="B677" s="226"/>
      <c r="C677" s="226"/>
      <c r="D677" s="226"/>
      <c r="E677" s="226"/>
      <c r="F677" s="226"/>
      <c r="G677" s="226"/>
      <c r="H677" s="226"/>
      <c r="I677" s="226"/>
      <c r="J677" s="226"/>
      <c r="K677" s="226"/>
      <c r="L677" s="226"/>
      <c r="M677" s="226"/>
      <c r="N677" s="226"/>
      <c r="O677" s="226"/>
      <c r="P677" s="226"/>
      <c r="Q677" s="226"/>
      <c r="R677" s="226"/>
      <c r="S677" s="226"/>
      <c r="T677" s="226"/>
      <c r="U677" s="226"/>
      <c r="V677" s="226"/>
      <c r="W677" s="226"/>
      <c r="X677" s="226"/>
      <c r="Y677" s="226"/>
      <c r="Z677" s="226"/>
    </row>
    <row r="678" spans="1:26" x14ac:dyDescent="0.35">
      <c r="A678" s="226"/>
      <c r="B678" s="226"/>
      <c r="C678" s="226"/>
      <c r="D678" s="226"/>
      <c r="E678" s="226"/>
      <c r="F678" s="226"/>
      <c r="G678" s="226"/>
      <c r="H678" s="226"/>
      <c r="I678" s="226"/>
      <c r="J678" s="226"/>
      <c r="K678" s="226"/>
      <c r="L678" s="226"/>
      <c r="M678" s="226"/>
      <c r="N678" s="226"/>
      <c r="O678" s="226"/>
      <c r="P678" s="226"/>
      <c r="Q678" s="226"/>
      <c r="R678" s="226"/>
      <c r="S678" s="226"/>
      <c r="T678" s="226"/>
      <c r="U678" s="226"/>
      <c r="V678" s="226"/>
      <c r="W678" s="226"/>
      <c r="X678" s="226"/>
      <c r="Y678" s="226"/>
      <c r="Z678" s="226"/>
    </row>
    <row r="679" spans="1:26" x14ac:dyDescent="0.35">
      <c r="A679" s="226"/>
      <c r="B679" s="226"/>
      <c r="C679" s="226"/>
      <c r="D679" s="226"/>
      <c r="E679" s="226"/>
      <c r="F679" s="226"/>
      <c r="G679" s="226"/>
      <c r="H679" s="226"/>
      <c r="I679" s="226"/>
      <c r="J679" s="226"/>
      <c r="K679" s="226"/>
      <c r="L679" s="226"/>
      <c r="M679" s="226"/>
      <c r="N679" s="226"/>
      <c r="O679" s="226"/>
      <c r="P679" s="226"/>
      <c r="Q679" s="226"/>
      <c r="R679" s="226"/>
      <c r="S679" s="226"/>
      <c r="T679" s="226"/>
      <c r="U679" s="226"/>
      <c r="V679" s="226"/>
      <c r="W679" s="226"/>
      <c r="X679" s="226"/>
      <c r="Y679" s="226"/>
      <c r="Z679" s="226"/>
    </row>
    <row r="680" spans="1:26" x14ac:dyDescent="0.35">
      <c r="A680" s="226"/>
      <c r="B680" s="226"/>
      <c r="C680" s="226"/>
      <c r="D680" s="226"/>
      <c r="E680" s="226"/>
      <c r="F680" s="226"/>
      <c r="G680" s="226"/>
      <c r="H680" s="226"/>
      <c r="I680" s="226"/>
      <c r="J680" s="226"/>
      <c r="K680" s="226"/>
      <c r="L680" s="226"/>
      <c r="M680" s="226"/>
      <c r="N680" s="226"/>
      <c r="O680" s="226"/>
      <c r="P680" s="226"/>
      <c r="Q680" s="226"/>
      <c r="R680" s="226"/>
      <c r="S680" s="226"/>
      <c r="T680" s="226"/>
      <c r="U680" s="226"/>
      <c r="V680" s="226"/>
      <c r="W680" s="226"/>
      <c r="X680" s="226"/>
      <c r="Y680" s="226"/>
      <c r="Z680" s="226"/>
    </row>
    <row r="681" spans="1:26" x14ac:dyDescent="0.35">
      <c r="A681" s="226"/>
      <c r="B681" s="226"/>
      <c r="C681" s="226"/>
      <c r="D681" s="226"/>
      <c r="E681" s="226"/>
      <c r="F681" s="226"/>
      <c r="G681" s="226"/>
      <c r="H681" s="226"/>
      <c r="I681" s="226"/>
      <c r="J681" s="226"/>
      <c r="K681" s="226"/>
      <c r="L681" s="226"/>
      <c r="M681" s="226"/>
      <c r="N681" s="226"/>
      <c r="O681" s="226"/>
      <c r="P681" s="226"/>
      <c r="Q681" s="226"/>
      <c r="R681" s="226"/>
      <c r="S681" s="226"/>
      <c r="T681" s="226"/>
      <c r="U681" s="226"/>
      <c r="V681" s="226"/>
      <c r="W681" s="226"/>
      <c r="X681" s="226"/>
      <c r="Y681" s="226"/>
      <c r="Z681" s="226"/>
    </row>
    <row r="682" spans="1:26" x14ac:dyDescent="0.35">
      <c r="A682" s="226"/>
      <c r="B682" s="226"/>
      <c r="C682" s="226"/>
      <c r="D682" s="226"/>
      <c r="E682" s="226"/>
      <c r="F682" s="226"/>
      <c r="G682" s="226"/>
      <c r="H682" s="226"/>
      <c r="I682" s="226"/>
      <c r="J682" s="226"/>
      <c r="K682" s="226"/>
      <c r="L682" s="226"/>
      <c r="M682" s="226"/>
      <c r="N682" s="226"/>
      <c r="O682" s="226"/>
      <c r="P682" s="226"/>
      <c r="Q682" s="226"/>
      <c r="R682" s="226"/>
      <c r="S682" s="226"/>
      <c r="T682" s="226"/>
      <c r="U682" s="226"/>
      <c r="V682" s="226"/>
      <c r="W682" s="226"/>
      <c r="X682" s="226"/>
      <c r="Y682" s="226"/>
      <c r="Z682" s="226"/>
    </row>
    <row r="683" spans="1:26" x14ac:dyDescent="0.35">
      <c r="A683" s="226"/>
      <c r="B683" s="226"/>
      <c r="C683" s="226"/>
      <c r="D683" s="226"/>
      <c r="E683" s="226"/>
      <c r="F683" s="226"/>
      <c r="G683" s="226"/>
      <c r="H683" s="226"/>
      <c r="I683" s="226"/>
      <c r="J683" s="226"/>
      <c r="K683" s="226"/>
      <c r="L683" s="226"/>
      <c r="M683" s="226"/>
      <c r="N683" s="226"/>
      <c r="O683" s="226"/>
      <c r="P683" s="226"/>
      <c r="Q683" s="226"/>
      <c r="R683" s="226"/>
      <c r="S683" s="226"/>
      <c r="T683" s="226"/>
      <c r="U683" s="226"/>
      <c r="V683" s="226"/>
      <c r="W683" s="226"/>
      <c r="X683" s="226"/>
      <c r="Y683" s="226"/>
      <c r="Z683" s="226"/>
    </row>
    <row r="684" spans="1:26" x14ac:dyDescent="0.35">
      <c r="A684" s="226"/>
      <c r="B684" s="226"/>
      <c r="C684" s="226"/>
      <c r="D684" s="226"/>
      <c r="E684" s="226"/>
      <c r="F684" s="226"/>
      <c r="G684" s="226"/>
      <c r="H684" s="226"/>
      <c r="I684" s="226"/>
      <c r="J684" s="226"/>
      <c r="K684" s="226"/>
      <c r="L684" s="226"/>
      <c r="M684" s="226"/>
      <c r="N684" s="226"/>
      <c r="O684" s="226"/>
      <c r="P684" s="226"/>
      <c r="Q684" s="226"/>
      <c r="R684" s="226"/>
      <c r="S684" s="226"/>
      <c r="T684" s="226"/>
      <c r="U684" s="226"/>
      <c r="V684" s="226"/>
      <c r="W684" s="226"/>
      <c r="X684" s="226"/>
      <c r="Y684" s="226"/>
      <c r="Z684" s="226"/>
    </row>
    <row r="685" spans="1:26" x14ac:dyDescent="0.35">
      <c r="A685" s="226"/>
      <c r="B685" s="226"/>
      <c r="C685" s="226"/>
      <c r="D685" s="226"/>
      <c r="E685" s="226"/>
      <c r="F685" s="226"/>
      <c r="G685" s="226"/>
      <c r="H685" s="226"/>
      <c r="I685" s="226"/>
      <c r="J685" s="226"/>
      <c r="K685" s="226"/>
      <c r="L685" s="226"/>
      <c r="M685" s="226"/>
      <c r="N685" s="226"/>
      <c r="O685" s="226"/>
      <c r="P685" s="226"/>
      <c r="Q685" s="226"/>
      <c r="R685" s="226"/>
      <c r="S685" s="226"/>
      <c r="T685" s="226"/>
      <c r="U685" s="226"/>
      <c r="V685" s="226"/>
      <c r="W685" s="226"/>
      <c r="X685" s="226"/>
      <c r="Y685" s="226"/>
      <c r="Z685" s="226"/>
    </row>
    <row r="686" spans="1:26" x14ac:dyDescent="0.35">
      <c r="A686" s="226"/>
      <c r="B686" s="226"/>
      <c r="C686" s="226"/>
      <c r="D686" s="226"/>
      <c r="E686" s="226"/>
      <c r="F686" s="226"/>
      <c r="G686" s="226"/>
      <c r="H686" s="226"/>
      <c r="I686" s="226"/>
      <c r="J686" s="226"/>
      <c r="K686" s="226"/>
      <c r="L686" s="226"/>
      <c r="M686" s="226"/>
      <c r="N686" s="226"/>
      <c r="O686" s="226"/>
      <c r="P686" s="226"/>
      <c r="Q686" s="226"/>
      <c r="R686" s="226"/>
      <c r="S686" s="226"/>
      <c r="T686" s="226"/>
      <c r="U686" s="226"/>
      <c r="V686" s="226"/>
      <c r="W686" s="226"/>
      <c r="X686" s="226"/>
      <c r="Y686" s="226"/>
      <c r="Z686" s="226"/>
    </row>
    <row r="687" spans="1:26" x14ac:dyDescent="0.35">
      <c r="A687" s="226"/>
      <c r="B687" s="226"/>
      <c r="C687" s="226"/>
      <c r="D687" s="226"/>
      <c r="E687" s="226"/>
      <c r="F687" s="226"/>
      <c r="G687" s="226"/>
      <c r="H687" s="226"/>
      <c r="I687" s="226"/>
      <c r="J687" s="226"/>
      <c r="K687" s="226"/>
      <c r="L687" s="226"/>
      <c r="M687" s="226"/>
      <c r="N687" s="226"/>
      <c r="O687" s="226"/>
      <c r="P687" s="226"/>
      <c r="Q687" s="226"/>
      <c r="R687" s="226"/>
      <c r="S687" s="226"/>
      <c r="T687" s="226"/>
      <c r="U687" s="226"/>
      <c r="V687" s="226"/>
      <c r="W687" s="226"/>
      <c r="X687" s="226"/>
      <c r="Y687" s="226"/>
      <c r="Z687" s="226"/>
    </row>
    <row r="688" spans="1:26" x14ac:dyDescent="0.35">
      <c r="A688" s="226"/>
      <c r="B688" s="226"/>
      <c r="C688" s="226"/>
      <c r="D688" s="226"/>
      <c r="E688" s="226"/>
      <c r="F688" s="226"/>
      <c r="G688" s="226"/>
      <c r="H688" s="226"/>
      <c r="I688" s="226"/>
      <c r="J688" s="226"/>
      <c r="K688" s="226"/>
      <c r="L688" s="226"/>
      <c r="M688" s="226"/>
      <c r="N688" s="226"/>
      <c r="O688" s="226"/>
      <c r="P688" s="226"/>
      <c r="Q688" s="226"/>
      <c r="R688" s="226"/>
      <c r="S688" s="226"/>
      <c r="T688" s="226"/>
      <c r="U688" s="226"/>
      <c r="V688" s="226"/>
      <c r="W688" s="226"/>
      <c r="X688" s="226"/>
      <c r="Y688" s="226"/>
      <c r="Z688" s="226"/>
    </row>
    <row r="689" spans="1:26" x14ac:dyDescent="0.35">
      <c r="A689" s="226"/>
      <c r="B689" s="226"/>
      <c r="C689" s="226"/>
      <c r="D689" s="226"/>
      <c r="E689" s="226"/>
      <c r="F689" s="226"/>
      <c r="G689" s="226"/>
      <c r="H689" s="226"/>
      <c r="I689" s="226"/>
      <c r="J689" s="226"/>
      <c r="K689" s="226"/>
      <c r="L689" s="226"/>
      <c r="M689" s="226"/>
      <c r="N689" s="226"/>
      <c r="O689" s="226"/>
      <c r="P689" s="226"/>
      <c r="Q689" s="226"/>
      <c r="R689" s="226"/>
      <c r="S689" s="226"/>
      <c r="T689" s="226"/>
      <c r="U689" s="226"/>
      <c r="V689" s="226"/>
      <c r="W689" s="226"/>
      <c r="X689" s="226"/>
      <c r="Y689" s="226"/>
      <c r="Z689" s="226"/>
    </row>
    <row r="690" spans="1:26" x14ac:dyDescent="0.35">
      <c r="A690" s="226"/>
      <c r="B690" s="226"/>
      <c r="C690" s="226"/>
      <c r="D690" s="226"/>
      <c r="E690" s="226"/>
      <c r="F690" s="226"/>
      <c r="G690" s="226"/>
      <c r="H690" s="226"/>
      <c r="I690" s="226"/>
      <c r="J690" s="226"/>
      <c r="K690" s="226"/>
      <c r="L690" s="226"/>
      <c r="M690" s="226"/>
      <c r="N690" s="226"/>
      <c r="O690" s="226"/>
      <c r="P690" s="226"/>
      <c r="Q690" s="226"/>
      <c r="R690" s="226"/>
      <c r="S690" s="226"/>
      <c r="T690" s="226"/>
      <c r="U690" s="226"/>
      <c r="V690" s="226"/>
      <c r="W690" s="226"/>
      <c r="X690" s="226"/>
      <c r="Y690" s="226"/>
      <c r="Z690" s="226"/>
    </row>
    <row r="691" spans="1:26" x14ac:dyDescent="0.35">
      <c r="A691" s="226"/>
      <c r="B691" s="226"/>
      <c r="C691" s="226"/>
      <c r="D691" s="226"/>
      <c r="E691" s="226"/>
      <c r="F691" s="226"/>
      <c r="G691" s="226"/>
      <c r="H691" s="226"/>
      <c r="I691" s="226"/>
      <c r="J691" s="226"/>
      <c r="K691" s="226"/>
      <c r="L691" s="226"/>
      <c r="M691" s="226"/>
      <c r="N691" s="226"/>
      <c r="O691" s="226"/>
      <c r="P691" s="226"/>
      <c r="Q691" s="226"/>
      <c r="R691" s="226"/>
      <c r="S691" s="226"/>
      <c r="T691" s="226"/>
      <c r="U691" s="226"/>
      <c r="V691" s="226"/>
      <c r="W691" s="226"/>
      <c r="X691" s="226"/>
      <c r="Y691" s="226"/>
      <c r="Z691" s="226"/>
    </row>
    <row r="692" spans="1:26" x14ac:dyDescent="0.35">
      <c r="A692" s="226"/>
      <c r="B692" s="226"/>
      <c r="C692" s="226"/>
      <c r="D692" s="226"/>
      <c r="E692" s="226"/>
      <c r="F692" s="226"/>
      <c r="G692" s="226"/>
      <c r="H692" s="226"/>
      <c r="I692" s="226"/>
      <c r="J692" s="226"/>
      <c r="K692" s="226"/>
      <c r="L692" s="226"/>
      <c r="M692" s="226"/>
      <c r="N692" s="226"/>
      <c r="O692" s="226"/>
      <c r="P692" s="226"/>
      <c r="Q692" s="226"/>
      <c r="R692" s="226"/>
      <c r="S692" s="226"/>
      <c r="T692" s="226"/>
      <c r="U692" s="226"/>
      <c r="V692" s="226"/>
      <c r="W692" s="226"/>
      <c r="X692" s="226"/>
      <c r="Y692" s="226"/>
      <c r="Z692" s="226"/>
    </row>
    <row r="693" spans="1:26" x14ac:dyDescent="0.35">
      <c r="A693" s="226"/>
      <c r="B693" s="226"/>
      <c r="C693" s="226"/>
      <c r="D693" s="226"/>
      <c r="E693" s="226"/>
      <c r="F693" s="226"/>
      <c r="G693" s="226"/>
      <c r="H693" s="226"/>
      <c r="I693" s="226"/>
      <c r="J693" s="226"/>
      <c r="K693" s="226"/>
      <c r="L693" s="226"/>
      <c r="M693" s="226"/>
      <c r="N693" s="226"/>
      <c r="O693" s="226"/>
      <c r="P693" s="226"/>
      <c r="Q693" s="226"/>
      <c r="R693" s="226"/>
      <c r="S693" s="226"/>
      <c r="T693" s="226"/>
      <c r="U693" s="226"/>
      <c r="V693" s="226"/>
      <c r="W693" s="226"/>
      <c r="X693" s="226"/>
      <c r="Y693" s="226"/>
      <c r="Z693" s="226"/>
    </row>
    <row r="694" spans="1:26" x14ac:dyDescent="0.35">
      <c r="A694" s="226"/>
      <c r="B694" s="226"/>
      <c r="C694" s="226"/>
      <c r="D694" s="226"/>
      <c r="E694" s="226"/>
      <c r="F694" s="226"/>
      <c r="G694" s="226"/>
      <c r="H694" s="226"/>
      <c r="I694" s="226"/>
      <c r="J694" s="226"/>
      <c r="K694" s="226"/>
      <c r="L694" s="226"/>
      <c r="M694" s="226"/>
      <c r="N694" s="226"/>
      <c r="O694" s="226"/>
      <c r="P694" s="226"/>
      <c r="Q694" s="226"/>
      <c r="R694" s="226"/>
      <c r="S694" s="226"/>
      <c r="T694" s="226"/>
      <c r="U694" s="226"/>
      <c r="V694" s="226"/>
      <c r="W694" s="226"/>
      <c r="X694" s="226"/>
      <c r="Y694" s="226"/>
      <c r="Z694" s="226"/>
    </row>
    <row r="695" spans="1:26" x14ac:dyDescent="0.35">
      <c r="A695" s="226"/>
      <c r="B695" s="226"/>
      <c r="C695" s="226"/>
      <c r="D695" s="226"/>
      <c r="E695" s="226"/>
      <c r="F695" s="226"/>
      <c r="G695" s="226"/>
      <c r="H695" s="226"/>
      <c r="I695" s="226"/>
      <c r="J695" s="226"/>
      <c r="K695" s="226"/>
      <c r="L695" s="226"/>
      <c r="M695" s="226"/>
      <c r="N695" s="226"/>
      <c r="O695" s="226"/>
      <c r="P695" s="226"/>
      <c r="Q695" s="226"/>
      <c r="R695" s="226"/>
      <c r="S695" s="226"/>
      <c r="T695" s="226"/>
      <c r="U695" s="226"/>
      <c r="V695" s="226"/>
      <c r="W695" s="226"/>
      <c r="X695" s="226"/>
      <c r="Y695" s="226"/>
      <c r="Z695" s="226"/>
    </row>
    <row r="696" spans="1:26" x14ac:dyDescent="0.35">
      <c r="A696" s="226"/>
      <c r="B696" s="226"/>
      <c r="C696" s="226"/>
      <c r="D696" s="226"/>
      <c r="E696" s="226"/>
      <c r="F696" s="226"/>
      <c r="G696" s="226"/>
      <c r="H696" s="226"/>
      <c r="I696" s="226"/>
      <c r="J696" s="226"/>
      <c r="K696" s="226"/>
      <c r="L696" s="226"/>
      <c r="M696" s="226"/>
      <c r="N696" s="226"/>
      <c r="O696" s="226"/>
      <c r="P696" s="226"/>
      <c r="Q696" s="226"/>
      <c r="R696" s="226"/>
      <c r="S696" s="226"/>
      <c r="T696" s="226"/>
      <c r="U696" s="226"/>
      <c r="V696" s="226"/>
      <c r="W696" s="226"/>
      <c r="X696" s="226"/>
      <c r="Y696" s="226"/>
      <c r="Z696" s="226"/>
    </row>
    <row r="697" spans="1:26" x14ac:dyDescent="0.35">
      <c r="A697" s="226"/>
      <c r="B697" s="226"/>
      <c r="C697" s="226"/>
      <c r="D697" s="226"/>
      <c r="E697" s="226"/>
      <c r="F697" s="226"/>
      <c r="G697" s="226"/>
      <c r="H697" s="226"/>
      <c r="I697" s="226"/>
      <c r="J697" s="226"/>
      <c r="K697" s="226"/>
      <c r="L697" s="226"/>
      <c r="M697" s="226"/>
      <c r="N697" s="226"/>
      <c r="O697" s="226"/>
      <c r="P697" s="226"/>
      <c r="Q697" s="226"/>
      <c r="R697" s="226"/>
      <c r="S697" s="226"/>
      <c r="T697" s="226"/>
      <c r="U697" s="226"/>
      <c r="V697" s="226"/>
      <c r="W697" s="226"/>
      <c r="X697" s="226"/>
      <c r="Y697" s="226"/>
      <c r="Z697" s="226"/>
    </row>
    <row r="698" spans="1:26" x14ac:dyDescent="0.35">
      <c r="A698" s="226"/>
      <c r="B698" s="226"/>
      <c r="C698" s="226"/>
      <c r="D698" s="226"/>
      <c r="E698" s="226"/>
      <c r="F698" s="226"/>
      <c r="G698" s="226"/>
      <c r="H698" s="226"/>
      <c r="I698" s="226"/>
      <c r="J698" s="226"/>
      <c r="K698" s="226"/>
      <c r="L698" s="226"/>
      <c r="M698" s="226"/>
      <c r="N698" s="226"/>
      <c r="O698" s="226"/>
      <c r="P698" s="226"/>
      <c r="Q698" s="226"/>
      <c r="R698" s="226"/>
      <c r="S698" s="226"/>
      <c r="T698" s="226"/>
      <c r="U698" s="226"/>
      <c r="V698" s="226"/>
      <c r="W698" s="226"/>
      <c r="X698" s="226"/>
      <c r="Y698" s="226"/>
      <c r="Z698" s="226"/>
    </row>
    <row r="699" spans="1:26" x14ac:dyDescent="0.35">
      <c r="A699" s="226"/>
      <c r="B699" s="226"/>
      <c r="C699" s="226"/>
      <c r="D699" s="226"/>
      <c r="E699" s="226"/>
      <c r="F699" s="226"/>
      <c r="G699" s="226"/>
      <c r="H699" s="226"/>
      <c r="I699" s="226"/>
      <c r="J699" s="226"/>
      <c r="K699" s="226"/>
      <c r="L699" s="226"/>
      <c r="M699" s="226"/>
      <c r="N699" s="226"/>
      <c r="O699" s="226"/>
      <c r="P699" s="226"/>
      <c r="Q699" s="226"/>
      <c r="R699" s="226"/>
      <c r="S699" s="226"/>
      <c r="T699" s="226"/>
      <c r="U699" s="226"/>
      <c r="V699" s="226"/>
      <c r="W699" s="226"/>
      <c r="X699" s="226"/>
      <c r="Y699" s="226"/>
      <c r="Z699" s="226"/>
    </row>
    <row r="700" spans="1:26" x14ac:dyDescent="0.35">
      <c r="A700" s="226"/>
      <c r="B700" s="226"/>
      <c r="C700" s="226"/>
      <c r="D700" s="226"/>
      <c r="E700" s="226"/>
      <c r="F700" s="226"/>
      <c r="G700" s="226"/>
      <c r="H700" s="226"/>
      <c r="I700" s="226"/>
      <c r="J700" s="226"/>
      <c r="K700" s="226"/>
      <c r="L700" s="226"/>
      <c r="M700" s="226"/>
      <c r="N700" s="226"/>
      <c r="O700" s="226"/>
      <c r="P700" s="226"/>
      <c r="Q700" s="226"/>
      <c r="R700" s="226"/>
      <c r="S700" s="226"/>
      <c r="T700" s="226"/>
      <c r="U700" s="226"/>
      <c r="V700" s="226"/>
      <c r="W700" s="226"/>
      <c r="X700" s="226"/>
      <c r="Y700" s="226"/>
      <c r="Z700" s="226"/>
    </row>
    <row r="701" spans="1:26" x14ac:dyDescent="0.35">
      <c r="A701" s="226"/>
      <c r="B701" s="226"/>
      <c r="C701" s="226"/>
      <c r="D701" s="226"/>
      <c r="E701" s="226"/>
      <c r="F701" s="226"/>
      <c r="G701" s="226"/>
      <c r="H701" s="226"/>
      <c r="I701" s="226"/>
      <c r="J701" s="226"/>
      <c r="K701" s="226"/>
      <c r="L701" s="226"/>
      <c r="M701" s="226"/>
      <c r="N701" s="226"/>
      <c r="O701" s="226"/>
      <c r="P701" s="226"/>
      <c r="Q701" s="226"/>
      <c r="R701" s="226"/>
      <c r="S701" s="226"/>
      <c r="T701" s="226"/>
      <c r="U701" s="226"/>
      <c r="V701" s="226"/>
      <c r="W701" s="226"/>
      <c r="X701" s="226"/>
      <c r="Y701" s="226"/>
      <c r="Z701" s="226"/>
    </row>
    <row r="702" spans="1:26" x14ac:dyDescent="0.35">
      <c r="A702" s="226"/>
      <c r="B702" s="226"/>
      <c r="C702" s="226"/>
      <c r="D702" s="226"/>
      <c r="E702" s="226"/>
      <c r="F702" s="226"/>
      <c r="G702" s="226"/>
      <c r="H702" s="226"/>
      <c r="I702" s="226"/>
      <c r="J702" s="226"/>
      <c r="K702" s="226"/>
      <c r="L702" s="226"/>
      <c r="M702" s="226"/>
      <c r="N702" s="226"/>
      <c r="O702" s="226"/>
      <c r="P702" s="226"/>
      <c r="Q702" s="226"/>
      <c r="R702" s="226"/>
      <c r="S702" s="226"/>
      <c r="T702" s="226"/>
      <c r="U702" s="226"/>
      <c r="V702" s="226"/>
      <c r="W702" s="226"/>
      <c r="X702" s="226"/>
      <c r="Y702" s="226"/>
      <c r="Z702" s="226"/>
    </row>
    <row r="703" spans="1:26" x14ac:dyDescent="0.35">
      <c r="A703" s="226"/>
      <c r="B703" s="226"/>
      <c r="C703" s="226"/>
      <c r="D703" s="226"/>
      <c r="E703" s="226"/>
      <c r="F703" s="226"/>
      <c r="G703" s="226"/>
      <c r="H703" s="226"/>
      <c r="I703" s="226"/>
      <c r="J703" s="226"/>
      <c r="K703" s="226"/>
      <c r="L703" s="226"/>
      <c r="M703" s="226"/>
      <c r="N703" s="226"/>
      <c r="O703" s="226"/>
      <c r="P703" s="226"/>
      <c r="Q703" s="226"/>
      <c r="R703" s="226"/>
      <c r="S703" s="226"/>
      <c r="T703" s="226"/>
      <c r="U703" s="226"/>
      <c r="V703" s="226"/>
      <c r="W703" s="226"/>
      <c r="X703" s="226"/>
      <c r="Y703" s="226"/>
      <c r="Z703" s="226"/>
    </row>
    <row r="704" spans="1:26" x14ac:dyDescent="0.35">
      <c r="A704" s="226"/>
      <c r="B704" s="226"/>
      <c r="C704" s="226"/>
      <c r="D704" s="226"/>
      <c r="E704" s="226"/>
      <c r="F704" s="226"/>
      <c r="G704" s="226"/>
      <c r="H704" s="226"/>
      <c r="I704" s="226"/>
      <c r="J704" s="226"/>
      <c r="K704" s="226"/>
      <c r="L704" s="226"/>
      <c r="M704" s="226"/>
      <c r="N704" s="226"/>
      <c r="O704" s="226"/>
      <c r="P704" s="226"/>
      <c r="Q704" s="226"/>
      <c r="R704" s="226"/>
      <c r="S704" s="226"/>
      <c r="T704" s="226"/>
      <c r="U704" s="226"/>
      <c r="V704" s="226"/>
      <c r="W704" s="226"/>
      <c r="X704" s="226"/>
      <c r="Y704" s="226"/>
      <c r="Z704" s="226"/>
    </row>
    <row r="705" spans="1:26" x14ac:dyDescent="0.35">
      <c r="A705" s="226"/>
      <c r="B705" s="226"/>
      <c r="C705" s="226"/>
      <c r="D705" s="226"/>
      <c r="E705" s="226"/>
      <c r="F705" s="226"/>
      <c r="G705" s="226"/>
      <c r="H705" s="226"/>
      <c r="I705" s="226"/>
      <c r="J705" s="226"/>
      <c r="K705" s="226"/>
      <c r="L705" s="226"/>
      <c r="M705" s="226"/>
      <c r="N705" s="226"/>
      <c r="O705" s="226"/>
      <c r="P705" s="226"/>
      <c r="Q705" s="226"/>
      <c r="R705" s="226"/>
      <c r="S705" s="226"/>
      <c r="T705" s="226"/>
      <c r="U705" s="226"/>
      <c r="V705" s="226"/>
      <c r="W705" s="226"/>
      <c r="X705" s="226"/>
      <c r="Y705" s="226"/>
      <c r="Z705" s="226"/>
    </row>
    <row r="706" spans="1:26" x14ac:dyDescent="0.35">
      <c r="A706" s="226"/>
      <c r="B706" s="226"/>
      <c r="C706" s="226"/>
      <c r="D706" s="226"/>
      <c r="E706" s="226"/>
      <c r="F706" s="226"/>
      <c r="G706" s="226"/>
      <c r="H706" s="226"/>
      <c r="I706" s="226"/>
      <c r="J706" s="226"/>
      <c r="K706" s="226"/>
      <c r="L706" s="226"/>
      <c r="M706" s="226"/>
      <c r="N706" s="226"/>
      <c r="O706" s="226"/>
      <c r="P706" s="226"/>
      <c r="Q706" s="226"/>
      <c r="R706" s="226"/>
      <c r="S706" s="226"/>
      <c r="T706" s="226"/>
      <c r="U706" s="226"/>
      <c r="V706" s="226"/>
      <c r="W706" s="226"/>
      <c r="X706" s="226"/>
      <c r="Y706" s="226"/>
      <c r="Z706" s="226"/>
    </row>
    <row r="707" spans="1:26" x14ac:dyDescent="0.35">
      <c r="A707" s="226"/>
      <c r="B707" s="226"/>
      <c r="C707" s="226"/>
      <c r="D707" s="226"/>
      <c r="E707" s="226"/>
      <c r="F707" s="226"/>
      <c r="G707" s="226"/>
      <c r="H707" s="226"/>
      <c r="I707" s="226"/>
      <c r="J707" s="226"/>
      <c r="K707" s="226"/>
      <c r="L707" s="226"/>
      <c r="M707" s="226"/>
      <c r="N707" s="226"/>
      <c r="O707" s="226"/>
      <c r="P707" s="226"/>
      <c r="Q707" s="226"/>
      <c r="R707" s="226"/>
      <c r="S707" s="226"/>
      <c r="T707" s="226"/>
      <c r="U707" s="226"/>
      <c r="V707" s="226"/>
      <c r="W707" s="226"/>
      <c r="X707" s="226"/>
      <c r="Y707" s="226"/>
      <c r="Z707" s="226"/>
    </row>
    <row r="708" spans="1:26" x14ac:dyDescent="0.35">
      <c r="A708" s="226"/>
      <c r="B708" s="226"/>
      <c r="C708" s="226"/>
      <c r="D708" s="226"/>
      <c r="E708" s="226"/>
      <c r="F708" s="226"/>
      <c r="G708" s="226"/>
      <c r="H708" s="226"/>
      <c r="I708" s="226"/>
      <c r="J708" s="226"/>
      <c r="K708" s="226"/>
      <c r="L708" s="226"/>
      <c r="M708" s="226"/>
      <c r="N708" s="226"/>
      <c r="O708" s="226"/>
      <c r="P708" s="226"/>
      <c r="Q708" s="226"/>
      <c r="R708" s="226"/>
      <c r="S708" s="226"/>
      <c r="T708" s="226"/>
      <c r="U708" s="226"/>
      <c r="V708" s="226"/>
      <c r="W708" s="226"/>
      <c r="X708" s="226"/>
      <c r="Y708" s="226"/>
      <c r="Z708" s="226"/>
    </row>
    <row r="709" spans="1:26" x14ac:dyDescent="0.35">
      <c r="A709" s="226"/>
      <c r="B709" s="226"/>
      <c r="C709" s="226"/>
      <c r="D709" s="226"/>
      <c r="E709" s="226"/>
      <c r="F709" s="226"/>
      <c r="G709" s="226"/>
      <c r="H709" s="226"/>
      <c r="I709" s="226"/>
      <c r="J709" s="226"/>
      <c r="K709" s="226"/>
      <c r="L709" s="226"/>
      <c r="M709" s="226"/>
      <c r="N709" s="226"/>
      <c r="O709" s="226"/>
      <c r="P709" s="226"/>
      <c r="Q709" s="226"/>
      <c r="R709" s="226"/>
      <c r="S709" s="226"/>
      <c r="T709" s="226"/>
      <c r="U709" s="226"/>
      <c r="V709" s="226"/>
      <c r="W709" s="226"/>
      <c r="X709" s="226"/>
      <c r="Y709" s="226"/>
      <c r="Z709" s="226"/>
    </row>
    <row r="710" spans="1:26" x14ac:dyDescent="0.35">
      <c r="A710" s="226"/>
      <c r="B710" s="226"/>
      <c r="C710" s="226"/>
      <c r="D710" s="226"/>
      <c r="E710" s="226"/>
      <c r="F710" s="226"/>
      <c r="G710" s="226"/>
      <c r="H710" s="226"/>
      <c r="I710" s="226"/>
      <c r="J710" s="226"/>
      <c r="K710" s="226"/>
      <c r="L710" s="226"/>
      <c r="M710" s="226"/>
      <c r="N710" s="226"/>
      <c r="O710" s="226"/>
      <c r="P710" s="226"/>
      <c r="Q710" s="226"/>
      <c r="R710" s="226"/>
      <c r="S710" s="226"/>
      <c r="T710" s="226"/>
      <c r="U710" s="226"/>
      <c r="V710" s="226"/>
      <c r="W710" s="226"/>
      <c r="X710" s="226"/>
      <c r="Y710" s="226"/>
      <c r="Z710" s="226"/>
    </row>
    <row r="711" spans="1:26" x14ac:dyDescent="0.35">
      <c r="A711" s="226"/>
      <c r="B711" s="226"/>
      <c r="C711" s="226"/>
      <c r="D711" s="226"/>
      <c r="E711" s="226"/>
      <c r="F711" s="226"/>
      <c r="G711" s="226"/>
      <c r="H711" s="226"/>
      <c r="I711" s="226"/>
      <c r="J711" s="226"/>
      <c r="K711" s="226"/>
      <c r="L711" s="226"/>
      <c r="M711" s="226"/>
      <c r="N711" s="226"/>
      <c r="O711" s="226"/>
      <c r="P711" s="226"/>
      <c r="Q711" s="226"/>
      <c r="R711" s="226"/>
      <c r="S711" s="226"/>
      <c r="T711" s="226"/>
      <c r="U711" s="226"/>
      <c r="V711" s="226"/>
      <c r="W711" s="226"/>
      <c r="X711" s="226"/>
      <c r="Y711" s="226"/>
      <c r="Z711" s="226"/>
    </row>
    <row r="712" spans="1:26" x14ac:dyDescent="0.35">
      <c r="A712" s="226"/>
      <c r="B712" s="226"/>
      <c r="C712" s="226"/>
      <c r="D712" s="226"/>
      <c r="E712" s="226"/>
      <c r="F712" s="226"/>
      <c r="G712" s="226"/>
      <c r="H712" s="226"/>
      <c r="I712" s="226"/>
      <c r="J712" s="226"/>
      <c r="K712" s="226"/>
      <c r="L712" s="226"/>
      <c r="M712" s="226"/>
      <c r="N712" s="226"/>
      <c r="O712" s="226"/>
      <c r="P712" s="226"/>
      <c r="Q712" s="226"/>
      <c r="R712" s="226"/>
      <c r="S712" s="226"/>
      <c r="T712" s="226"/>
      <c r="U712" s="226"/>
      <c r="V712" s="226"/>
      <c r="W712" s="226"/>
      <c r="X712" s="226"/>
      <c r="Y712" s="226"/>
      <c r="Z712" s="226"/>
    </row>
    <row r="713" spans="1:26" x14ac:dyDescent="0.35">
      <c r="A713" s="226"/>
      <c r="B713" s="226"/>
      <c r="C713" s="226"/>
      <c r="D713" s="226"/>
      <c r="E713" s="226"/>
      <c r="F713" s="226"/>
      <c r="G713" s="226"/>
      <c r="H713" s="226"/>
      <c r="I713" s="226"/>
      <c r="J713" s="226"/>
      <c r="K713" s="226"/>
      <c r="L713" s="226"/>
      <c r="M713" s="226"/>
      <c r="N713" s="226"/>
      <c r="O713" s="226"/>
      <c r="P713" s="226"/>
      <c r="Q713" s="226"/>
      <c r="R713" s="226"/>
      <c r="S713" s="226"/>
      <c r="T713" s="226"/>
      <c r="U713" s="226"/>
      <c r="V713" s="226"/>
      <c r="W713" s="226"/>
      <c r="X713" s="226"/>
      <c r="Y713" s="226"/>
      <c r="Z713" s="226"/>
    </row>
    <row r="714" spans="1:26" x14ac:dyDescent="0.35">
      <c r="A714" s="226"/>
      <c r="B714" s="226"/>
      <c r="C714" s="226"/>
      <c r="D714" s="226"/>
      <c r="E714" s="226"/>
      <c r="F714" s="226"/>
      <c r="G714" s="226"/>
      <c r="H714" s="226"/>
      <c r="I714" s="226"/>
      <c r="J714" s="226"/>
      <c r="K714" s="226"/>
      <c r="L714" s="226"/>
      <c r="M714" s="226"/>
      <c r="N714" s="226"/>
      <c r="O714" s="226"/>
      <c r="P714" s="226"/>
      <c r="Q714" s="226"/>
      <c r="R714" s="226"/>
      <c r="S714" s="226"/>
      <c r="T714" s="226"/>
      <c r="U714" s="226"/>
      <c r="V714" s="226"/>
      <c r="W714" s="226"/>
      <c r="X714" s="226"/>
      <c r="Y714" s="226"/>
      <c r="Z714" s="226"/>
    </row>
    <row r="715" spans="1:26" x14ac:dyDescent="0.35">
      <c r="A715" s="226"/>
      <c r="B715" s="226"/>
      <c r="C715" s="226"/>
      <c r="D715" s="226"/>
      <c r="E715" s="226"/>
      <c r="F715" s="226"/>
      <c r="G715" s="226"/>
      <c r="H715" s="226"/>
      <c r="I715" s="226"/>
      <c r="J715" s="226"/>
      <c r="K715" s="226"/>
      <c r="L715" s="226"/>
      <c r="M715" s="226"/>
      <c r="N715" s="226"/>
      <c r="O715" s="226"/>
      <c r="P715" s="226"/>
      <c r="Q715" s="226"/>
      <c r="R715" s="226"/>
      <c r="S715" s="226"/>
      <c r="T715" s="226"/>
      <c r="U715" s="226"/>
      <c r="V715" s="226"/>
      <c r="W715" s="226"/>
      <c r="X715" s="226"/>
      <c r="Y715" s="226"/>
      <c r="Z715" s="226"/>
    </row>
    <row r="716" spans="1:26" x14ac:dyDescent="0.35">
      <c r="A716" s="226"/>
      <c r="B716" s="226"/>
      <c r="C716" s="226"/>
      <c r="D716" s="226"/>
      <c r="E716" s="226"/>
      <c r="F716" s="226"/>
      <c r="G716" s="226"/>
      <c r="H716" s="226"/>
      <c r="I716" s="226"/>
      <c r="J716" s="226"/>
      <c r="K716" s="226"/>
      <c r="L716" s="226"/>
      <c r="M716" s="226"/>
      <c r="N716" s="226"/>
      <c r="O716" s="226"/>
      <c r="P716" s="226"/>
      <c r="Q716" s="226"/>
      <c r="R716" s="226"/>
      <c r="S716" s="226"/>
      <c r="T716" s="226"/>
      <c r="U716" s="226"/>
      <c r="V716" s="226"/>
      <c r="W716" s="226"/>
      <c r="X716" s="226"/>
      <c r="Y716" s="226"/>
      <c r="Z716" s="226"/>
    </row>
    <row r="717" spans="1:26" x14ac:dyDescent="0.35">
      <c r="A717" s="226"/>
      <c r="B717" s="226"/>
      <c r="C717" s="226"/>
      <c r="D717" s="226"/>
      <c r="E717" s="226"/>
      <c r="F717" s="226"/>
      <c r="G717" s="226"/>
      <c r="H717" s="226"/>
      <c r="I717" s="226"/>
      <c r="J717" s="226"/>
      <c r="K717" s="226"/>
      <c r="L717" s="226"/>
      <c r="M717" s="226"/>
      <c r="N717" s="226"/>
      <c r="O717" s="226"/>
      <c r="P717" s="226"/>
      <c r="Q717" s="226"/>
      <c r="R717" s="226"/>
      <c r="S717" s="226"/>
      <c r="T717" s="226"/>
      <c r="U717" s="226"/>
      <c r="V717" s="226"/>
      <c r="W717" s="226"/>
      <c r="X717" s="226"/>
      <c r="Y717" s="226"/>
      <c r="Z717" s="226"/>
    </row>
    <row r="718" spans="1:26" x14ac:dyDescent="0.35">
      <c r="A718" s="226"/>
      <c r="B718" s="226"/>
      <c r="C718" s="226"/>
      <c r="D718" s="226"/>
      <c r="E718" s="226"/>
      <c r="F718" s="226"/>
      <c r="G718" s="226"/>
      <c r="H718" s="226"/>
      <c r="I718" s="226"/>
      <c r="J718" s="226"/>
      <c r="K718" s="226"/>
      <c r="L718" s="226"/>
      <c r="M718" s="226"/>
      <c r="N718" s="226"/>
      <c r="O718" s="226"/>
      <c r="P718" s="226"/>
      <c r="Q718" s="226"/>
      <c r="R718" s="226"/>
      <c r="S718" s="226"/>
      <c r="T718" s="226"/>
      <c r="U718" s="226"/>
      <c r="V718" s="226"/>
      <c r="W718" s="226"/>
      <c r="X718" s="226"/>
      <c r="Y718" s="226"/>
      <c r="Z718" s="226"/>
    </row>
    <row r="719" spans="1:26" x14ac:dyDescent="0.35">
      <c r="A719" s="226"/>
      <c r="B719" s="226"/>
      <c r="C719" s="226"/>
      <c r="D719" s="226"/>
      <c r="E719" s="226"/>
      <c r="F719" s="226"/>
      <c r="G719" s="226"/>
      <c r="H719" s="226"/>
      <c r="I719" s="226"/>
      <c r="J719" s="226"/>
      <c r="K719" s="226"/>
      <c r="L719" s="226"/>
      <c r="M719" s="226"/>
      <c r="N719" s="226"/>
      <c r="O719" s="226"/>
      <c r="P719" s="226"/>
      <c r="Q719" s="226"/>
      <c r="R719" s="226"/>
      <c r="S719" s="226"/>
      <c r="T719" s="226"/>
      <c r="U719" s="226"/>
      <c r="V719" s="226"/>
      <c r="W719" s="226"/>
      <c r="X719" s="226"/>
      <c r="Y719" s="226"/>
      <c r="Z719" s="226"/>
    </row>
    <row r="720" spans="1:26" x14ac:dyDescent="0.35">
      <c r="A720" s="226"/>
      <c r="B720" s="226"/>
      <c r="C720" s="226"/>
      <c r="D720" s="226"/>
      <c r="E720" s="226"/>
      <c r="F720" s="226"/>
      <c r="G720" s="226"/>
      <c r="H720" s="226"/>
      <c r="I720" s="226"/>
      <c r="J720" s="226"/>
      <c r="K720" s="226"/>
      <c r="L720" s="226"/>
      <c r="M720" s="226"/>
      <c r="N720" s="226"/>
      <c r="O720" s="226"/>
      <c r="P720" s="226"/>
      <c r="Q720" s="226"/>
      <c r="R720" s="226"/>
      <c r="S720" s="226"/>
      <c r="T720" s="226"/>
      <c r="U720" s="226"/>
      <c r="V720" s="226"/>
      <c r="W720" s="226"/>
      <c r="X720" s="226"/>
      <c r="Y720" s="226"/>
      <c r="Z720" s="226"/>
    </row>
    <row r="721" spans="1:26" x14ac:dyDescent="0.35">
      <c r="A721" s="226"/>
      <c r="B721" s="226"/>
      <c r="C721" s="226"/>
      <c r="D721" s="226"/>
      <c r="E721" s="226"/>
      <c r="F721" s="226"/>
      <c r="G721" s="226"/>
      <c r="H721" s="226"/>
      <c r="I721" s="226"/>
      <c r="J721" s="226"/>
      <c r="K721" s="226"/>
      <c r="L721" s="226"/>
      <c r="M721" s="226"/>
      <c r="N721" s="226"/>
      <c r="O721" s="226"/>
      <c r="P721" s="226"/>
      <c r="Q721" s="226"/>
      <c r="R721" s="226"/>
      <c r="S721" s="226"/>
      <c r="T721" s="226"/>
      <c r="U721" s="226"/>
      <c r="V721" s="226"/>
      <c r="W721" s="226"/>
      <c r="X721" s="226"/>
      <c r="Y721" s="226"/>
      <c r="Z721" s="226"/>
    </row>
    <row r="722" spans="1:26" x14ac:dyDescent="0.35">
      <c r="A722" s="226"/>
      <c r="B722" s="226"/>
      <c r="C722" s="226"/>
      <c r="D722" s="226"/>
      <c r="E722" s="226"/>
      <c r="F722" s="226"/>
      <c r="G722" s="226"/>
      <c r="H722" s="226"/>
      <c r="I722" s="226"/>
      <c r="J722" s="226"/>
      <c r="K722" s="226"/>
      <c r="L722" s="226"/>
      <c r="M722" s="226"/>
      <c r="N722" s="226"/>
      <c r="O722" s="226"/>
      <c r="P722" s="226"/>
      <c r="Q722" s="226"/>
      <c r="R722" s="226"/>
      <c r="S722" s="226"/>
      <c r="T722" s="226"/>
      <c r="U722" s="226"/>
      <c r="V722" s="226"/>
      <c r="W722" s="226"/>
      <c r="X722" s="226"/>
      <c r="Y722" s="226"/>
      <c r="Z722" s="226"/>
    </row>
    <row r="723" spans="1:26" x14ac:dyDescent="0.35">
      <c r="A723" s="226"/>
      <c r="B723" s="226"/>
      <c r="C723" s="226"/>
      <c r="D723" s="226"/>
      <c r="E723" s="226"/>
      <c r="F723" s="226"/>
      <c r="G723" s="226"/>
      <c r="H723" s="226"/>
      <c r="I723" s="226"/>
      <c r="J723" s="226"/>
      <c r="K723" s="226"/>
      <c r="L723" s="226"/>
      <c r="M723" s="226"/>
      <c r="N723" s="226"/>
      <c r="O723" s="226"/>
      <c r="P723" s="226"/>
      <c r="Q723" s="226"/>
      <c r="R723" s="226"/>
      <c r="S723" s="226"/>
      <c r="T723" s="226"/>
      <c r="U723" s="226"/>
      <c r="V723" s="226"/>
      <c r="W723" s="226"/>
      <c r="X723" s="226"/>
      <c r="Y723" s="226"/>
      <c r="Z723" s="226"/>
    </row>
    <row r="724" spans="1:26" x14ac:dyDescent="0.35">
      <c r="A724" s="226"/>
      <c r="B724" s="226"/>
      <c r="C724" s="226"/>
      <c r="D724" s="226"/>
      <c r="E724" s="226"/>
      <c r="F724" s="226"/>
      <c r="G724" s="226"/>
      <c r="H724" s="226"/>
      <c r="I724" s="226"/>
      <c r="J724" s="226"/>
      <c r="K724" s="226"/>
      <c r="L724" s="226"/>
      <c r="M724" s="226"/>
      <c r="N724" s="226"/>
      <c r="O724" s="226"/>
      <c r="P724" s="226"/>
      <c r="Q724" s="226"/>
      <c r="R724" s="226"/>
      <c r="S724" s="226"/>
      <c r="T724" s="226"/>
      <c r="U724" s="226"/>
      <c r="V724" s="226"/>
      <c r="W724" s="226"/>
      <c r="X724" s="226"/>
      <c r="Y724" s="226"/>
      <c r="Z724" s="226"/>
    </row>
    <row r="725" spans="1:26" x14ac:dyDescent="0.35">
      <c r="A725" s="226"/>
      <c r="B725" s="226"/>
      <c r="C725" s="226"/>
      <c r="D725" s="226"/>
      <c r="E725" s="226"/>
      <c r="F725" s="226"/>
      <c r="G725" s="226"/>
      <c r="H725" s="226"/>
      <c r="I725" s="226"/>
      <c r="J725" s="226"/>
      <c r="K725" s="226"/>
      <c r="L725" s="226"/>
      <c r="M725" s="226"/>
      <c r="N725" s="226"/>
      <c r="O725" s="226"/>
      <c r="P725" s="226"/>
      <c r="Q725" s="226"/>
      <c r="R725" s="226"/>
      <c r="S725" s="226"/>
      <c r="T725" s="226"/>
      <c r="U725" s="226"/>
      <c r="V725" s="226"/>
      <c r="W725" s="226"/>
      <c r="X725" s="226"/>
      <c r="Y725" s="226"/>
      <c r="Z725" s="226"/>
    </row>
    <row r="726" spans="1:26" x14ac:dyDescent="0.35">
      <c r="A726" s="226"/>
      <c r="B726" s="226"/>
      <c r="C726" s="226"/>
      <c r="D726" s="226"/>
      <c r="E726" s="226"/>
      <c r="F726" s="226"/>
      <c r="G726" s="226"/>
      <c r="H726" s="226"/>
      <c r="I726" s="226"/>
      <c r="J726" s="226"/>
      <c r="K726" s="226"/>
      <c r="L726" s="226"/>
      <c r="M726" s="226"/>
      <c r="N726" s="226"/>
      <c r="O726" s="226"/>
      <c r="P726" s="226"/>
      <c r="Q726" s="226"/>
      <c r="R726" s="226"/>
      <c r="S726" s="226"/>
      <c r="T726" s="226"/>
      <c r="U726" s="226"/>
      <c r="V726" s="226"/>
      <c r="W726" s="226"/>
      <c r="X726" s="226"/>
      <c r="Y726" s="226"/>
      <c r="Z726" s="226"/>
    </row>
    <row r="727" spans="1:26" x14ac:dyDescent="0.35">
      <c r="A727" s="226"/>
      <c r="B727" s="226"/>
      <c r="C727" s="226"/>
      <c r="D727" s="226"/>
      <c r="E727" s="226"/>
      <c r="F727" s="226"/>
      <c r="G727" s="226"/>
      <c r="H727" s="226"/>
      <c r="I727" s="226"/>
      <c r="J727" s="226"/>
      <c r="K727" s="226"/>
      <c r="L727" s="226"/>
      <c r="M727" s="226"/>
      <c r="N727" s="226"/>
      <c r="O727" s="226"/>
      <c r="P727" s="226"/>
      <c r="Q727" s="226"/>
      <c r="R727" s="226"/>
      <c r="S727" s="226"/>
      <c r="T727" s="226"/>
      <c r="U727" s="226"/>
      <c r="V727" s="226"/>
      <c r="W727" s="226"/>
      <c r="X727" s="226"/>
      <c r="Y727" s="226"/>
      <c r="Z727" s="226"/>
    </row>
    <row r="728" spans="1:26" x14ac:dyDescent="0.35">
      <c r="A728" s="226"/>
      <c r="B728" s="226"/>
      <c r="C728" s="226"/>
      <c r="D728" s="226"/>
      <c r="E728" s="226"/>
      <c r="F728" s="226"/>
      <c r="G728" s="226"/>
      <c r="H728" s="226"/>
      <c r="I728" s="226"/>
      <c r="J728" s="226"/>
      <c r="K728" s="226"/>
      <c r="L728" s="226"/>
      <c r="M728" s="226"/>
      <c r="N728" s="226"/>
      <c r="O728" s="226"/>
      <c r="P728" s="226"/>
      <c r="Q728" s="226"/>
      <c r="R728" s="226"/>
      <c r="S728" s="226"/>
      <c r="T728" s="226"/>
      <c r="U728" s="226"/>
      <c r="V728" s="226"/>
      <c r="W728" s="226"/>
      <c r="X728" s="226"/>
      <c r="Y728" s="226"/>
      <c r="Z728" s="226"/>
    </row>
    <row r="729" spans="1:26" x14ac:dyDescent="0.35">
      <c r="A729" s="226"/>
      <c r="B729" s="226"/>
      <c r="C729" s="226"/>
      <c r="D729" s="226"/>
      <c r="E729" s="226"/>
      <c r="F729" s="226"/>
      <c r="G729" s="226"/>
      <c r="H729" s="226"/>
      <c r="I729" s="226"/>
      <c r="J729" s="226"/>
      <c r="K729" s="226"/>
      <c r="L729" s="226"/>
      <c r="M729" s="226"/>
      <c r="N729" s="226"/>
      <c r="O729" s="226"/>
      <c r="P729" s="226"/>
      <c r="Q729" s="226"/>
      <c r="R729" s="226"/>
      <c r="S729" s="226"/>
      <c r="T729" s="226"/>
      <c r="U729" s="226"/>
      <c r="V729" s="226"/>
      <c r="W729" s="226"/>
      <c r="X729" s="226"/>
      <c r="Y729" s="226"/>
      <c r="Z729" s="226"/>
    </row>
    <row r="730" spans="1:26" x14ac:dyDescent="0.35">
      <c r="A730" s="226"/>
      <c r="B730" s="226"/>
      <c r="C730" s="226"/>
      <c r="D730" s="226"/>
      <c r="E730" s="226"/>
      <c r="F730" s="226"/>
      <c r="G730" s="226"/>
      <c r="H730" s="226"/>
      <c r="I730" s="226"/>
      <c r="J730" s="226"/>
      <c r="K730" s="226"/>
      <c r="L730" s="226"/>
      <c r="M730" s="226"/>
      <c r="N730" s="226"/>
      <c r="O730" s="226"/>
      <c r="P730" s="226"/>
      <c r="Q730" s="226"/>
      <c r="R730" s="226"/>
      <c r="S730" s="226"/>
      <c r="T730" s="226"/>
      <c r="U730" s="226"/>
      <c r="V730" s="226"/>
      <c r="W730" s="226"/>
      <c r="X730" s="226"/>
      <c r="Y730" s="226"/>
      <c r="Z730" s="226"/>
    </row>
    <row r="731" spans="1:26" x14ac:dyDescent="0.35">
      <c r="A731" s="226"/>
      <c r="B731" s="226"/>
      <c r="C731" s="226"/>
      <c r="D731" s="226"/>
      <c r="E731" s="226"/>
      <c r="F731" s="226"/>
      <c r="G731" s="226"/>
      <c r="H731" s="226"/>
      <c r="I731" s="226"/>
      <c r="J731" s="226"/>
      <c r="K731" s="226"/>
      <c r="L731" s="226"/>
      <c r="M731" s="226"/>
      <c r="N731" s="226"/>
      <c r="O731" s="226"/>
      <c r="P731" s="226"/>
      <c r="Q731" s="226"/>
      <c r="R731" s="226"/>
      <c r="S731" s="226"/>
      <c r="T731" s="226"/>
      <c r="U731" s="226"/>
      <c r="V731" s="226"/>
      <c r="W731" s="226"/>
      <c r="X731" s="226"/>
      <c r="Y731" s="226"/>
      <c r="Z731" s="226"/>
    </row>
    <row r="732" spans="1:26" x14ac:dyDescent="0.35">
      <c r="A732" s="226"/>
      <c r="B732" s="226"/>
      <c r="C732" s="226"/>
      <c r="D732" s="226"/>
      <c r="E732" s="226"/>
      <c r="F732" s="226"/>
      <c r="G732" s="226"/>
      <c r="H732" s="226"/>
      <c r="I732" s="226"/>
      <c r="J732" s="226"/>
      <c r="K732" s="226"/>
      <c r="L732" s="226"/>
      <c r="M732" s="226"/>
      <c r="N732" s="226"/>
      <c r="O732" s="226"/>
      <c r="P732" s="226"/>
      <c r="Q732" s="226"/>
      <c r="R732" s="226"/>
      <c r="S732" s="226"/>
      <c r="T732" s="226"/>
      <c r="U732" s="226"/>
      <c r="V732" s="226"/>
      <c r="W732" s="226"/>
      <c r="X732" s="226"/>
      <c r="Y732" s="226"/>
      <c r="Z732" s="226"/>
    </row>
    <row r="733" spans="1:26" x14ac:dyDescent="0.35">
      <c r="A733" s="226"/>
      <c r="B733" s="226"/>
      <c r="C733" s="226"/>
      <c r="D733" s="226"/>
      <c r="E733" s="226"/>
      <c r="F733" s="226"/>
      <c r="G733" s="226"/>
      <c r="H733" s="226"/>
      <c r="I733" s="226"/>
      <c r="J733" s="226"/>
      <c r="K733" s="226"/>
      <c r="L733" s="226"/>
      <c r="M733" s="226"/>
      <c r="N733" s="226"/>
      <c r="O733" s="226"/>
      <c r="P733" s="226"/>
      <c r="Q733" s="226"/>
      <c r="R733" s="226"/>
      <c r="S733" s="226"/>
      <c r="T733" s="226"/>
      <c r="U733" s="226"/>
      <c r="V733" s="226"/>
      <c r="W733" s="226"/>
      <c r="X733" s="226"/>
      <c r="Y733" s="226"/>
      <c r="Z733" s="226"/>
    </row>
    <row r="734" spans="1:26" x14ac:dyDescent="0.35">
      <c r="A734" s="226"/>
      <c r="B734" s="226"/>
      <c r="C734" s="226"/>
      <c r="D734" s="226"/>
      <c r="E734" s="226"/>
      <c r="F734" s="226"/>
      <c r="G734" s="226"/>
      <c r="H734" s="226"/>
      <c r="I734" s="226"/>
      <c r="J734" s="226"/>
      <c r="K734" s="226"/>
      <c r="L734" s="226"/>
      <c r="M734" s="226"/>
      <c r="N734" s="226"/>
      <c r="O734" s="226"/>
      <c r="P734" s="226"/>
      <c r="Q734" s="226"/>
      <c r="R734" s="226"/>
      <c r="S734" s="226"/>
      <c r="T734" s="226"/>
      <c r="U734" s="226"/>
      <c r="V734" s="226"/>
      <c r="W734" s="226"/>
      <c r="X734" s="226"/>
      <c r="Y734" s="226"/>
      <c r="Z734" s="226"/>
    </row>
    <row r="735" spans="1:26" x14ac:dyDescent="0.35">
      <c r="A735" s="226"/>
      <c r="B735" s="226"/>
      <c r="C735" s="226"/>
      <c r="D735" s="226"/>
      <c r="E735" s="226"/>
      <c r="F735" s="226"/>
      <c r="G735" s="226"/>
      <c r="H735" s="226"/>
      <c r="I735" s="226"/>
      <c r="J735" s="226"/>
      <c r="K735" s="226"/>
      <c r="L735" s="226"/>
      <c r="M735" s="226"/>
      <c r="N735" s="226"/>
      <c r="O735" s="226"/>
      <c r="P735" s="226"/>
      <c r="Q735" s="226"/>
      <c r="R735" s="226"/>
      <c r="S735" s="226"/>
      <c r="T735" s="226"/>
      <c r="U735" s="226"/>
      <c r="V735" s="226"/>
      <c r="W735" s="226"/>
      <c r="X735" s="226"/>
      <c r="Y735" s="226"/>
      <c r="Z735" s="226"/>
    </row>
    <row r="736" spans="1:26" x14ac:dyDescent="0.35">
      <c r="A736" s="226"/>
      <c r="B736" s="226"/>
      <c r="C736" s="226"/>
      <c r="D736" s="226"/>
      <c r="E736" s="226"/>
      <c r="F736" s="226"/>
      <c r="G736" s="226"/>
      <c r="H736" s="226"/>
      <c r="I736" s="226"/>
      <c r="J736" s="226"/>
      <c r="K736" s="226"/>
      <c r="L736" s="226"/>
      <c r="M736" s="226"/>
      <c r="N736" s="226"/>
      <c r="O736" s="226"/>
      <c r="P736" s="226"/>
      <c r="Q736" s="226"/>
      <c r="R736" s="226"/>
      <c r="S736" s="226"/>
      <c r="T736" s="226"/>
      <c r="U736" s="226"/>
      <c r="V736" s="226"/>
      <c r="W736" s="226"/>
      <c r="X736" s="226"/>
      <c r="Y736" s="226"/>
      <c r="Z736" s="226"/>
    </row>
    <row r="737" spans="1:26" x14ac:dyDescent="0.35">
      <c r="A737" s="226"/>
      <c r="B737" s="226"/>
      <c r="C737" s="226"/>
      <c r="D737" s="226"/>
      <c r="E737" s="226"/>
      <c r="F737" s="226"/>
      <c r="G737" s="226"/>
      <c r="H737" s="226"/>
      <c r="I737" s="226"/>
      <c r="J737" s="226"/>
      <c r="K737" s="226"/>
      <c r="L737" s="226"/>
      <c r="M737" s="226"/>
      <c r="N737" s="226"/>
      <c r="O737" s="226"/>
      <c r="P737" s="226"/>
      <c r="Q737" s="226"/>
      <c r="R737" s="226"/>
      <c r="S737" s="226"/>
      <c r="T737" s="226"/>
      <c r="U737" s="226"/>
      <c r="V737" s="226"/>
      <c r="W737" s="226"/>
      <c r="X737" s="226"/>
      <c r="Y737" s="226"/>
      <c r="Z737" s="226"/>
    </row>
    <row r="738" spans="1:26" x14ac:dyDescent="0.35">
      <c r="A738" s="226"/>
      <c r="B738" s="226"/>
      <c r="C738" s="226"/>
      <c r="D738" s="226"/>
      <c r="E738" s="226"/>
      <c r="F738" s="226"/>
      <c r="G738" s="226"/>
      <c r="H738" s="226"/>
      <c r="I738" s="226"/>
      <c r="J738" s="226"/>
      <c r="K738" s="226"/>
      <c r="L738" s="226"/>
      <c r="M738" s="226"/>
      <c r="N738" s="226"/>
      <c r="O738" s="226"/>
      <c r="P738" s="226"/>
      <c r="Q738" s="226"/>
      <c r="R738" s="226"/>
      <c r="S738" s="226"/>
      <c r="T738" s="226"/>
      <c r="U738" s="226"/>
      <c r="V738" s="226"/>
      <c r="W738" s="226"/>
      <c r="X738" s="226"/>
      <c r="Y738" s="226"/>
      <c r="Z738" s="226"/>
    </row>
    <row r="739" spans="1:26" x14ac:dyDescent="0.35">
      <c r="A739" s="226"/>
      <c r="B739" s="226"/>
      <c r="C739" s="226"/>
      <c r="D739" s="226"/>
      <c r="E739" s="226"/>
      <c r="F739" s="226"/>
      <c r="G739" s="226"/>
      <c r="H739" s="226"/>
      <c r="I739" s="226"/>
      <c r="J739" s="226"/>
      <c r="K739" s="226"/>
      <c r="L739" s="226"/>
      <c r="M739" s="226"/>
      <c r="N739" s="226"/>
      <c r="O739" s="226"/>
      <c r="P739" s="226"/>
      <c r="Q739" s="226"/>
      <c r="R739" s="226"/>
      <c r="S739" s="226"/>
      <c r="T739" s="226"/>
      <c r="U739" s="226"/>
      <c r="V739" s="226"/>
      <c r="W739" s="226"/>
      <c r="X739" s="226"/>
      <c r="Y739" s="226"/>
      <c r="Z739" s="226"/>
    </row>
    <row r="740" spans="1:26" x14ac:dyDescent="0.35">
      <c r="A740" s="226"/>
      <c r="B740" s="226"/>
      <c r="C740" s="226"/>
      <c r="D740" s="226"/>
      <c r="E740" s="226"/>
      <c r="F740" s="226"/>
      <c r="G740" s="226"/>
      <c r="H740" s="226"/>
      <c r="I740" s="226"/>
      <c r="J740" s="226"/>
      <c r="K740" s="226"/>
      <c r="L740" s="226"/>
      <c r="M740" s="226"/>
      <c r="N740" s="226"/>
      <c r="O740" s="226"/>
      <c r="P740" s="226"/>
      <c r="Q740" s="226"/>
      <c r="R740" s="226"/>
      <c r="S740" s="226"/>
      <c r="T740" s="226"/>
      <c r="U740" s="226"/>
      <c r="V740" s="226"/>
      <c r="W740" s="226"/>
      <c r="X740" s="226"/>
      <c r="Y740" s="226"/>
      <c r="Z740" s="226"/>
    </row>
    <row r="741" spans="1:26" x14ac:dyDescent="0.35">
      <c r="A741" s="226"/>
      <c r="B741" s="226"/>
      <c r="C741" s="226"/>
      <c r="D741" s="226"/>
      <c r="E741" s="226"/>
      <c r="F741" s="226"/>
      <c r="G741" s="226"/>
      <c r="H741" s="226"/>
      <c r="I741" s="226"/>
      <c r="J741" s="226"/>
      <c r="K741" s="226"/>
      <c r="L741" s="226"/>
      <c r="M741" s="226"/>
      <c r="N741" s="226"/>
      <c r="O741" s="226"/>
      <c r="P741" s="226"/>
      <c r="Q741" s="226"/>
      <c r="R741" s="226"/>
      <c r="S741" s="226"/>
      <c r="T741" s="226"/>
      <c r="U741" s="226"/>
      <c r="V741" s="226"/>
      <c r="W741" s="226"/>
      <c r="X741" s="226"/>
      <c r="Y741" s="226"/>
      <c r="Z741" s="226"/>
    </row>
    <row r="742" spans="1:26" x14ac:dyDescent="0.35">
      <c r="A742" s="226"/>
      <c r="B742" s="226"/>
      <c r="C742" s="226"/>
      <c r="D742" s="226"/>
      <c r="E742" s="226"/>
      <c r="F742" s="226"/>
      <c r="G742" s="226"/>
      <c r="H742" s="226"/>
      <c r="I742" s="226"/>
      <c r="J742" s="226"/>
      <c r="K742" s="226"/>
      <c r="L742" s="226"/>
      <c r="M742" s="226"/>
      <c r="N742" s="226"/>
      <c r="O742" s="226"/>
      <c r="P742" s="226"/>
      <c r="Q742" s="226"/>
      <c r="R742" s="226"/>
      <c r="S742" s="226"/>
      <c r="T742" s="226"/>
      <c r="U742" s="226"/>
      <c r="V742" s="226"/>
      <c r="W742" s="226"/>
      <c r="X742" s="226"/>
      <c r="Y742" s="226"/>
      <c r="Z742" s="226"/>
    </row>
    <row r="743" spans="1:26" x14ac:dyDescent="0.35">
      <c r="A743" s="226"/>
      <c r="B743" s="226"/>
      <c r="C743" s="226"/>
      <c r="D743" s="226"/>
      <c r="E743" s="226"/>
      <c r="F743" s="226"/>
      <c r="G743" s="226"/>
      <c r="H743" s="226"/>
      <c r="I743" s="226"/>
      <c r="J743" s="226"/>
      <c r="K743" s="226"/>
      <c r="L743" s="226"/>
      <c r="M743" s="226"/>
      <c r="N743" s="226"/>
      <c r="O743" s="226"/>
      <c r="P743" s="226"/>
      <c r="Q743" s="226"/>
      <c r="R743" s="226"/>
      <c r="S743" s="226"/>
      <c r="T743" s="226"/>
      <c r="U743" s="226"/>
      <c r="V743" s="226"/>
      <c r="W743" s="226"/>
      <c r="X743" s="226"/>
      <c r="Y743" s="226"/>
      <c r="Z743" s="226"/>
    </row>
    <row r="744" spans="1:26" x14ac:dyDescent="0.35">
      <c r="A744" s="226"/>
      <c r="B744" s="226"/>
      <c r="C744" s="226"/>
      <c r="D744" s="226"/>
      <c r="E744" s="226"/>
      <c r="F744" s="226"/>
      <c r="G744" s="226"/>
      <c r="H744" s="226"/>
      <c r="I744" s="226"/>
      <c r="J744" s="226"/>
      <c r="K744" s="226"/>
      <c r="L744" s="226"/>
      <c r="M744" s="226"/>
      <c r="N744" s="226"/>
      <c r="O744" s="226"/>
      <c r="P744" s="226"/>
      <c r="Q744" s="226"/>
      <c r="R744" s="226"/>
      <c r="S744" s="226"/>
      <c r="T744" s="226"/>
      <c r="U744" s="226"/>
      <c r="V744" s="226"/>
      <c r="W744" s="226"/>
      <c r="X744" s="226"/>
      <c r="Y744" s="226"/>
      <c r="Z744" s="226"/>
    </row>
    <row r="745" spans="1:26" x14ac:dyDescent="0.35">
      <c r="A745" s="226"/>
      <c r="B745" s="226"/>
      <c r="C745" s="226"/>
      <c r="D745" s="226"/>
      <c r="E745" s="226"/>
      <c r="F745" s="226"/>
      <c r="G745" s="226"/>
      <c r="H745" s="226"/>
      <c r="I745" s="226"/>
      <c r="J745" s="226"/>
      <c r="K745" s="226"/>
      <c r="L745" s="226"/>
      <c r="M745" s="226"/>
      <c r="N745" s="226"/>
      <c r="O745" s="226"/>
      <c r="P745" s="226"/>
      <c r="Q745" s="226"/>
      <c r="R745" s="226"/>
      <c r="S745" s="226"/>
      <c r="T745" s="226"/>
      <c r="U745" s="226"/>
      <c r="V745" s="226"/>
      <c r="W745" s="226"/>
      <c r="X745" s="226"/>
      <c r="Y745" s="226"/>
      <c r="Z745" s="226"/>
    </row>
    <row r="746" spans="1:26" x14ac:dyDescent="0.35">
      <c r="A746" s="226"/>
      <c r="B746" s="226"/>
      <c r="C746" s="226"/>
      <c r="D746" s="226"/>
      <c r="E746" s="226"/>
      <c r="F746" s="226"/>
      <c r="G746" s="226"/>
      <c r="H746" s="226"/>
      <c r="I746" s="226"/>
      <c r="J746" s="226"/>
      <c r="K746" s="226"/>
      <c r="L746" s="226"/>
      <c r="M746" s="226"/>
      <c r="N746" s="226"/>
      <c r="O746" s="226"/>
      <c r="P746" s="226"/>
      <c r="Q746" s="226"/>
      <c r="R746" s="226"/>
      <c r="S746" s="226"/>
      <c r="T746" s="226"/>
      <c r="U746" s="226"/>
      <c r="V746" s="226"/>
      <c r="W746" s="226"/>
      <c r="X746" s="226"/>
      <c r="Y746" s="226"/>
      <c r="Z746" s="226"/>
    </row>
    <row r="747" spans="1:26" x14ac:dyDescent="0.35">
      <c r="A747" s="226"/>
      <c r="B747" s="226"/>
      <c r="C747" s="226"/>
      <c r="D747" s="226"/>
      <c r="E747" s="226"/>
      <c r="F747" s="226"/>
      <c r="G747" s="226"/>
      <c r="H747" s="226"/>
      <c r="I747" s="226"/>
      <c r="J747" s="226"/>
      <c r="K747" s="226"/>
      <c r="L747" s="226"/>
      <c r="M747" s="226"/>
      <c r="N747" s="226"/>
      <c r="O747" s="226"/>
      <c r="P747" s="226"/>
      <c r="Q747" s="226"/>
      <c r="R747" s="226"/>
      <c r="S747" s="226"/>
      <c r="T747" s="226"/>
      <c r="U747" s="226"/>
      <c r="V747" s="226"/>
      <c r="W747" s="226"/>
      <c r="X747" s="226"/>
      <c r="Y747" s="226"/>
      <c r="Z747" s="226"/>
    </row>
    <row r="748" spans="1:26" x14ac:dyDescent="0.35">
      <c r="A748" s="226"/>
      <c r="B748" s="226"/>
      <c r="C748" s="226"/>
      <c r="D748" s="226"/>
      <c r="E748" s="226"/>
      <c r="F748" s="226"/>
      <c r="G748" s="226"/>
      <c r="H748" s="226"/>
      <c r="I748" s="226"/>
      <c r="J748" s="226"/>
      <c r="K748" s="226"/>
      <c r="L748" s="226"/>
      <c r="M748" s="226"/>
      <c r="N748" s="226"/>
      <c r="O748" s="226"/>
      <c r="P748" s="226"/>
      <c r="Q748" s="226"/>
      <c r="R748" s="226"/>
      <c r="S748" s="226"/>
      <c r="T748" s="226"/>
      <c r="U748" s="226"/>
      <c r="V748" s="226"/>
      <c r="W748" s="226"/>
      <c r="X748" s="226"/>
      <c r="Y748" s="226"/>
      <c r="Z748" s="226"/>
    </row>
    <row r="749" spans="1:26" x14ac:dyDescent="0.35">
      <c r="A749" s="226"/>
      <c r="B749" s="226"/>
      <c r="C749" s="226"/>
      <c r="D749" s="226"/>
      <c r="E749" s="226"/>
      <c r="F749" s="226"/>
      <c r="G749" s="226"/>
      <c r="H749" s="226"/>
      <c r="I749" s="226"/>
      <c r="J749" s="226"/>
      <c r="K749" s="226"/>
      <c r="L749" s="226"/>
      <c r="M749" s="226"/>
      <c r="N749" s="226"/>
      <c r="O749" s="226"/>
      <c r="P749" s="226"/>
      <c r="Q749" s="226"/>
      <c r="R749" s="226"/>
      <c r="S749" s="226"/>
      <c r="T749" s="226"/>
      <c r="U749" s="226"/>
      <c r="V749" s="226"/>
      <c r="W749" s="226"/>
      <c r="X749" s="226"/>
      <c r="Y749" s="226"/>
      <c r="Z749" s="226"/>
    </row>
    <row r="750" spans="1:26" x14ac:dyDescent="0.35">
      <c r="A750" s="226"/>
      <c r="B750" s="226"/>
      <c r="C750" s="226"/>
      <c r="D750" s="226"/>
      <c r="E750" s="226"/>
      <c r="F750" s="226"/>
      <c r="G750" s="226"/>
      <c r="H750" s="226"/>
      <c r="I750" s="226"/>
      <c r="J750" s="226"/>
      <c r="K750" s="226"/>
      <c r="L750" s="226"/>
      <c r="M750" s="226"/>
      <c r="N750" s="226"/>
      <c r="O750" s="226"/>
      <c r="P750" s="226"/>
      <c r="Q750" s="226"/>
      <c r="R750" s="226"/>
      <c r="S750" s="226"/>
      <c r="T750" s="226"/>
      <c r="U750" s="226"/>
      <c r="V750" s="226"/>
      <c r="W750" s="226"/>
      <c r="X750" s="226"/>
      <c r="Y750" s="226"/>
      <c r="Z750" s="226"/>
    </row>
    <row r="751" spans="1:26" x14ac:dyDescent="0.35">
      <c r="A751" s="226"/>
      <c r="B751" s="226"/>
      <c r="C751" s="226"/>
      <c r="D751" s="226"/>
      <c r="E751" s="226"/>
      <c r="F751" s="226"/>
      <c r="G751" s="226"/>
      <c r="H751" s="226"/>
      <c r="I751" s="226"/>
      <c r="J751" s="226"/>
      <c r="K751" s="226"/>
      <c r="L751" s="226"/>
      <c r="M751" s="226"/>
      <c r="N751" s="226"/>
      <c r="O751" s="226"/>
      <c r="P751" s="226"/>
      <c r="Q751" s="226"/>
      <c r="R751" s="226"/>
      <c r="S751" s="226"/>
      <c r="T751" s="226"/>
      <c r="U751" s="226"/>
      <c r="V751" s="226"/>
      <c r="W751" s="226"/>
      <c r="X751" s="226"/>
      <c r="Y751" s="226"/>
      <c r="Z751" s="226"/>
    </row>
    <row r="752" spans="1:26" x14ac:dyDescent="0.35">
      <c r="A752" s="226"/>
      <c r="B752" s="226"/>
      <c r="C752" s="226"/>
      <c r="D752" s="226"/>
      <c r="E752" s="226"/>
      <c r="F752" s="226"/>
      <c r="G752" s="226"/>
      <c r="H752" s="226"/>
      <c r="I752" s="226"/>
      <c r="J752" s="226"/>
      <c r="K752" s="226"/>
      <c r="L752" s="226"/>
      <c r="M752" s="226"/>
      <c r="N752" s="226"/>
      <c r="O752" s="226"/>
      <c r="P752" s="226"/>
      <c r="Q752" s="226"/>
      <c r="R752" s="226"/>
      <c r="S752" s="226"/>
      <c r="T752" s="226"/>
      <c r="U752" s="226"/>
      <c r="V752" s="226"/>
      <c r="W752" s="226"/>
      <c r="X752" s="226"/>
      <c r="Y752" s="226"/>
      <c r="Z752" s="226"/>
    </row>
    <row r="753" spans="1:26" x14ac:dyDescent="0.35">
      <c r="A753" s="226"/>
      <c r="B753" s="226"/>
      <c r="C753" s="226"/>
      <c r="D753" s="226"/>
      <c r="E753" s="226"/>
      <c r="F753" s="226"/>
      <c r="G753" s="226"/>
      <c r="H753" s="226"/>
      <c r="I753" s="226"/>
      <c r="J753" s="226"/>
      <c r="K753" s="226"/>
      <c r="L753" s="226"/>
      <c r="M753" s="226"/>
      <c r="N753" s="226"/>
      <c r="O753" s="226"/>
      <c r="P753" s="226"/>
      <c r="Q753" s="226"/>
      <c r="R753" s="226"/>
      <c r="S753" s="226"/>
      <c r="T753" s="226"/>
      <c r="U753" s="226"/>
      <c r="V753" s="226"/>
      <c r="W753" s="226"/>
      <c r="X753" s="226"/>
      <c r="Y753" s="226"/>
      <c r="Z753" s="226"/>
    </row>
    <row r="754" spans="1:26" x14ac:dyDescent="0.35">
      <c r="A754" s="226"/>
      <c r="B754" s="226"/>
      <c r="C754" s="226"/>
      <c r="D754" s="226"/>
      <c r="E754" s="226"/>
      <c r="F754" s="226"/>
      <c r="G754" s="226"/>
      <c r="H754" s="226"/>
      <c r="I754" s="226"/>
      <c r="J754" s="226"/>
      <c r="K754" s="226"/>
      <c r="L754" s="226"/>
      <c r="M754" s="226"/>
      <c r="N754" s="226"/>
      <c r="O754" s="226"/>
      <c r="P754" s="226"/>
      <c r="Q754" s="226"/>
      <c r="R754" s="226"/>
      <c r="S754" s="226"/>
      <c r="T754" s="226"/>
      <c r="U754" s="226"/>
      <c r="V754" s="226"/>
      <c r="W754" s="226"/>
      <c r="X754" s="226"/>
      <c r="Y754" s="226"/>
      <c r="Z754" s="226"/>
    </row>
    <row r="755" spans="1:26" x14ac:dyDescent="0.35">
      <c r="A755" s="226"/>
      <c r="B755" s="226"/>
      <c r="C755" s="226"/>
      <c r="D755" s="226"/>
      <c r="E755" s="226"/>
      <c r="F755" s="226"/>
      <c r="G755" s="226"/>
      <c r="H755" s="226"/>
      <c r="I755" s="226"/>
      <c r="J755" s="226"/>
      <c r="K755" s="226"/>
      <c r="L755" s="226"/>
      <c r="M755" s="226"/>
      <c r="N755" s="226"/>
      <c r="O755" s="226"/>
      <c r="P755" s="226"/>
      <c r="Q755" s="226"/>
      <c r="R755" s="226"/>
      <c r="S755" s="226"/>
      <c r="T755" s="226"/>
      <c r="U755" s="226"/>
      <c r="V755" s="226"/>
      <c r="W755" s="226"/>
      <c r="X755" s="226"/>
      <c r="Y755" s="226"/>
      <c r="Z755" s="226"/>
    </row>
    <row r="756" spans="1:26" x14ac:dyDescent="0.35">
      <c r="A756" s="226"/>
      <c r="B756" s="226"/>
      <c r="C756" s="226"/>
      <c r="D756" s="226"/>
      <c r="E756" s="226"/>
      <c r="F756" s="226"/>
      <c r="G756" s="226"/>
      <c r="H756" s="226"/>
      <c r="I756" s="226"/>
      <c r="J756" s="226"/>
      <c r="K756" s="226"/>
      <c r="L756" s="226"/>
      <c r="M756" s="226"/>
      <c r="N756" s="226"/>
      <c r="O756" s="226"/>
      <c r="P756" s="226"/>
      <c r="Q756" s="226"/>
      <c r="R756" s="226"/>
      <c r="S756" s="226"/>
      <c r="T756" s="226"/>
      <c r="U756" s="226"/>
      <c r="V756" s="226"/>
      <c r="W756" s="226"/>
      <c r="X756" s="226"/>
      <c r="Y756" s="226"/>
      <c r="Z756" s="226"/>
    </row>
    <row r="757" spans="1:26" x14ac:dyDescent="0.35">
      <c r="A757" s="226"/>
      <c r="B757" s="226"/>
      <c r="C757" s="226"/>
      <c r="D757" s="226"/>
      <c r="E757" s="226"/>
      <c r="F757" s="226"/>
      <c r="G757" s="226"/>
      <c r="H757" s="226"/>
      <c r="I757" s="226"/>
      <c r="J757" s="226"/>
      <c r="K757" s="226"/>
      <c r="L757" s="226"/>
      <c r="M757" s="226"/>
      <c r="N757" s="226"/>
      <c r="O757" s="226"/>
      <c r="P757" s="226"/>
      <c r="Q757" s="226"/>
      <c r="R757" s="226"/>
      <c r="S757" s="226"/>
      <c r="T757" s="226"/>
      <c r="U757" s="226"/>
      <c r="V757" s="226"/>
      <c r="W757" s="226"/>
      <c r="X757" s="226"/>
      <c r="Y757" s="226"/>
      <c r="Z757" s="226"/>
    </row>
    <row r="758" spans="1:26" x14ac:dyDescent="0.35">
      <c r="A758" s="226"/>
      <c r="B758" s="226"/>
      <c r="C758" s="226"/>
      <c r="D758" s="226"/>
      <c r="E758" s="226"/>
      <c r="F758" s="226"/>
      <c r="G758" s="226"/>
      <c r="H758" s="226"/>
      <c r="I758" s="226"/>
      <c r="J758" s="226"/>
      <c r="K758" s="226"/>
      <c r="L758" s="226"/>
      <c r="M758" s="226"/>
      <c r="N758" s="226"/>
      <c r="O758" s="226"/>
      <c r="P758" s="226"/>
      <c r="Q758" s="226"/>
      <c r="R758" s="226"/>
      <c r="S758" s="226"/>
      <c r="T758" s="226"/>
      <c r="U758" s="226"/>
      <c r="V758" s="226"/>
      <c r="W758" s="226"/>
      <c r="X758" s="226"/>
      <c r="Y758" s="226"/>
      <c r="Z758" s="226"/>
    </row>
    <row r="759" spans="1:26" x14ac:dyDescent="0.35">
      <c r="A759" s="226"/>
      <c r="B759" s="226"/>
      <c r="C759" s="226"/>
      <c r="D759" s="226"/>
      <c r="E759" s="226"/>
      <c r="F759" s="226"/>
      <c r="G759" s="226"/>
      <c r="H759" s="226"/>
      <c r="I759" s="226"/>
      <c r="J759" s="226"/>
      <c r="K759" s="226"/>
      <c r="L759" s="226"/>
      <c r="M759" s="226"/>
      <c r="N759" s="226"/>
      <c r="O759" s="226"/>
      <c r="P759" s="226"/>
      <c r="Q759" s="226"/>
      <c r="R759" s="226"/>
      <c r="S759" s="226"/>
      <c r="T759" s="226"/>
      <c r="U759" s="226"/>
      <c r="V759" s="226"/>
      <c r="W759" s="226"/>
      <c r="X759" s="226"/>
      <c r="Y759" s="226"/>
      <c r="Z759" s="226"/>
    </row>
    <row r="760" spans="1:26" x14ac:dyDescent="0.35">
      <c r="A760" s="226"/>
      <c r="B760" s="226"/>
      <c r="C760" s="226"/>
      <c r="D760" s="226"/>
      <c r="E760" s="226"/>
      <c r="F760" s="226"/>
      <c r="G760" s="226"/>
      <c r="H760" s="226"/>
      <c r="I760" s="226"/>
      <c r="J760" s="226"/>
      <c r="K760" s="226"/>
      <c r="L760" s="226"/>
      <c r="M760" s="226"/>
      <c r="N760" s="226"/>
      <c r="O760" s="226"/>
      <c r="P760" s="226"/>
      <c r="Q760" s="226"/>
      <c r="R760" s="226"/>
      <c r="S760" s="226"/>
      <c r="T760" s="226"/>
      <c r="U760" s="226"/>
      <c r="V760" s="226"/>
      <c r="W760" s="226"/>
      <c r="X760" s="226"/>
      <c r="Y760" s="226"/>
      <c r="Z760" s="226"/>
    </row>
    <row r="761" spans="1:26" x14ac:dyDescent="0.35">
      <c r="A761" s="226"/>
      <c r="B761" s="226"/>
      <c r="C761" s="226"/>
      <c r="D761" s="226"/>
      <c r="E761" s="226"/>
      <c r="F761" s="226"/>
      <c r="G761" s="226"/>
      <c r="H761" s="226"/>
      <c r="I761" s="226"/>
      <c r="J761" s="226"/>
      <c r="K761" s="226"/>
      <c r="L761" s="226"/>
      <c r="M761" s="226"/>
      <c r="N761" s="226"/>
      <c r="O761" s="226"/>
      <c r="P761" s="226"/>
      <c r="Q761" s="226"/>
      <c r="R761" s="226"/>
      <c r="S761" s="226"/>
      <c r="T761" s="226"/>
      <c r="U761" s="226"/>
      <c r="V761" s="226"/>
      <c r="W761" s="226"/>
      <c r="X761" s="226"/>
      <c r="Y761" s="226"/>
      <c r="Z761" s="226"/>
    </row>
    <row r="762" spans="1:26" x14ac:dyDescent="0.35">
      <c r="A762" s="226"/>
      <c r="B762" s="226"/>
      <c r="C762" s="226"/>
      <c r="D762" s="226"/>
      <c r="E762" s="226"/>
      <c r="F762" s="226"/>
      <c r="G762" s="226"/>
      <c r="H762" s="226"/>
      <c r="I762" s="226"/>
      <c r="J762" s="226"/>
      <c r="K762" s="226"/>
      <c r="L762" s="226"/>
      <c r="M762" s="226"/>
      <c r="N762" s="226"/>
      <c r="O762" s="226"/>
      <c r="P762" s="226"/>
      <c r="Q762" s="226"/>
      <c r="R762" s="226"/>
      <c r="S762" s="226"/>
      <c r="T762" s="226"/>
      <c r="U762" s="226"/>
      <c r="V762" s="226"/>
      <c r="W762" s="226"/>
      <c r="X762" s="226"/>
      <c r="Y762" s="226"/>
      <c r="Z762" s="226"/>
    </row>
    <row r="763" spans="1:26" x14ac:dyDescent="0.35">
      <c r="A763" s="226"/>
      <c r="B763" s="226"/>
      <c r="C763" s="226"/>
      <c r="D763" s="226"/>
      <c r="E763" s="226"/>
      <c r="F763" s="226"/>
      <c r="G763" s="226"/>
      <c r="H763" s="226"/>
      <c r="I763" s="226"/>
      <c r="J763" s="226"/>
      <c r="K763" s="226"/>
      <c r="L763" s="226"/>
      <c r="M763" s="226"/>
      <c r="N763" s="226"/>
      <c r="O763" s="226"/>
      <c r="P763" s="226"/>
      <c r="Q763" s="226"/>
      <c r="R763" s="226"/>
      <c r="S763" s="226"/>
      <c r="T763" s="226"/>
      <c r="U763" s="226"/>
      <c r="V763" s="226"/>
      <c r="W763" s="226"/>
      <c r="X763" s="226"/>
      <c r="Y763" s="226"/>
      <c r="Z763" s="226"/>
    </row>
    <row r="764" spans="1:26" x14ac:dyDescent="0.35">
      <c r="A764" s="226"/>
      <c r="B764" s="226"/>
      <c r="C764" s="226"/>
      <c r="D764" s="226"/>
      <c r="E764" s="226"/>
      <c r="F764" s="226"/>
      <c r="G764" s="226"/>
      <c r="H764" s="226"/>
      <c r="I764" s="226"/>
      <c r="J764" s="226"/>
      <c r="K764" s="226"/>
      <c r="L764" s="226"/>
      <c r="M764" s="226"/>
      <c r="N764" s="226"/>
      <c r="O764" s="226"/>
      <c r="P764" s="226"/>
      <c r="Q764" s="226"/>
      <c r="R764" s="226"/>
      <c r="S764" s="226"/>
      <c r="T764" s="226"/>
      <c r="U764" s="226"/>
      <c r="V764" s="226"/>
      <c r="W764" s="226"/>
      <c r="X764" s="226"/>
      <c r="Y764" s="226"/>
      <c r="Z764" s="226"/>
    </row>
    <row r="765" spans="1:26" x14ac:dyDescent="0.35">
      <c r="A765" s="226"/>
      <c r="B765" s="226"/>
      <c r="C765" s="226"/>
      <c r="D765" s="226"/>
      <c r="E765" s="226"/>
      <c r="F765" s="226"/>
      <c r="G765" s="226"/>
      <c r="H765" s="226"/>
      <c r="I765" s="226"/>
      <c r="J765" s="226"/>
      <c r="K765" s="226"/>
      <c r="L765" s="226"/>
      <c r="M765" s="226"/>
      <c r="N765" s="226"/>
      <c r="O765" s="226"/>
      <c r="P765" s="226"/>
      <c r="Q765" s="226"/>
      <c r="R765" s="226"/>
      <c r="S765" s="226"/>
      <c r="T765" s="226"/>
      <c r="U765" s="226"/>
      <c r="V765" s="226"/>
      <c r="W765" s="226"/>
      <c r="X765" s="226"/>
      <c r="Y765" s="226"/>
      <c r="Z765" s="226"/>
    </row>
    <row r="766" spans="1:26" x14ac:dyDescent="0.35">
      <c r="A766" s="226"/>
      <c r="B766" s="226"/>
      <c r="C766" s="226"/>
      <c r="D766" s="226"/>
      <c r="E766" s="226"/>
      <c r="F766" s="226"/>
      <c r="G766" s="226"/>
      <c r="H766" s="226"/>
      <c r="I766" s="226"/>
      <c r="J766" s="226"/>
      <c r="K766" s="226"/>
      <c r="L766" s="226"/>
      <c r="M766" s="226"/>
      <c r="N766" s="226"/>
      <c r="O766" s="226"/>
      <c r="P766" s="226"/>
      <c r="Q766" s="226"/>
      <c r="R766" s="226"/>
      <c r="S766" s="226"/>
      <c r="T766" s="226"/>
      <c r="U766" s="226"/>
      <c r="V766" s="226"/>
      <c r="W766" s="226"/>
      <c r="X766" s="226"/>
      <c r="Y766" s="226"/>
      <c r="Z766" s="226"/>
    </row>
    <row r="767" spans="1:26" x14ac:dyDescent="0.35">
      <c r="A767" s="226"/>
      <c r="B767" s="226"/>
      <c r="C767" s="226"/>
      <c r="D767" s="226"/>
      <c r="E767" s="226"/>
      <c r="F767" s="226"/>
      <c r="G767" s="226"/>
      <c r="H767" s="226"/>
      <c r="I767" s="226"/>
      <c r="J767" s="226"/>
      <c r="K767" s="226"/>
      <c r="L767" s="226"/>
      <c r="M767" s="226"/>
      <c r="N767" s="226"/>
      <c r="O767" s="226"/>
      <c r="P767" s="226"/>
      <c r="Q767" s="226"/>
      <c r="R767" s="226"/>
      <c r="S767" s="226"/>
      <c r="T767" s="226"/>
      <c r="U767" s="226"/>
      <c r="V767" s="226"/>
      <c r="W767" s="226"/>
      <c r="X767" s="226"/>
      <c r="Y767" s="226"/>
      <c r="Z767" s="226"/>
    </row>
    <row r="768" spans="1:26" x14ac:dyDescent="0.35">
      <c r="A768" s="226"/>
      <c r="B768" s="226"/>
      <c r="C768" s="226"/>
      <c r="D768" s="226"/>
      <c r="E768" s="226"/>
      <c r="F768" s="226"/>
      <c r="G768" s="226"/>
      <c r="H768" s="226"/>
      <c r="I768" s="226"/>
      <c r="J768" s="226"/>
      <c r="K768" s="226"/>
      <c r="L768" s="226"/>
      <c r="M768" s="226"/>
      <c r="N768" s="226"/>
      <c r="O768" s="226"/>
      <c r="P768" s="226"/>
      <c r="Q768" s="226"/>
      <c r="R768" s="226"/>
      <c r="S768" s="226"/>
      <c r="T768" s="226"/>
      <c r="U768" s="226"/>
      <c r="V768" s="226"/>
      <c r="W768" s="226"/>
      <c r="X768" s="226"/>
      <c r="Y768" s="226"/>
      <c r="Z768" s="226"/>
    </row>
    <row r="769" spans="1:26" x14ac:dyDescent="0.35">
      <c r="A769" s="226"/>
      <c r="B769" s="226"/>
      <c r="C769" s="226"/>
      <c r="D769" s="226"/>
      <c r="E769" s="226"/>
      <c r="F769" s="226"/>
      <c r="G769" s="226"/>
      <c r="H769" s="226"/>
      <c r="I769" s="226"/>
      <c r="J769" s="226"/>
      <c r="K769" s="226"/>
      <c r="L769" s="226"/>
      <c r="M769" s="226"/>
      <c r="N769" s="226"/>
      <c r="O769" s="226"/>
      <c r="P769" s="226"/>
      <c r="Q769" s="226"/>
      <c r="R769" s="226"/>
      <c r="S769" s="226"/>
      <c r="T769" s="226"/>
      <c r="U769" s="226"/>
      <c r="V769" s="226"/>
      <c r="W769" s="226"/>
      <c r="X769" s="226"/>
      <c r="Y769" s="226"/>
      <c r="Z769" s="226"/>
    </row>
    <row r="770" spans="1:26" x14ac:dyDescent="0.35">
      <c r="A770" s="226"/>
      <c r="B770" s="226"/>
      <c r="C770" s="226"/>
      <c r="D770" s="226"/>
      <c r="E770" s="226"/>
      <c r="F770" s="226"/>
      <c r="G770" s="226"/>
      <c r="H770" s="226"/>
      <c r="I770" s="226"/>
      <c r="J770" s="226"/>
      <c r="K770" s="226"/>
      <c r="L770" s="226"/>
      <c r="M770" s="226"/>
      <c r="N770" s="226"/>
      <c r="O770" s="226"/>
      <c r="P770" s="226"/>
      <c r="Q770" s="226"/>
      <c r="R770" s="226"/>
      <c r="S770" s="226"/>
      <c r="T770" s="226"/>
      <c r="U770" s="226"/>
      <c r="V770" s="226"/>
      <c r="W770" s="226"/>
      <c r="X770" s="226"/>
      <c r="Y770" s="226"/>
      <c r="Z770" s="226"/>
    </row>
    <row r="771" spans="1:26" x14ac:dyDescent="0.35">
      <c r="A771" s="226"/>
      <c r="B771" s="226"/>
      <c r="C771" s="226"/>
      <c r="D771" s="226"/>
      <c r="E771" s="226"/>
      <c r="F771" s="226"/>
      <c r="G771" s="226"/>
      <c r="H771" s="226"/>
      <c r="I771" s="226"/>
      <c r="J771" s="226"/>
      <c r="K771" s="226"/>
      <c r="L771" s="226"/>
      <c r="M771" s="226"/>
      <c r="N771" s="226"/>
      <c r="O771" s="226"/>
      <c r="P771" s="226"/>
      <c r="Q771" s="226"/>
      <c r="R771" s="226"/>
      <c r="S771" s="226"/>
      <c r="T771" s="226"/>
      <c r="U771" s="226"/>
      <c r="V771" s="226"/>
      <c r="W771" s="226"/>
      <c r="X771" s="226"/>
      <c r="Y771" s="226"/>
      <c r="Z771" s="226"/>
    </row>
    <row r="772" spans="1:26" x14ac:dyDescent="0.35">
      <c r="A772" s="226"/>
      <c r="B772" s="226"/>
      <c r="C772" s="226"/>
      <c r="D772" s="226"/>
      <c r="E772" s="226"/>
      <c r="F772" s="226"/>
      <c r="G772" s="226"/>
      <c r="H772" s="226"/>
      <c r="I772" s="226"/>
      <c r="J772" s="226"/>
      <c r="K772" s="226"/>
      <c r="L772" s="226"/>
      <c r="M772" s="226"/>
      <c r="N772" s="226"/>
      <c r="O772" s="226"/>
      <c r="P772" s="226"/>
      <c r="Q772" s="226"/>
      <c r="R772" s="226"/>
      <c r="S772" s="226"/>
      <c r="T772" s="226"/>
      <c r="U772" s="226"/>
      <c r="V772" s="226"/>
      <c r="W772" s="226"/>
      <c r="X772" s="226"/>
      <c r="Y772" s="226"/>
      <c r="Z772" s="226"/>
    </row>
    <row r="773" spans="1:26" x14ac:dyDescent="0.35">
      <c r="A773" s="226"/>
      <c r="B773" s="226"/>
      <c r="C773" s="226"/>
      <c r="D773" s="226"/>
      <c r="E773" s="226"/>
      <c r="F773" s="226"/>
      <c r="G773" s="226"/>
      <c r="H773" s="226"/>
      <c r="I773" s="226"/>
      <c r="J773" s="226"/>
      <c r="K773" s="226"/>
      <c r="L773" s="226"/>
      <c r="M773" s="226"/>
      <c r="N773" s="226"/>
      <c r="O773" s="226"/>
      <c r="P773" s="226"/>
      <c r="Q773" s="226"/>
      <c r="R773" s="226"/>
      <c r="S773" s="226"/>
      <c r="T773" s="226"/>
      <c r="U773" s="226"/>
      <c r="V773" s="226"/>
      <c r="W773" s="226"/>
      <c r="X773" s="226"/>
      <c r="Y773" s="226"/>
      <c r="Z773" s="226"/>
    </row>
    <row r="774" spans="1:26" x14ac:dyDescent="0.35">
      <c r="A774" s="226"/>
      <c r="B774" s="226"/>
      <c r="C774" s="226"/>
      <c r="D774" s="226"/>
      <c r="E774" s="226"/>
      <c r="F774" s="226"/>
      <c r="G774" s="226"/>
      <c r="H774" s="226"/>
      <c r="I774" s="226"/>
      <c r="J774" s="226"/>
      <c r="K774" s="226"/>
      <c r="L774" s="226"/>
      <c r="M774" s="226"/>
      <c r="N774" s="226"/>
      <c r="O774" s="226"/>
      <c r="P774" s="226"/>
      <c r="Q774" s="226"/>
      <c r="R774" s="226"/>
      <c r="S774" s="226"/>
      <c r="T774" s="226"/>
      <c r="U774" s="226"/>
      <c r="V774" s="226"/>
      <c r="W774" s="226"/>
      <c r="X774" s="226"/>
      <c r="Y774" s="226"/>
      <c r="Z774" s="226"/>
    </row>
    <row r="775" spans="1:26" x14ac:dyDescent="0.35">
      <c r="A775" s="226"/>
      <c r="B775" s="226"/>
      <c r="C775" s="226"/>
      <c r="D775" s="226"/>
      <c r="E775" s="226"/>
      <c r="F775" s="226"/>
      <c r="G775" s="226"/>
      <c r="H775" s="226"/>
      <c r="I775" s="226"/>
      <c r="J775" s="226"/>
      <c r="K775" s="226"/>
      <c r="L775" s="226"/>
      <c r="M775" s="226"/>
      <c r="N775" s="226"/>
      <c r="O775" s="226"/>
      <c r="P775" s="226"/>
      <c r="Q775" s="226"/>
      <c r="R775" s="226"/>
      <c r="S775" s="226"/>
      <c r="T775" s="226"/>
      <c r="U775" s="226"/>
      <c r="V775" s="226"/>
      <c r="W775" s="226"/>
      <c r="X775" s="226"/>
      <c r="Y775" s="226"/>
      <c r="Z775" s="226"/>
    </row>
    <row r="776" spans="1:26" x14ac:dyDescent="0.35">
      <c r="A776" s="226"/>
      <c r="B776" s="226"/>
      <c r="C776" s="226"/>
      <c r="D776" s="226"/>
      <c r="E776" s="226"/>
      <c r="F776" s="226"/>
      <c r="G776" s="226"/>
      <c r="H776" s="226"/>
      <c r="I776" s="226"/>
      <c r="J776" s="226"/>
      <c r="K776" s="226"/>
      <c r="L776" s="226"/>
      <c r="M776" s="226"/>
      <c r="N776" s="226"/>
      <c r="O776" s="226"/>
      <c r="P776" s="226"/>
      <c r="Q776" s="226"/>
      <c r="R776" s="226"/>
      <c r="S776" s="226"/>
      <c r="T776" s="226"/>
      <c r="U776" s="226"/>
      <c r="V776" s="226"/>
      <c r="W776" s="226"/>
      <c r="X776" s="226"/>
      <c r="Y776" s="226"/>
      <c r="Z776" s="226"/>
    </row>
    <row r="777" spans="1:26" x14ac:dyDescent="0.35">
      <c r="A777" s="226"/>
      <c r="B777" s="226"/>
      <c r="C777" s="226"/>
      <c r="D777" s="226"/>
      <c r="E777" s="226"/>
      <c r="F777" s="226"/>
      <c r="G777" s="226"/>
      <c r="H777" s="226"/>
      <c r="I777" s="226"/>
      <c r="J777" s="226"/>
      <c r="K777" s="226"/>
      <c r="L777" s="226"/>
      <c r="M777" s="226"/>
      <c r="N777" s="226"/>
      <c r="O777" s="226"/>
      <c r="P777" s="226"/>
      <c r="Q777" s="226"/>
      <c r="R777" s="226"/>
      <c r="S777" s="226"/>
      <c r="T777" s="226"/>
      <c r="U777" s="226"/>
      <c r="V777" s="226"/>
      <c r="W777" s="226"/>
      <c r="X777" s="226"/>
      <c r="Y777" s="226"/>
      <c r="Z777" s="226"/>
    </row>
    <row r="778" spans="1:26" x14ac:dyDescent="0.35">
      <c r="A778" s="226"/>
      <c r="B778" s="226"/>
      <c r="C778" s="226"/>
      <c r="D778" s="226"/>
      <c r="E778" s="226"/>
      <c r="F778" s="226"/>
      <c r="G778" s="226"/>
      <c r="H778" s="226"/>
      <c r="I778" s="226"/>
      <c r="J778" s="226"/>
      <c r="K778" s="226"/>
      <c r="L778" s="226"/>
      <c r="M778" s="226"/>
      <c r="N778" s="226"/>
      <c r="O778" s="226"/>
      <c r="P778" s="226"/>
      <c r="Q778" s="226"/>
      <c r="R778" s="226"/>
      <c r="S778" s="226"/>
      <c r="T778" s="226"/>
      <c r="U778" s="226"/>
      <c r="V778" s="226"/>
      <c r="W778" s="226"/>
      <c r="X778" s="226"/>
      <c r="Y778" s="226"/>
      <c r="Z778" s="226"/>
    </row>
    <row r="779" spans="1:26" x14ac:dyDescent="0.35">
      <c r="A779" s="226"/>
      <c r="B779" s="226"/>
      <c r="C779" s="226"/>
      <c r="D779" s="226"/>
      <c r="E779" s="226"/>
      <c r="F779" s="226"/>
      <c r="G779" s="226"/>
      <c r="H779" s="226"/>
      <c r="I779" s="226"/>
      <c r="J779" s="226"/>
      <c r="K779" s="226"/>
      <c r="L779" s="226"/>
      <c r="M779" s="226"/>
      <c r="N779" s="226"/>
      <c r="O779" s="226"/>
      <c r="P779" s="226"/>
      <c r="Q779" s="226"/>
      <c r="R779" s="226"/>
      <c r="S779" s="226"/>
      <c r="T779" s="226"/>
      <c r="U779" s="226"/>
      <c r="V779" s="226"/>
      <c r="W779" s="226"/>
      <c r="X779" s="226"/>
      <c r="Y779" s="226"/>
      <c r="Z779" s="226"/>
    </row>
    <row r="780" spans="1:26" x14ac:dyDescent="0.35">
      <c r="A780" s="226"/>
      <c r="B780" s="226"/>
      <c r="C780" s="226"/>
      <c r="D780" s="226"/>
      <c r="E780" s="226"/>
      <c r="F780" s="226"/>
      <c r="G780" s="226"/>
      <c r="H780" s="226"/>
      <c r="I780" s="226"/>
      <c r="J780" s="226"/>
      <c r="K780" s="226"/>
      <c r="L780" s="226"/>
      <c r="M780" s="226"/>
      <c r="N780" s="226"/>
      <c r="O780" s="226"/>
      <c r="P780" s="226"/>
      <c r="Q780" s="226"/>
      <c r="R780" s="226"/>
      <c r="S780" s="226"/>
      <c r="T780" s="226"/>
      <c r="U780" s="226"/>
      <c r="V780" s="226"/>
      <c r="W780" s="226"/>
      <c r="X780" s="226"/>
      <c r="Y780" s="226"/>
      <c r="Z780" s="226"/>
    </row>
    <row r="781" spans="1:26" x14ac:dyDescent="0.35">
      <c r="A781" s="226"/>
      <c r="B781" s="226"/>
      <c r="C781" s="226"/>
      <c r="D781" s="226"/>
      <c r="E781" s="226"/>
      <c r="F781" s="226"/>
      <c r="G781" s="226"/>
      <c r="H781" s="226"/>
      <c r="I781" s="226"/>
      <c r="J781" s="226"/>
      <c r="K781" s="226"/>
      <c r="L781" s="226"/>
      <c r="M781" s="226"/>
      <c r="N781" s="226"/>
      <c r="O781" s="226"/>
      <c r="P781" s="226"/>
      <c r="Q781" s="226"/>
      <c r="R781" s="226"/>
      <c r="S781" s="226"/>
      <c r="T781" s="226"/>
      <c r="U781" s="226"/>
      <c r="V781" s="226"/>
      <c r="W781" s="226"/>
      <c r="X781" s="226"/>
      <c r="Y781" s="226"/>
      <c r="Z781" s="226"/>
    </row>
    <row r="782" spans="1:26" x14ac:dyDescent="0.35">
      <c r="A782" s="226"/>
      <c r="B782" s="226"/>
      <c r="C782" s="226"/>
      <c r="D782" s="226"/>
      <c r="E782" s="226"/>
      <c r="F782" s="226"/>
      <c r="G782" s="226"/>
      <c r="H782" s="226"/>
      <c r="I782" s="226"/>
      <c r="J782" s="226"/>
      <c r="K782" s="226"/>
      <c r="L782" s="226"/>
      <c r="M782" s="226"/>
      <c r="N782" s="226"/>
      <c r="O782" s="226"/>
      <c r="P782" s="226"/>
      <c r="Q782" s="226"/>
      <c r="R782" s="226"/>
      <c r="S782" s="226"/>
      <c r="T782" s="226"/>
      <c r="U782" s="226"/>
      <c r="V782" s="226"/>
      <c r="W782" s="226"/>
      <c r="X782" s="226"/>
      <c r="Y782" s="226"/>
      <c r="Z782" s="226"/>
    </row>
    <row r="783" spans="1:26" x14ac:dyDescent="0.35">
      <c r="A783" s="226"/>
      <c r="B783" s="226"/>
      <c r="C783" s="226"/>
      <c r="D783" s="226"/>
      <c r="E783" s="226"/>
      <c r="F783" s="226"/>
      <c r="G783" s="226"/>
      <c r="H783" s="226"/>
      <c r="I783" s="226"/>
      <c r="J783" s="226"/>
      <c r="K783" s="226"/>
      <c r="L783" s="226"/>
      <c r="M783" s="226"/>
      <c r="N783" s="226"/>
      <c r="O783" s="226"/>
      <c r="P783" s="226"/>
      <c r="Q783" s="226"/>
      <c r="R783" s="226"/>
      <c r="S783" s="226"/>
      <c r="T783" s="226"/>
      <c r="U783" s="226"/>
      <c r="V783" s="226"/>
      <c r="W783" s="226"/>
      <c r="X783" s="226"/>
      <c r="Y783" s="226"/>
      <c r="Z783" s="226"/>
    </row>
    <row r="784" spans="1:26" x14ac:dyDescent="0.35">
      <c r="A784" s="226"/>
      <c r="B784" s="226"/>
      <c r="C784" s="226"/>
      <c r="D784" s="226"/>
      <c r="E784" s="226"/>
      <c r="F784" s="226"/>
      <c r="G784" s="226"/>
      <c r="H784" s="226"/>
      <c r="I784" s="226"/>
      <c r="J784" s="226"/>
      <c r="K784" s="226"/>
      <c r="L784" s="226"/>
      <c r="M784" s="226"/>
      <c r="N784" s="226"/>
      <c r="O784" s="226"/>
      <c r="P784" s="226"/>
      <c r="Q784" s="226"/>
      <c r="R784" s="226"/>
      <c r="S784" s="226"/>
      <c r="T784" s="226"/>
      <c r="U784" s="226"/>
      <c r="V784" s="226"/>
      <c r="W784" s="226"/>
      <c r="X784" s="226"/>
      <c r="Y784" s="226"/>
      <c r="Z784" s="226"/>
    </row>
    <row r="785" spans="1:26" x14ac:dyDescent="0.35">
      <c r="A785" s="226"/>
      <c r="B785" s="226"/>
      <c r="C785" s="226"/>
      <c r="D785" s="226"/>
      <c r="E785" s="226"/>
      <c r="F785" s="226"/>
      <c r="G785" s="226"/>
      <c r="H785" s="226"/>
      <c r="I785" s="226"/>
      <c r="J785" s="226"/>
      <c r="K785" s="226"/>
      <c r="L785" s="226"/>
      <c r="M785" s="226"/>
      <c r="N785" s="226"/>
      <c r="O785" s="226"/>
      <c r="P785" s="226"/>
      <c r="Q785" s="226"/>
      <c r="R785" s="226"/>
      <c r="S785" s="226"/>
      <c r="T785" s="226"/>
      <c r="U785" s="226"/>
      <c r="V785" s="226"/>
      <c r="W785" s="226"/>
      <c r="X785" s="226"/>
      <c r="Y785" s="226"/>
      <c r="Z785" s="226"/>
    </row>
    <row r="786" spans="1:26" x14ac:dyDescent="0.35">
      <c r="A786" s="226"/>
      <c r="B786" s="226"/>
      <c r="C786" s="226"/>
      <c r="D786" s="226"/>
      <c r="E786" s="226"/>
      <c r="F786" s="226"/>
      <c r="G786" s="226"/>
      <c r="H786" s="226"/>
      <c r="I786" s="226"/>
      <c r="J786" s="226"/>
      <c r="K786" s="226"/>
      <c r="L786" s="226"/>
      <c r="M786" s="226"/>
      <c r="N786" s="226"/>
      <c r="O786" s="226"/>
      <c r="P786" s="226"/>
      <c r="Q786" s="226"/>
      <c r="R786" s="226"/>
      <c r="S786" s="226"/>
      <c r="T786" s="226"/>
      <c r="U786" s="226"/>
      <c r="V786" s="226"/>
      <c r="W786" s="226"/>
      <c r="X786" s="226"/>
      <c r="Y786" s="226"/>
      <c r="Z786" s="226"/>
    </row>
    <row r="787" spans="1:26" x14ac:dyDescent="0.35">
      <c r="A787" s="226"/>
      <c r="B787" s="226"/>
      <c r="C787" s="226"/>
      <c r="D787" s="226"/>
      <c r="E787" s="226"/>
      <c r="F787" s="226"/>
      <c r="G787" s="226"/>
      <c r="H787" s="226"/>
      <c r="I787" s="226"/>
      <c r="J787" s="226"/>
      <c r="K787" s="226"/>
      <c r="L787" s="226"/>
      <c r="M787" s="226"/>
      <c r="N787" s="226"/>
      <c r="O787" s="226"/>
      <c r="P787" s="226"/>
      <c r="Q787" s="226"/>
      <c r="R787" s="226"/>
      <c r="S787" s="226"/>
      <c r="T787" s="226"/>
      <c r="U787" s="226"/>
      <c r="V787" s="226"/>
      <c r="W787" s="226"/>
      <c r="X787" s="226"/>
      <c r="Y787" s="226"/>
      <c r="Z787" s="226"/>
    </row>
    <row r="788" spans="1:26" x14ac:dyDescent="0.35">
      <c r="A788" s="226"/>
      <c r="B788" s="226"/>
      <c r="C788" s="226"/>
      <c r="D788" s="226"/>
      <c r="E788" s="226"/>
      <c r="F788" s="226"/>
      <c r="G788" s="226"/>
      <c r="H788" s="226"/>
      <c r="I788" s="226"/>
      <c r="J788" s="226"/>
      <c r="K788" s="226"/>
      <c r="L788" s="226"/>
      <c r="M788" s="226"/>
      <c r="N788" s="226"/>
      <c r="O788" s="226"/>
      <c r="P788" s="226"/>
      <c r="Q788" s="226"/>
      <c r="R788" s="226"/>
      <c r="S788" s="226"/>
      <c r="T788" s="226"/>
      <c r="U788" s="226"/>
      <c r="V788" s="226"/>
      <c r="W788" s="226"/>
      <c r="X788" s="226"/>
      <c r="Y788" s="226"/>
      <c r="Z788" s="226"/>
    </row>
    <row r="789" spans="1:26" x14ac:dyDescent="0.35">
      <c r="A789" s="226"/>
      <c r="B789" s="226"/>
      <c r="C789" s="226"/>
      <c r="D789" s="226"/>
      <c r="E789" s="226"/>
      <c r="F789" s="226"/>
      <c r="G789" s="226"/>
      <c r="H789" s="226"/>
      <c r="I789" s="226"/>
      <c r="J789" s="226"/>
      <c r="K789" s="226"/>
      <c r="L789" s="226"/>
      <c r="M789" s="226"/>
      <c r="N789" s="226"/>
      <c r="O789" s="226"/>
      <c r="P789" s="226"/>
      <c r="Q789" s="226"/>
      <c r="R789" s="226"/>
      <c r="S789" s="226"/>
      <c r="T789" s="226"/>
      <c r="U789" s="226"/>
      <c r="V789" s="226"/>
      <c r="W789" s="226"/>
      <c r="X789" s="226"/>
      <c r="Y789" s="226"/>
      <c r="Z789" s="226"/>
    </row>
    <row r="790" spans="1:26" x14ac:dyDescent="0.35">
      <c r="A790" s="226"/>
      <c r="B790" s="226"/>
      <c r="C790" s="226"/>
      <c r="D790" s="226"/>
      <c r="E790" s="226"/>
      <c r="F790" s="226"/>
      <c r="G790" s="226"/>
      <c r="H790" s="226"/>
      <c r="I790" s="226"/>
      <c r="J790" s="226"/>
      <c r="K790" s="226"/>
      <c r="L790" s="226"/>
      <c r="M790" s="226"/>
      <c r="N790" s="226"/>
      <c r="O790" s="226"/>
      <c r="P790" s="226"/>
      <c r="Q790" s="226"/>
      <c r="R790" s="226"/>
      <c r="S790" s="226"/>
      <c r="T790" s="226"/>
      <c r="U790" s="226"/>
      <c r="V790" s="226"/>
      <c r="W790" s="226"/>
      <c r="X790" s="226"/>
      <c r="Y790" s="226"/>
      <c r="Z790" s="226"/>
    </row>
    <row r="791" spans="1:26" x14ac:dyDescent="0.35">
      <c r="A791" s="226"/>
      <c r="B791" s="226"/>
      <c r="C791" s="226"/>
      <c r="D791" s="226"/>
      <c r="E791" s="226"/>
      <c r="F791" s="226"/>
      <c r="G791" s="226"/>
      <c r="H791" s="226"/>
      <c r="I791" s="226"/>
      <c r="J791" s="226"/>
      <c r="K791" s="226"/>
      <c r="L791" s="226"/>
      <c r="M791" s="226"/>
      <c r="N791" s="226"/>
      <c r="O791" s="226"/>
      <c r="P791" s="226"/>
      <c r="Q791" s="226"/>
      <c r="R791" s="226"/>
      <c r="S791" s="226"/>
      <c r="T791" s="226"/>
      <c r="U791" s="226"/>
      <c r="V791" s="226"/>
      <c r="W791" s="226"/>
      <c r="X791" s="226"/>
      <c r="Y791" s="226"/>
      <c r="Z791" s="226"/>
    </row>
    <row r="792" spans="1:26" x14ac:dyDescent="0.35">
      <c r="A792" s="226"/>
      <c r="B792" s="226"/>
      <c r="C792" s="226"/>
      <c r="D792" s="226"/>
      <c r="E792" s="226"/>
      <c r="F792" s="226"/>
      <c r="G792" s="226"/>
      <c r="H792" s="226"/>
      <c r="I792" s="226"/>
      <c r="J792" s="226"/>
      <c r="K792" s="226"/>
      <c r="L792" s="226"/>
      <c r="M792" s="226"/>
      <c r="N792" s="226"/>
      <c r="O792" s="226"/>
      <c r="P792" s="226"/>
      <c r="Q792" s="226"/>
      <c r="R792" s="226"/>
      <c r="S792" s="226"/>
      <c r="T792" s="226"/>
      <c r="U792" s="226"/>
      <c r="V792" s="226"/>
      <c r="W792" s="226"/>
      <c r="X792" s="226"/>
      <c r="Y792" s="226"/>
      <c r="Z792" s="226"/>
    </row>
    <row r="793" spans="1:26" x14ac:dyDescent="0.35">
      <c r="A793" s="226"/>
      <c r="B793" s="226"/>
      <c r="C793" s="226"/>
      <c r="D793" s="226"/>
      <c r="E793" s="226"/>
      <c r="F793" s="226"/>
      <c r="G793" s="226"/>
      <c r="H793" s="226"/>
      <c r="I793" s="226"/>
      <c r="J793" s="226"/>
      <c r="K793" s="226"/>
      <c r="L793" s="226"/>
      <c r="M793" s="226"/>
      <c r="N793" s="226"/>
      <c r="O793" s="226"/>
      <c r="P793" s="226"/>
      <c r="Q793" s="226"/>
      <c r="R793" s="226"/>
      <c r="S793" s="226"/>
      <c r="T793" s="226"/>
      <c r="U793" s="226"/>
      <c r="V793" s="226"/>
      <c r="W793" s="226"/>
      <c r="X793" s="226"/>
      <c r="Y793" s="226"/>
      <c r="Z793" s="226"/>
    </row>
    <row r="794" spans="1:26" x14ac:dyDescent="0.35">
      <c r="A794" s="226"/>
      <c r="B794" s="226"/>
      <c r="C794" s="226"/>
      <c r="D794" s="226"/>
      <c r="E794" s="226"/>
      <c r="F794" s="226"/>
      <c r="G794" s="226"/>
      <c r="H794" s="226"/>
      <c r="I794" s="226"/>
      <c r="J794" s="226"/>
      <c r="K794" s="226"/>
      <c r="L794" s="226"/>
      <c r="M794" s="226"/>
      <c r="N794" s="226"/>
      <c r="O794" s="226"/>
      <c r="P794" s="226"/>
      <c r="Q794" s="226"/>
      <c r="R794" s="226"/>
      <c r="S794" s="226"/>
      <c r="T794" s="226"/>
      <c r="U794" s="226"/>
      <c r="V794" s="226"/>
      <c r="W794" s="226"/>
      <c r="X794" s="226"/>
      <c r="Y794" s="226"/>
      <c r="Z794" s="226"/>
    </row>
    <row r="795" spans="1:26" x14ac:dyDescent="0.35">
      <c r="A795" s="226"/>
      <c r="B795" s="226"/>
      <c r="C795" s="226"/>
      <c r="D795" s="226"/>
      <c r="E795" s="226"/>
      <c r="F795" s="226"/>
      <c r="G795" s="226"/>
      <c r="H795" s="226"/>
      <c r="I795" s="226"/>
      <c r="J795" s="226"/>
      <c r="K795" s="226"/>
      <c r="L795" s="226"/>
      <c r="M795" s="226"/>
      <c r="N795" s="226"/>
      <c r="O795" s="226"/>
      <c r="P795" s="226"/>
      <c r="Q795" s="226"/>
      <c r="R795" s="226"/>
      <c r="S795" s="226"/>
      <c r="T795" s="226"/>
      <c r="U795" s="226"/>
      <c r="V795" s="226"/>
      <c r="W795" s="226"/>
      <c r="X795" s="226"/>
      <c r="Y795" s="226"/>
      <c r="Z795" s="226"/>
    </row>
    <row r="796" spans="1:26" x14ac:dyDescent="0.35">
      <c r="A796" s="226"/>
      <c r="B796" s="226"/>
      <c r="C796" s="226"/>
      <c r="D796" s="226"/>
      <c r="E796" s="226"/>
      <c r="F796" s="226"/>
      <c r="G796" s="226"/>
      <c r="H796" s="226"/>
      <c r="I796" s="226"/>
      <c r="J796" s="226"/>
      <c r="K796" s="226"/>
      <c r="L796" s="226"/>
      <c r="M796" s="226"/>
      <c r="N796" s="226"/>
      <c r="O796" s="226"/>
      <c r="P796" s="226"/>
      <c r="Q796" s="226"/>
      <c r="R796" s="226"/>
      <c r="S796" s="226"/>
      <c r="T796" s="226"/>
      <c r="U796" s="226"/>
      <c r="V796" s="226"/>
      <c r="W796" s="226"/>
      <c r="X796" s="226"/>
      <c r="Y796" s="226"/>
      <c r="Z796" s="226"/>
    </row>
    <row r="797" spans="1:26" x14ac:dyDescent="0.35">
      <c r="A797" s="226"/>
      <c r="B797" s="226"/>
      <c r="C797" s="226"/>
      <c r="D797" s="226"/>
      <c r="E797" s="226"/>
      <c r="F797" s="226"/>
      <c r="G797" s="226"/>
      <c r="H797" s="226"/>
      <c r="I797" s="226"/>
      <c r="J797" s="226"/>
      <c r="K797" s="226"/>
      <c r="L797" s="226"/>
      <c r="M797" s="226"/>
      <c r="N797" s="226"/>
      <c r="O797" s="226"/>
      <c r="P797" s="226"/>
      <c r="Q797" s="226"/>
      <c r="R797" s="226"/>
      <c r="S797" s="226"/>
      <c r="T797" s="226"/>
      <c r="U797" s="226"/>
      <c r="V797" s="226"/>
      <c r="W797" s="226"/>
      <c r="X797" s="226"/>
      <c r="Y797" s="226"/>
      <c r="Z797" s="226"/>
    </row>
    <row r="798" spans="1:26" x14ac:dyDescent="0.35">
      <c r="A798" s="226"/>
      <c r="B798" s="226"/>
      <c r="C798" s="226"/>
      <c r="D798" s="226"/>
      <c r="E798" s="226"/>
      <c r="F798" s="226"/>
      <c r="G798" s="226"/>
      <c r="H798" s="226"/>
      <c r="I798" s="226"/>
      <c r="J798" s="226"/>
      <c r="K798" s="226"/>
      <c r="L798" s="226"/>
      <c r="M798" s="226"/>
      <c r="N798" s="226"/>
      <c r="O798" s="226"/>
      <c r="P798" s="226"/>
      <c r="Q798" s="226"/>
      <c r="R798" s="226"/>
      <c r="S798" s="226"/>
      <c r="T798" s="226"/>
      <c r="U798" s="226"/>
      <c r="V798" s="226"/>
      <c r="W798" s="226"/>
      <c r="X798" s="226"/>
      <c r="Y798" s="226"/>
      <c r="Z798" s="226"/>
    </row>
    <row r="799" spans="1:26" x14ac:dyDescent="0.35">
      <c r="A799" s="226"/>
      <c r="B799" s="226"/>
      <c r="C799" s="226"/>
      <c r="D799" s="226"/>
      <c r="E799" s="226"/>
      <c r="F799" s="226"/>
      <c r="G799" s="226"/>
      <c r="H799" s="226"/>
      <c r="I799" s="226"/>
      <c r="J799" s="226"/>
      <c r="K799" s="226"/>
      <c r="L799" s="226"/>
      <c r="M799" s="226"/>
      <c r="N799" s="226"/>
      <c r="O799" s="226"/>
      <c r="P799" s="226"/>
      <c r="Q799" s="226"/>
      <c r="R799" s="226"/>
      <c r="S799" s="226"/>
      <c r="T799" s="226"/>
      <c r="U799" s="226"/>
      <c r="V799" s="226"/>
      <c r="W799" s="226"/>
      <c r="X799" s="226"/>
      <c r="Y799" s="226"/>
      <c r="Z799" s="226"/>
    </row>
    <row r="800" spans="1:26" x14ac:dyDescent="0.35">
      <c r="A800" s="226"/>
      <c r="B800" s="226"/>
      <c r="C800" s="226"/>
      <c r="D800" s="226"/>
      <c r="E800" s="226"/>
      <c r="F800" s="226"/>
      <c r="G800" s="226"/>
      <c r="H800" s="226"/>
      <c r="I800" s="226"/>
      <c r="J800" s="226"/>
      <c r="K800" s="226"/>
      <c r="L800" s="226"/>
      <c r="M800" s="226"/>
      <c r="N800" s="226"/>
      <c r="O800" s="226"/>
      <c r="P800" s="226"/>
      <c r="Q800" s="226"/>
      <c r="R800" s="226"/>
      <c r="S800" s="226"/>
      <c r="T800" s="226"/>
      <c r="U800" s="226"/>
      <c r="V800" s="226"/>
      <c r="W800" s="226"/>
      <c r="X800" s="226"/>
      <c r="Y800" s="226"/>
      <c r="Z800" s="226"/>
    </row>
    <row r="801" spans="1:26" x14ac:dyDescent="0.35">
      <c r="A801" s="226"/>
      <c r="B801" s="226"/>
      <c r="C801" s="226"/>
      <c r="D801" s="226"/>
      <c r="E801" s="226"/>
      <c r="F801" s="226"/>
      <c r="G801" s="226"/>
      <c r="H801" s="226"/>
      <c r="I801" s="226"/>
      <c r="J801" s="226"/>
      <c r="K801" s="226"/>
      <c r="L801" s="226"/>
      <c r="M801" s="226"/>
      <c r="N801" s="226"/>
      <c r="O801" s="226"/>
      <c r="P801" s="226"/>
      <c r="Q801" s="226"/>
      <c r="R801" s="226"/>
      <c r="S801" s="226"/>
      <c r="T801" s="226"/>
      <c r="U801" s="226"/>
      <c r="V801" s="226"/>
      <c r="W801" s="226"/>
      <c r="X801" s="226"/>
      <c r="Y801" s="226"/>
      <c r="Z801" s="226"/>
    </row>
    <row r="802" spans="1:26" x14ac:dyDescent="0.35">
      <c r="A802" s="226"/>
      <c r="B802" s="226"/>
      <c r="C802" s="226"/>
      <c r="D802" s="226"/>
      <c r="E802" s="226"/>
      <c r="F802" s="226"/>
      <c r="G802" s="226"/>
      <c r="H802" s="226"/>
      <c r="I802" s="226"/>
      <c r="J802" s="226"/>
      <c r="K802" s="226"/>
      <c r="L802" s="226"/>
      <c r="M802" s="226"/>
      <c r="N802" s="226"/>
      <c r="O802" s="226"/>
      <c r="P802" s="226"/>
      <c r="Q802" s="226"/>
      <c r="R802" s="226"/>
      <c r="S802" s="226"/>
      <c r="T802" s="226"/>
      <c r="U802" s="226"/>
      <c r="V802" s="226"/>
      <c r="W802" s="226"/>
      <c r="X802" s="226"/>
      <c r="Y802" s="226"/>
      <c r="Z802" s="226"/>
    </row>
    <row r="803" spans="1:26" x14ac:dyDescent="0.35">
      <c r="A803" s="226"/>
      <c r="B803" s="226"/>
      <c r="C803" s="226"/>
      <c r="D803" s="226"/>
      <c r="E803" s="226"/>
      <c r="F803" s="226"/>
      <c r="G803" s="226"/>
      <c r="H803" s="226"/>
      <c r="I803" s="226"/>
      <c r="J803" s="226"/>
      <c r="K803" s="226"/>
      <c r="L803" s="226"/>
      <c r="M803" s="226"/>
      <c r="N803" s="226"/>
      <c r="O803" s="226"/>
      <c r="P803" s="226"/>
      <c r="Q803" s="226"/>
      <c r="R803" s="226"/>
      <c r="S803" s="226"/>
      <c r="T803" s="226"/>
      <c r="U803" s="226"/>
      <c r="V803" s="226"/>
      <c r="W803" s="226"/>
      <c r="X803" s="226"/>
      <c r="Y803" s="226"/>
      <c r="Z803" s="226"/>
    </row>
    <row r="804" spans="1:26" x14ac:dyDescent="0.35">
      <c r="A804" s="226"/>
      <c r="B804" s="226"/>
      <c r="C804" s="226"/>
      <c r="D804" s="226"/>
      <c r="E804" s="226"/>
      <c r="F804" s="226"/>
      <c r="G804" s="226"/>
      <c r="H804" s="226"/>
      <c r="I804" s="226"/>
      <c r="J804" s="226"/>
      <c r="K804" s="226"/>
      <c r="L804" s="226"/>
      <c r="M804" s="226"/>
      <c r="N804" s="226"/>
      <c r="O804" s="226"/>
      <c r="P804" s="226"/>
      <c r="Q804" s="226"/>
      <c r="R804" s="226"/>
      <c r="S804" s="226"/>
      <c r="T804" s="226"/>
      <c r="U804" s="226"/>
      <c r="V804" s="226"/>
      <c r="W804" s="226"/>
      <c r="X804" s="226"/>
      <c r="Y804" s="226"/>
      <c r="Z804" s="226"/>
    </row>
    <row r="805" spans="1:26" x14ac:dyDescent="0.35">
      <c r="A805" s="226"/>
      <c r="B805" s="226"/>
      <c r="C805" s="226"/>
      <c r="D805" s="226"/>
      <c r="E805" s="226"/>
      <c r="F805" s="226"/>
      <c r="G805" s="226"/>
      <c r="H805" s="226"/>
      <c r="I805" s="226"/>
      <c r="J805" s="226"/>
      <c r="K805" s="226"/>
      <c r="L805" s="226"/>
      <c r="M805" s="226"/>
      <c r="N805" s="226"/>
      <c r="O805" s="226"/>
      <c r="P805" s="226"/>
      <c r="Q805" s="226"/>
      <c r="R805" s="226"/>
      <c r="S805" s="226"/>
      <c r="T805" s="226"/>
      <c r="U805" s="226"/>
      <c r="V805" s="226"/>
      <c r="W805" s="226"/>
      <c r="X805" s="226"/>
      <c r="Y805" s="226"/>
      <c r="Z805" s="226"/>
    </row>
    <row r="806" spans="1:26" x14ac:dyDescent="0.35">
      <c r="A806" s="226"/>
      <c r="B806" s="226"/>
      <c r="C806" s="226"/>
      <c r="D806" s="226"/>
      <c r="E806" s="226"/>
      <c r="F806" s="226"/>
      <c r="G806" s="226"/>
      <c r="H806" s="226"/>
      <c r="I806" s="226"/>
      <c r="J806" s="226"/>
      <c r="K806" s="226"/>
      <c r="L806" s="226"/>
      <c r="M806" s="226"/>
      <c r="N806" s="226"/>
      <c r="O806" s="226"/>
      <c r="P806" s="226"/>
      <c r="Q806" s="226"/>
      <c r="R806" s="226"/>
      <c r="S806" s="226"/>
      <c r="T806" s="226"/>
      <c r="U806" s="226"/>
      <c r="V806" s="226"/>
      <c r="W806" s="226"/>
      <c r="X806" s="226"/>
      <c r="Y806" s="226"/>
      <c r="Z806" s="226"/>
    </row>
    <row r="807" spans="1:26" x14ac:dyDescent="0.35">
      <c r="A807" s="226"/>
      <c r="B807" s="226"/>
      <c r="C807" s="226"/>
      <c r="D807" s="226"/>
      <c r="E807" s="226"/>
      <c r="F807" s="226"/>
      <c r="G807" s="226"/>
      <c r="H807" s="226"/>
      <c r="I807" s="226"/>
      <c r="J807" s="226"/>
      <c r="K807" s="226"/>
      <c r="L807" s="226"/>
      <c r="M807" s="226"/>
      <c r="N807" s="226"/>
      <c r="O807" s="226"/>
      <c r="P807" s="226"/>
      <c r="Q807" s="226"/>
      <c r="R807" s="226"/>
      <c r="S807" s="226"/>
      <c r="T807" s="226"/>
      <c r="U807" s="226"/>
      <c r="V807" s="226"/>
      <c r="W807" s="226"/>
      <c r="X807" s="226"/>
      <c r="Y807" s="226"/>
      <c r="Z807" s="226"/>
    </row>
    <row r="808" spans="1:26" x14ac:dyDescent="0.35">
      <c r="A808" s="226"/>
      <c r="B808" s="226"/>
      <c r="C808" s="226"/>
      <c r="D808" s="226"/>
      <c r="E808" s="226"/>
      <c r="F808" s="226"/>
      <c r="G808" s="226"/>
      <c r="H808" s="226"/>
      <c r="I808" s="226"/>
      <c r="J808" s="226"/>
      <c r="K808" s="226"/>
      <c r="L808" s="226"/>
      <c r="M808" s="226"/>
      <c r="N808" s="226"/>
      <c r="O808" s="226"/>
      <c r="P808" s="226"/>
      <c r="Q808" s="226"/>
      <c r="R808" s="226"/>
      <c r="S808" s="226"/>
      <c r="T808" s="226"/>
      <c r="U808" s="226"/>
      <c r="V808" s="226"/>
      <c r="W808" s="226"/>
      <c r="X808" s="226"/>
      <c r="Y808" s="226"/>
      <c r="Z808" s="226"/>
    </row>
    <row r="809" spans="1:26" x14ac:dyDescent="0.35">
      <c r="A809" s="226"/>
      <c r="B809" s="226"/>
      <c r="C809" s="226"/>
      <c r="D809" s="226"/>
      <c r="E809" s="226"/>
      <c r="F809" s="226"/>
      <c r="G809" s="226"/>
      <c r="H809" s="226"/>
      <c r="I809" s="226"/>
      <c r="J809" s="226"/>
      <c r="K809" s="226"/>
      <c r="L809" s="226"/>
      <c r="M809" s="226"/>
      <c r="N809" s="226"/>
      <c r="O809" s="226"/>
      <c r="P809" s="226"/>
      <c r="Q809" s="226"/>
      <c r="R809" s="226"/>
      <c r="S809" s="226"/>
      <c r="T809" s="226"/>
      <c r="U809" s="226"/>
      <c r="V809" s="226"/>
      <c r="W809" s="226"/>
      <c r="X809" s="226"/>
      <c r="Y809" s="226"/>
      <c r="Z809" s="226"/>
    </row>
    <row r="810" spans="1:26" x14ac:dyDescent="0.35">
      <c r="A810" s="226"/>
      <c r="B810" s="226"/>
      <c r="C810" s="226"/>
      <c r="D810" s="226"/>
      <c r="E810" s="226"/>
      <c r="F810" s="226"/>
      <c r="G810" s="226"/>
      <c r="H810" s="226"/>
      <c r="I810" s="226"/>
      <c r="J810" s="226"/>
      <c r="K810" s="226"/>
      <c r="L810" s="226"/>
      <c r="M810" s="226"/>
      <c r="N810" s="226"/>
      <c r="O810" s="226"/>
      <c r="P810" s="226"/>
      <c r="Q810" s="226"/>
      <c r="R810" s="226"/>
      <c r="S810" s="226"/>
      <c r="T810" s="226"/>
      <c r="U810" s="226"/>
      <c r="V810" s="226"/>
      <c r="W810" s="226"/>
      <c r="X810" s="226"/>
      <c r="Y810" s="226"/>
      <c r="Z810" s="226"/>
    </row>
    <row r="811" spans="1:26" x14ac:dyDescent="0.35">
      <c r="A811" s="226"/>
      <c r="B811" s="226"/>
      <c r="C811" s="226"/>
      <c r="D811" s="226"/>
      <c r="E811" s="226"/>
      <c r="F811" s="226"/>
      <c r="G811" s="226"/>
      <c r="H811" s="226"/>
      <c r="I811" s="226"/>
      <c r="J811" s="226"/>
      <c r="K811" s="226"/>
      <c r="L811" s="226"/>
      <c r="M811" s="226"/>
      <c r="N811" s="226"/>
      <c r="O811" s="226"/>
      <c r="P811" s="226"/>
      <c r="Q811" s="226"/>
      <c r="R811" s="226"/>
      <c r="S811" s="226"/>
      <c r="T811" s="226"/>
      <c r="U811" s="226"/>
      <c r="V811" s="226"/>
      <c r="W811" s="226"/>
      <c r="X811" s="226"/>
      <c r="Y811" s="226"/>
      <c r="Z811" s="226"/>
    </row>
    <row r="812" spans="1:26" x14ac:dyDescent="0.35">
      <c r="A812" s="226"/>
      <c r="B812" s="226"/>
      <c r="C812" s="226"/>
      <c r="D812" s="226"/>
      <c r="E812" s="226"/>
      <c r="F812" s="226"/>
      <c r="G812" s="226"/>
      <c r="H812" s="226"/>
      <c r="I812" s="226"/>
      <c r="J812" s="226"/>
      <c r="K812" s="226"/>
      <c r="L812" s="226"/>
      <c r="M812" s="226"/>
      <c r="N812" s="226"/>
      <c r="O812" s="226"/>
      <c r="P812" s="226"/>
      <c r="Q812" s="226"/>
      <c r="R812" s="226"/>
      <c r="S812" s="226"/>
      <c r="T812" s="226"/>
      <c r="U812" s="226"/>
      <c r="V812" s="226"/>
      <c r="W812" s="226"/>
      <c r="X812" s="226"/>
      <c r="Y812" s="226"/>
      <c r="Z812" s="226"/>
    </row>
    <row r="813" spans="1:26" x14ac:dyDescent="0.35">
      <c r="A813" s="226"/>
      <c r="B813" s="226"/>
      <c r="C813" s="226"/>
      <c r="D813" s="226"/>
      <c r="E813" s="226"/>
      <c r="F813" s="226"/>
      <c r="G813" s="226"/>
      <c r="H813" s="226"/>
      <c r="I813" s="226"/>
      <c r="J813" s="226"/>
      <c r="K813" s="226"/>
      <c r="L813" s="226"/>
      <c r="M813" s="226"/>
      <c r="N813" s="226"/>
      <c r="O813" s="226"/>
      <c r="P813" s="226"/>
      <c r="Q813" s="226"/>
      <c r="R813" s="226"/>
      <c r="S813" s="226"/>
      <c r="T813" s="226"/>
      <c r="U813" s="226"/>
      <c r="V813" s="226"/>
      <c r="W813" s="226"/>
      <c r="X813" s="226"/>
      <c r="Y813" s="226"/>
      <c r="Z813" s="226"/>
    </row>
    <row r="814" spans="1:26" x14ac:dyDescent="0.35">
      <c r="A814" s="226"/>
      <c r="B814" s="226"/>
      <c r="C814" s="226"/>
      <c r="D814" s="226"/>
      <c r="E814" s="226"/>
      <c r="F814" s="226"/>
      <c r="G814" s="226"/>
      <c r="H814" s="226"/>
      <c r="I814" s="226"/>
      <c r="J814" s="226"/>
      <c r="K814" s="226"/>
      <c r="L814" s="226"/>
      <c r="M814" s="226"/>
      <c r="N814" s="226"/>
      <c r="O814" s="226"/>
      <c r="P814" s="226"/>
      <c r="Q814" s="226"/>
      <c r="R814" s="226"/>
      <c r="S814" s="226"/>
      <c r="T814" s="226"/>
      <c r="U814" s="226"/>
      <c r="V814" s="226"/>
      <c r="W814" s="226"/>
      <c r="X814" s="226"/>
      <c r="Y814" s="226"/>
      <c r="Z814" s="226"/>
    </row>
    <row r="815" spans="1:26" x14ac:dyDescent="0.35">
      <c r="A815" s="226"/>
      <c r="B815" s="226"/>
      <c r="C815" s="226"/>
      <c r="D815" s="226"/>
      <c r="E815" s="226"/>
      <c r="F815" s="226"/>
      <c r="G815" s="226"/>
      <c r="H815" s="226"/>
      <c r="I815" s="226"/>
      <c r="J815" s="226"/>
      <c r="K815" s="226"/>
      <c r="L815" s="226"/>
      <c r="M815" s="226"/>
      <c r="N815" s="226"/>
      <c r="O815" s="226"/>
      <c r="P815" s="226"/>
      <c r="Q815" s="226"/>
      <c r="R815" s="226"/>
      <c r="S815" s="226"/>
      <c r="T815" s="226"/>
      <c r="U815" s="226"/>
      <c r="V815" s="226"/>
      <c r="W815" s="226"/>
      <c r="X815" s="226"/>
      <c r="Y815" s="226"/>
      <c r="Z815" s="226"/>
    </row>
    <row r="816" spans="1:26" x14ac:dyDescent="0.35">
      <c r="A816" s="226"/>
      <c r="B816" s="226"/>
      <c r="C816" s="226"/>
      <c r="D816" s="226"/>
      <c r="E816" s="226"/>
      <c r="F816" s="226"/>
      <c r="G816" s="226"/>
      <c r="H816" s="226"/>
      <c r="I816" s="226"/>
      <c r="J816" s="226"/>
      <c r="K816" s="226"/>
      <c r="L816" s="226"/>
      <c r="M816" s="226"/>
      <c r="N816" s="226"/>
      <c r="O816" s="226"/>
      <c r="P816" s="226"/>
      <c r="Q816" s="226"/>
      <c r="R816" s="226"/>
      <c r="S816" s="226"/>
      <c r="T816" s="226"/>
      <c r="U816" s="226"/>
      <c r="V816" s="226"/>
      <c r="W816" s="226"/>
      <c r="X816" s="226"/>
      <c r="Y816" s="226"/>
      <c r="Z816" s="226"/>
    </row>
    <row r="817" spans="1:26" x14ac:dyDescent="0.35">
      <c r="A817" s="226"/>
      <c r="B817" s="226"/>
      <c r="C817" s="226"/>
      <c r="D817" s="226"/>
      <c r="E817" s="226"/>
      <c r="F817" s="226"/>
      <c r="G817" s="226"/>
      <c r="H817" s="226"/>
      <c r="I817" s="226"/>
      <c r="J817" s="226"/>
      <c r="K817" s="226"/>
      <c r="L817" s="226"/>
      <c r="M817" s="226"/>
      <c r="N817" s="226"/>
      <c r="O817" s="226"/>
      <c r="P817" s="226"/>
      <c r="Q817" s="226"/>
      <c r="R817" s="226"/>
      <c r="S817" s="226"/>
      <c r="T817" s="226"/>
      <c r="U817" s="226"/>
      <c r="V817" s="226"/>
      <c r="W817" s="226"/>
      <c r="X817" s="226"/>
      <c r="Y817" s="226"/>
      <c r="Z817" s="226"/>
    </row>
    <row r="818" spans="1:26" x14ac:dyDescent="0.35">
      <c r="A818" s="226"/>
      <c r="B818" s="226"/>
      <c r="C818" s="226"/>
      <c r="D818" s="226"/>
      <c r="E818" s="226"/>
      <c r="F818" s="226"/>
      <c r="G818" s="226"/>
      <c r="H818" s="226"/>
      <c r="I818" s="226"/>
      <c r="J818" s="226"/>
      <c r="K818" s="226"/>
      <c r="L818" s="226"/>
      <c r="M818" s="226"/>
      <c r="N818" s="226"/>
      <c r="O818" s="226"/>
      <c r="P818" s="226"/>
      <c r="Q818" s="226"/>
      <c r="R818" s="226"/>
      <c r="S818" s="226"/>
      <c r="T818" s="226"/>
      <c r="U818" s="226"/>
      <c r="V818" s="226"/>
      <c r="W818" s="226"/>
      <c r="X818" s="226"/>
      <c r="Y818" s="226"/>
      <c r="Z818" s="226"/>
    </row>
    <row r="819" spans="1:26" x14ac:dyDescent="0.35">
      <c r="A819" s="226"/>
      <c r="B819" s="226"/>
      <c r="C819" s="226"/>
      <c r="D819" s="226"/>
      <c r="E819" s="226"/>
      <c r="F819" s="226"/>
      <c r="G819" s="226"/>
      <c r="H819" s="226"/>
      <c r="I819" s="226"/>
      <c r="J819" s="226"/>
      <c r="K819" s="226"/>
      <c r="L819" s="226"/>
      <c r="M819" s="226"/>
      <c r="N819" s="226"/>
      <c r="O819" s="226"/>
      <c r="P819" s="226"/>
      <c r="Q819" s="226"/>
      <c r="R819" s="226"/>
      <c r="S819" s="226"/>
      <c r="T819" s="226"/>
      <c r="U819" s="226"/>
      <c r="V819" s="226"/>
      <c r="W819" s="226"/>
      <c r="X819" s="226"/>
      <c r="Y819" s="226"/>
      <c r="Z819" s="226"/>
    </row>
    <row r="820" spans="1:26" x14ac:dyDescent="0.35">
      <c r="A820" s="226"/>
      <c r="B820" s="226"/>
      <c r="C820" s="226"/>
      <c r="D820" s="226"/>
      <c r="E820" s="226"/>
      <c r="F820" s="226"/>
      <c r="G820" s="226"/>
      <c r="H820" s="226"/>
      <c r="I820" s="226"/>
      <c r="J820" s="226"/>
      <c r="K820" s="226"/>
      <c r="L820" s="226"/>
      <c r="M820" s="226"/>
      <c r="N820" s="226"/>
      <c r="O820" s="226"/>
      <c r="P820" s="226"/>
      <c r="Q820" s="226"/>
      <c r="R820" s="226"/>
      <c r="S820" s="226"/>
      <c r="T820" s="226"/>
      <c r="U820" s="226"/>
      <c r="V820" s="226"/>
      <c r="W820" s="226"/>
      <c r="X820" s="226"/>
      <c r="Y820" s="226"/>
      <c r="Z820" s="226"/>
    </row>
    <row r="821" spans="1:26" x14ac:dyDescent="0.35">
      <c r="A821" s="226"/>
      <c r="B821" s="226"/>
      <c r="C821" s="226"/>
      <c r="D821" s="226"/>
      <c r="E821" s="226"/>
      <c r="F821" s="226"/>
      <c r="G821" s="226"/>
      <c r="H821" s="226"/>
      <c r="I821" s="226"/>
      <c r="J821" s="226"/>
      <c r="K821" s="226"/>
      <c r="L821" s="226"/>
      <c r="M821" s="226"/>
      <c r="N821" s="226"/>
      <c r="O821" s="226"/>
      <c r="P821" s="226"/>
      <c r="Q821" s="226"/>
      <c r="R821" s="226"/>
      <c r="S821" s="226"/>
      <c r="T821" s="226"/>
      <c r="U821" s="226"/>
      <c r="V821" s="226"/>
      <c r="W821" s="226"/>
      <c r="X821" s="226"/>
      <c r="Y821" s="226"/>
      <c r="Z821" s="226"/>
    </row>
    <row r="822" spans="1:26" x14ac:dyDescent="0.35">
      <c r="A822" s="226"/>
      <c r="B822" s="226"/>
      <c r="C822" s="226"/>
      <c r="D822" s="226"/>
      <c r="E822" s="226"/>
      <c r="F822" s="226"/>
      <c r="G822" s="226"/>
      <c r="H822" s="226"/>
      <c r="I822" s="226"/>
      <c r="J822" s="226"/>
      <c r="K822" s="226"/>
      <c r="L822" s="226"/>
      <c r="M822" s="226"/>
      <c r="N822" s="226"/>
      <c r="O822" s="226"/>
      <c r="P822" s="226"/>
      <c r="Q822" s="226"/>
      <c r="R822" s="226"/>
      <c r="S822" s="226"/>
      <c r="T822" s="226"/>
      <c r="U822" s="226"/>
      <c r="V822" s="226"/>
      <c r="W822" s="226"/>
      <c r="X822" s="226"/>
      <c r="Y822" s="226"/>
      <c r="Z822" s="226"/>
    </row>
    <row r="823" spans="1:26" x14ac:dyDescent="0.35">
      <c r="A823" s="226"/>
      <c r="B823" s="226"/>
      <c r="C823" s="226"/>
      <c r="D823" s="226"/>
      <c r="E823" s="226"/>
      <c r="F823" s="226"/>
      <c r="G823" s="226"/>
      <c r="H823" s="226"/>
      <c r="I823" s="226"/>
      <c r="J823" s="226"/>
      <c r="K823" s="226"/>
      <c r="L823" s="226"/>
      <c r="M823" s="226"/>
      <c r="N823" s="226"/>
      <c r="O823" s="226"/>
      <c r="P823" s="226"/>
      <c r="Q823" s="226"/>
      <c r="R823" s="226"/>
      <c r="S823" s="226"/>
      <c r="T823" s="226"/>
      <c r="U823" s="226"/>
      <c r="V823" s="226"/>
      <c r="W823" s="226"/>
      <c r="X823" s="226"/>
      <c r="Y823" s="226"/>
      <c r="Z823" s="226"/>
    </row>
    <row r="824" spans="1:26" x14ac:dyDescent="0.35">
      <c r="A824" s="226"/>
      <c r="B824" s="226"/>
      <c r="C824" s="226"/>
      <c r="D824" s="226"/>
      <c r="E824" s="226"/>
      <c r="F824" s="226"/>
      <c r="G824" s="226"/>
      <c r="H824" s="226"/>
      <c r="I824" s="226"/>
      <c r="J824" s="226"/>
      <c r="K824" s="226"/>
      <c r="L824" s="226"/>
      <c r="M824" s="226"/>
      <c r="N824" s="226"/>
      <c r="O824" s="226"/>
      <c r="P824" s="226"/>
      <c r="Q824" s="226"/>
      <c r="R824" s="226"/>
      <c r="S824" s="226"/>
      <c r="T824" s="226"/>
      <c r="U824" s="226"/>
      <c r="V824" s="226"/>
      <c r="W824" s="226"/>
      <c r="X824" s="226"/>
      <c r="Y824" s="226"/>
      <c r="Z824" s="226"/>
    </row>
    <row r="825" spans="1:26" x14ac:dyDescent="0.35">
      <c r="A825" s="226"/>
      <c r="B825" s="226"/>
      <c r="C825" s="226"/>
      <c r="D825" s="226"/>
      <c r="E825" s="226"/>
      <c r="F825" s="226"/>
      <c r="G825" s="226"/>
      <c r="H825" s="226"/>
      <c r="I825" s="226"/>
      <c r="J825" s="226"/>
      <c r="K825" s="226"/>
      <c r="L825" s="226"/>
      <c r="M825" s="226"/>
      <c r="N825" s="226"/>
      <c r="O825" s="226"/>
      <c r="P825" s="226"/>
      <c r="Q825" s="226"/>
      <c r="R825" s="226"/>
      <c r="S825" s="226"/>
      <c r="T825" s="226"/>
      <c r="U825" s="226"/>
      <c r="V825" s="226"/>
      <c r="W825" s="226"/>
      <c r="X825" s="226"/>
      <c r="Y825" s="226"/>
      <c r="Z825" s="226"/>
    </row>
    <row r="826" spans="1:26" x14ac:dyDescent="0.35">
      <c r="A826" s="226"/>
      <c r="B826" s="226"/>
      <c r="C826" s="226"/>
      <c r="D826" s="226"/>
      <c r="E826" s="226"/>
      <c r="F826" s="226"/>
      <c r="G826" s="226"/>
      <c r="H826" s="226"/>
      <c r="I826" s="226"/>
      <c r="J826" s="226"/>
      <c r="K826" s="226"/>
      <c r="L826" s="226"/>
      <c r="M826" s="226"/>
      <c r="N826" s="226"/>
      <c r="O826" s="226"/>
      <c r="P826" s="226"/>
      <c r="Q826" s="226"/>
      <c r="R826" s="226"/>
      <c r="S826" s="226"/>
      <c r="T826" s="226"/>
      <c r="U826" s="226"/>
      <c r="V826" s="226"/>
      <c r="W826" s="226"/>
      <c r="X826" s="226"/>
      <c r="Y826" s="226"/>
      <c r="Z826" s="226"/>
    </row>
    <row r="827" spans="1:26" x14ac:dyDescent="0.35">
      <c r="A827" s="226"/>
      <c r="B827" s="226"/>
      <c r="C827" s="226"/>
      <c r="D827" s="226"/>
      <c r="E827" s="226"/>
      <c r="F827" s="226"/>
      <c r="G827" s="226"/>
      <c r="H827" s="226"/>
      <c r="I827" s="226"/>
      <c r="J827" s="226"/>
      <c r="K827" s="226"/>
      <c r="L827" s="226"/>
      <c r="M827" s="226"/>
      <c r="N827" s="226"/>
      <c r="O827" s="226"/>
      <c r="P827" s="226"/>
      <c r="Q827" s="226"/>
      <c r="R827" s="226"/>
      <c r="S827" s="226"/>
      <c r="T827" s="226"/>
      <c r="U827" s="226"/>
      <c r="V827" s="226"/>
      <c r="W827" s="226"/>
      <c r="X827" s="226"/>
      <c r="Y827" s="226"/>
      <c r="Z827" s="226"/>
    </row>
    <row r="828" spans="1:26" x14ac:dyDescent="0.35">
      <c r="A828" s="226"/>
      <c r="B828" s="226"/>
      <c r="C828" s="226"/>
      <c r="D828" s="226"/>
      <c r="E828" s="226"/>
      <c r="F828" s="226"/>
      <c r="G828" s="226"/>
      <c r="H828" s="226"/>
      <c r="I828" s="226"/>
      <c r="J828" s="226"/>
      <c r="K828" s="226"/>
      <c r="L828" s="226"/>
      <c r="M828" s="226"/>
      <c r="N828" s="226"/>
      <c r="O828" s="226"/>
      <c r="P828" s="226"/>
      <c r="Q828" s="226"/>
      <c r="R828" s="226"/>
      <c r="S828" s="226"/>
      <c r="T828" s="226"/>
      <c r="U828" s="226"/>
      <c r="V828" s="226"/>
      <c r="W828" s="226"/>
      <c r="X828" s="226"/>
      <c r="Y828" s="226"/>
      <c r="Z828" s="226"/>
    </row>
    <row r="829" spans="1:26" x14ac:dyDescent="0.35">
      <c r="A829" s="226"/>
      <c r="B829" s="226"/>
      <c r="C829" s="226"/>
      <c r="D829" s="226"/>
      <c r="E829" s="226"/>
      <c r="F829" s="226"/>
      <c r="G829" s="226"/>
      <c r="H829" s="226"/>
      <c r="I829" s="226"/>
      <c r="J829" s="226"/>
      <c r="K829" s="226"/>
      <c r="L829" s="226"/>
      <c r="M829" s="226"/>
      <c r="N829" s="226"/>
      <c r="O829" s="226"/>
      <c r="P829" s="226"/>
      <c r="Q829" s="226"/>
      <c r="R829" s="226"/>
      <c r="S829" s="226"/>
      <c r="T829" s="226"/>
      <c r="U829" s="226"/>
      <c r="V829" s="226"/>
      <c r="W829" s="226"/>
      <c r="X829" s="226"/>
      <c r="Y829" s="226"/>
      <c r="Z829" s="226"/>
    </row>
    <row r="830" spans="1:26" x14ac:dyDescent="0.35">
      <c r="A830" s="226"/>
      <c r="B830" s="226"/>
      <c r="C830" s="226"/>
      <c r="D830" s="226"/>
      <c r="E830" s="226"/>
      <c r="F830" s="226"/>
      <c r="G830" s="226"/>
      <c r="H830" s="226"/>
      <c r="I830" s="226"/>
      <c r="J830" s="226"/>
      <c r="K830" s="226"/>
      <c r="L830" s="226"/>
      <c r="M830" s="226"/>
      <c r="N830" s="226"/>
      <c r="O830" s="226"/>
      <c r="P830" s="226"/>
      <c r="Q830" s="226"/>
      <c r="R830" s="226"/>
      <c r="S830" s="226"/>
      <c r="T830" s="226"/>
      <c r="U830" s="226"/>
      <c r="V830" s="226"/>
      <c r="W830" s="226"/>
      <c r="X830" s="226"/>
      <c r="Y830" s="226"/>
      <c r="Z830" s="226"/>
    </row>
    <row r="831" spans="1:26" x14ac:dyDescent="0.35">
      <c r="A831" s="226"/>
      <c r="B831" s="226"/>
      <c r="C831" s="226"/>
      <c r="D831" s="226"/>
      <c r="E831" s="226"/>
      <c r="F831" s="226"/>
      <c r="G831" s="226"/>
      <c r="H831" s="226"/>
      <c r="I831" s="226"/>
      <c r="J831" s="226"/>
      <c r="K831" s="226"/>
      <c r="L831" s="226"/>
      <c r="M831" s="226"/>
      <c r="N831" s="226"/>
      <c r="O831" s="226"/>
      <c r="P831" s="226"/>
      <c r="Q831" s="226"/>
      <c r="R831" s="226"/>
      <c r="S831" s="226"/>
      <c r="T831" s="226"/>
      <c r="U831" s="226"/>
      <c r="V831" s="226"/>
      <c r="W831" s="226"/>
      <c r="X831" s="226"/>
      <c r="Y831" s="226"/>
      <c r="Z831" s="226"/>
    </row>
    <row r="832" spans="1:26" x14ac:dyDescent="0.35">
      <c r="A832" s="226"/>
      <c r="B832" s="226"/>
      <c r="C832" s="226"/>
      <c r="D832" s="226"/>
      <c r="E832" s="226"/>
      <c r="F832" s="226"/>
      <c r="G832" s="226"/>
      <c r="H832" s="226"/>
      <c r="I832" s="226"/>
      <c r="J832" s="226"/>
      <c r="K832" s="226"/>
      <c r="L832" s="226"/>
      <c r="M832" s="226"/>
      <c r="N832" s="226"/>
      <c r="O832" s="226"/>
      <c r="P832" s="226"/>
      <c r="Q832" s="226"/>
      <c r="R832" s="226"/>
      <c r="S832" s="226"/>
      <c r="T832" s="226"/>
      <c r="U832" s="226"/>
      <c r="V832" s="226"/>
      <c r="W832" s="226"/>
      <c r="X832" s="226"/>
      <c r="Y832" s="226"/>
      <c r="Z832" s="226"/>
    </row>
    <row r="833" spans="1:26" x14ac:dyDescent="0.35">
      <c r="A833" s="226"/>
      <c r="B833" s="226"/>
      <c r="C833" s="226"/>
      <c r="D833" s="226"/>
      <c r="E833" s="226"/>
      <c r="F833" s="226"/>
      <c r="G833" s="226"/>
      <c r="H833" s="226"/>
      <c r="I833" s="226"/>
      <c r="J833" s="226"/>
      <c r="K833" s="226"/>
      <c r="L833" s="226"/>
      <c r="M833" s="226"/>
      <c r="N833" s="226"/>
      <c r="O833" s="226"/>
      <c r="P833" s="226"/>
      <c r="Q833" s="226"/>
      <c r="R833" s="226"/>
      <c r="S833" s="226"/>
      <c r="T833" s="226"/>
      <c r="U833" s="226"/>
      <c r="V833" s="226"/>
      <c r="W833" s="226"/>
      <c r="X833" s="226"/>
      <c r="Y833" s="226"/>
      <c r="Z833" s="226"/>
    </row>
    <row r="834" spans="1:26" x14ac:dyDescent="0.35">
      <c r="A834" s="226"/>
      <c r="B834" s="226"/>
      <c r="C834" s="226"/>
      <c r="D834" s="226"/>
      <c r="E834" s="226"/>
      <c r="F834" s="226"/>
      <c r="G834" s="226"/>
      <c r="H834" s="226"/>
      <c r="I834" s="226"/>
      <c r="J834" s="226"/>
      <c r="K834" s="226"/>
      <c r="L834" s="226"/>
      <c r="M834" s="226"/>
      <c r="N834" s="226"/>
      <c r="O834" s="226"/>
      <c r="P834" s="226"/>
      <c r="Q834" s="226"/>
      <c r="R834" s="226"/>
      <c r="S834" s="226"/>
      <c r="T834" s="226"/>
      <c r="U834" s="226"/>
      <c r="V834" s="226"/>
      <c r="W834" s="226"/>
      <c r="X834" s="226"/>
      <c r="Y834" s="226"/>
      <c r="Z834" s="226"/>
    </row>
    <row r="835" spans="1:26" x14ac:dyDescent="0.35">
      <c r="A835" s="226"/>
      <c r="B835" s="226"/>
      <c r="C835" s="226"/>
      <c r="D835" s="226"/>
      <c r="E835" s="226"/>
      <c r="F835" s="226"/>
      <c r="G835" s="226"/>
      <c r="H835" s="226"/>
      <c r="I835" s="226"/>
      <c r="J835" s="226"/>
      <c r="K835" s="226"/>
      <c r="L835" s="226"/>
      <c r="M835" s="226"/>
      <c r="N835" s="226"/>
      <c r="O835" s="226"/>
      <c r="P835" s="226"/>
      <c r="Q835" s="226"/>
      <c r="R835" s="226"/>
      <c r="S835" s="226"/>
      <c r="T835" s="226"/>
      <c r="U835" s="226"/>
      <c r="V835" s="226"/>
      <c r="W835" s="226"/>
      <c r="X835" s="226"/>
      <c r="Y835" s="226"/>
      <c r="Z835" s="226"/>
    </row>
    <row r="836" spans="1:26" x14ac:dyDescent="0.35">
      <c r="A836" s="226"/>
      <c r="B836" s="226"/>
      <c r="C836" s="226"/>
      <c r="D836" s="226"/>
      <c r="E836" s="226"/>
      <c r="F836" s="226"/>
      <c r="G836" s="226"/>
      <c r="H836" s="226"/>
      <c r="I836" s="226"/>
      <c r="J836" s="226"/>
      <c r="K836" s="226"/>
      <c r="L836" s="226"/>
      <c r="M836" s="226"/>
      <c r="N836" s="226"/>
      <c r="O836" s="226"/>
      <c r="P836" s="226"/>
      <c r="Q836" s="226"/>
      <c r="R836" s="226"/>
      <c r="S836" s="226"/>
      <c r="T836" s="226"/>
      <c r="U836" s="226"/>
      <c r="V836" s="226"/>
      <c r="W836" s="226"/>
      <c r="X836" s="226"/>
      <c r="Y836" s="226"/>
      <c r="Z836" s="226"/>
    </row>
    <row r="837" spans="1:26" x14ac:dyDescent="0.35">
      <c r="A837" s="226"/>
      <c r="B837" s="226"/>
      <c r="C837" s="226"/>
      <c r="D837" s="226"/>
      <c r="E837" s="226"/>
      <c r="F837" s="226"/>
      <c r="G837" s="226"/>
      <c r="H837" s="226"/>
      <c r="I837" s="226"/>
      <c r="J837" s="226"/>
      <c r="K837" s="226"/>
      <c r="L837" s="226"/>
      <c r="M837" s="226"/>
      <c r="N837" s="226"/>
      <c r="O837" s="226"/>
      <c r="P837" s="226"/>
      <c r="Q837" s="226"/>
      <c r="R837" s="226"/>
      <c r="S837" s="226"/>
      <c r="T837" s="226"/>
      <c r="U837" s="226"/>
      <c r="V837" s="226"/>
      <c r="W837" s="226"/>
      <c r="X837" s="226"/>
      <c r="Y837" s="226"/>
      <c r="Z837" s="226"/>
    </row>
    <row r="838" spans="1:26" x14ac:dyDescent="0.35">
      <c r="A838" s="226"/>
      <c r="B838" s="226"/>
      <c r="C838" s="226"/>
      <c r="D838" s="226"/>
      <c r="E838" s="226"/>
      <c r="F838" s="226"/>
      <c r="G838" s="226"/>
      <c r="H838" s="226"/>
      <c r="I838" s="226"/>
      <c r="J838" s="226"/>
      <c r="K838" s="226"/>
      <c r="L838" s="226"/>
      <c r="M838" s="226"/>
      <c r="N838" s="226"/>
      <c r="O838" s="226"/>
      <c r="P838" s="226"/>
      <c r="Q838" s="226"/>
      <c r="R838" s="226"/>
      <c r="S838" s="226"/>
      <c r="T838" s="226"/>
      <c r="U838" s="226"/>
      <c r="V838" s="226"/>
      <c r="W838" s="226"/>
      <c r="X838" s="226"/>
      <c r="Y838" s="226"/>
      <c r="Z838" s="226"/>
    </row>
    <row r="839" spans="1:26" x14ac:dyDescent="0.35">
      <c r="A839" s="226"/>
      <c r="B839" s="226"/>
      <c r="C839" s="226"/>
      <c r="D839" s="226"/>
      <c r="E839" s="226"/>
      <c r="F839" s="226"/>
      <c r="G839" s="226"/>
      <c r="H839" s="226"/>
      <c r="I839" s="226"/>
      <c r="J839" s="226"/>
      <c r="K839" s="226"/>
      <c r="L839" s="226"/>
      <c r="M839" s="226"/>
      <c r="N839" s="226"/>
      <c r="O839" s="226"/>
      <c r="P839" s="226"/>
      <c r="Q839" s="226"/>
      <c r="R839" s="226"/>
      <c r="S839" s="226"/>
      <c r="T839" s="226"/>
      <c r="U839" s="226"/>
      <c r="V839" s="226"/>
      <c r="W839" s="226"/>
      <c r="X839" s="226"/>
      <c r="Y839" s="226"/>
      <c r="Z839" s="226"/>
    </row>
    <row r="840" spans="1:26" x14ac:dyDescent="0.35">
      <c r="A840" s="226"/>
      <c r="B840" s="226"/>
      <c r="C840" s="226"/>
      <c r="D840" s="226"/>
      <c r="E840" s="226"/>
      <c r="F840" s="226"/>
      <c r="G840" s="226"/>
      <c r="H840" s="226"/>
      <c r="I840" s="226"/>
      <c r="J840" s="226"/>
      <c r="K840" s="226"/>
      <c r="L840" s="226"/>
      <c r="M840" s="226"/>
      <c r="N840" s="226"/>
      <c r="O840" s="226"/>
      <c r="P840" s="226"/>
      <c r="Q840" s="226"/>
      <c r="R840" s="226"/>
      <c r="S840" s="226"/>
      <c r="T840" s="226"/>
      <c r="U840" s="226"/>
      <c r="V840" s="226"/>
      <c r="W840" s="226"/>
      <c r="X840" s="226"/>
      <c r="Y840" s="226"/>
      <c r="Z840" s="226"/>
    </row>
    <row r="841" spans="1:26" x14ac:dyDescent="0.35">
      <c r="A841" s="226"/>
      <c r="B841" s="226"/>
      <c r="C841" s="226"/>
      <c r="D841" s="226"/>
      <c r="E841" s="226"/>
      <c r="F841" s="226"/>
      <c r="G841" s="226"/>
      <c r="H841" s="226"/>
      <c r="I841" s="226"/>
      <c r="J841" s="226"/>
      <c r="K841" s="226"/>
      <c r="L841" s="226"/>
      <c r="M841" s="226"/>
      <c r="N841" s="226"/>
      <c r="O841" s="226"/>
      <c r="P841" s="226"/>
      <c r="Q841" s="226"/>
      <c r="R841" s="226"/>
      <c r="S841" s="226"/>
      <c r="T841" s="226"/>
      <c r="U841" s="226"/>
      <c r="V841" s="226"/>
      <c r="W841" s="226"/>
      <c r="X841" s="226"/>
      <c r="Y841" s="226"/>
      <c r="Z841" s="226"/>
    </row>
    <row r="842" spans="1:26" x14ac:dyDescent="0.35">
      <c r="A842" s="226"/>
      <c r="B842" s="226"/>
      <c r="C842" s="226"/>
      <c r="D842" s="226"/>
      <c r="E842" s="226"/>
      <c r="F842" s="226"/>
      <c r="G842" s="226"/>
      <c r="H842" s="226"/>
      <c r="I842" s="226"/>
      <c r="J842" s="226"/>
      <c r="K842" s="226"/>
      <c r="L842" s="226"/>
      <c r="M842" s="226"/>
      <c r="N842" s="226"/>
      <c r="O842" s="226"/>
      <c r="P842" s="226"/>
      <c r="Q842" s="226"/>
      <c r="R842" s="226"/>
      <c r="S842" s="226"/>
      <c r="T842" s="226"/>
      <c r="U842" s="226"/>
      <c r="V842" s="226"/>
      <c r="W842" s="226"/>
      <c r="X842" s="226"/>
      <c r="Y842" s="226"/>
      <c r="Z842" s="226"/>
    </row>
    <row r="843" spans="1:26" x14ac:dyDescent="0.35">
      <c r="A843" s="226"/>
      <c r="B843" s="226"/>
      <c r="C843" s="226"/>
      <c r="D843" s="226"/>
      <c r="E843" s="226"/>
      <c r="F843" s="226"/>
      <c r="G843" s="226"/>
      <c r="H843" s="226"/>
      <c r="I843" s="226"/>
      <c r="J843" s="226"/>
      <c r="K843" s="226"/>
      <c r="L843" s="226"/>
      <c r="M843" s="226"/>
      <c r="N843" s="226"/>
      <c r="O843" s="226"/>
      <c r="P843" s="226"/>
      <c r="Q843" s="226"/>
      <c r="R843" s="226"/>
      <c r="S843" s="226"/>
      <c r="T843" s="226"/>
      <c r="U843" s="226"/>
      <c r="V843" s="226"/>
      <c r="W843" s="226"/>
      <c r="X843" s="226"/>
      <c r="Y843" s="226"/>
      <c r="Z843" s="226"/>
    </row>
    <row r="844" spans="1:26" x14ac:dyDescent="0.35">
      <c r="A844" s="226"/>
      <c r="B844" s="226"/>
      <c r="C844" s="226"/>
      <c r="D844" s="226"/>
      <c r="E844" s="226"/>
      <c r="F844" s="226"/>
      <c r="G844" s="226"/>
      <c r="H844" s="226"/>
      <c r="I844" s="226"/>
      <c r="J844" s="226"/>
      <c r="K844" s="226"/>
      <c r="L844" s="226"/>
      <c r="M844" s="226"/>
      <c r="N844" s="226"/>
      <c r="O844" s="226"/>
      <c r="P844" s="226"/>
      <c r="Q844" s="226"/>
      <c r="R844" s="226"/>
      <c r="S844" s="226"/>
      <c r="T844" s="226"/>
      <c r="U844" s="226"/>
      <c r="V844" s="226"/>
      <c r="W844" s="226"/>
      <c r="X844" s="226"/>
      <c r="Y844" s="226"/>
      <c r="Z844" s="226"/>
    </row>
    <row r="845" spans="1:26" x14ac:dyDescent="0.35">
      <c r="A845" s="226"/>
      <c r="B845" s="226"/>
      <c r="C845" s="226"/>
      <c r="D845" s="226"/>
      <c r="E845" s="226"/>
      <c r="F845" s="226"/>
      <c r="G845" s="226"/>
      <c r="H845" s="226"/>
      <c r="I845" s="226"/>
      <c r="J845" s="226"/>
      <c r="K845" s="226"/>
      <c r="L845" s="226"/>
      <c r="M845" s="226"/>
      <c r="N845" s="226"/>
      <c r="O845" s="226"/>
      <c r="P845" s="226"/>
      <c r="Q845" s="226"/>
      <c r="R845" s="226"/>
      <c r="S845" s="226"/>
      <c r="T845" s="226"/>
      <c r="U845" s="226"/>
      <c r="V845" s="226"/>
      <c r="W845" s="226"/>
      <c r="X845" s="226"/>
      <c r="Y845" s="226"/>
      <c r="Z845" s="226"/>
    </row>
    <row r="846" spans="1:26" x14ac:dyDescent="0.35">
      <c r="A846" s="226"/>
      <c r="B846" s="226"/>
      <c r="C846" s="226"/>
      <c r="D846" s="226"/>
      <c r="E846" s="226"/>
      <c r="F846" s="226"/>
      <c r="G846" s="226"/>
      <c r="H846" s="226"/>
      <c r="I846" s="226"/>
      <c r="J846" s="226"/>
      <c r="K846" s="226"/>
      <c r="L846" s="226"/>
      <c r="M846" s="226"/>
      <c r="N846" s="226"/>
      <c r="O846" s="226"/>
      <c r="P846" s="226"/>
      <c r="Q846" s="226"/>
      <c r="R846" s="226"/>
      <c r="S846" s="226"/>
      <c r="T846" s="226"/>
      <c r="U846" s="226"/>
      <c r="V846" s="226"/>
      <c r="W846" s="226"/>
      <c r="X846" s="226"/>
      <c r="Y846" s="226"/>
      <c r="Z846" s="226"/>
    </row>
    <row r="847" spans="1:26" x14ac:dyDescent="0.35">
      <c r="A847" s="226"/>
      <c r="B847" s="226"/>
      <c r="C847" s="226"/>
      <c r="D847" s="226"/>
      <c r="E847" s="226"/>
      <c r="F847" s="226"/>
      <c r="G847" s="226"/>
      <c r="H847" s="226"/>
      <c r="I847" s="226"/>
      <c r="J847" s="226"/>
      <c r="K847" s="226"/>
      <c r="L847" s="226"/>
      <c r="M847" s="226"/>
      <c r="N847" s="226"/>
      <c r="O847" s="226"/>
      <c r="P847" s="226"/>
      <c r="Q847" s="226"/>
      <c r="R847" s="226"/>
      <c r="S847" s="226"/>
      <c r="T847" s="226"/>
      <c r="U847" s="226"/>
      <c r="V847" s="226"/>
      <c r="W847" s="226"/>
      <c r="X847" s="226"/>
      <c r="Y847" s="226"/>
      <c r="Z847" s="226"/>
    </row>
    <row r="848" spans="1:26" x14ac:dyDescent="0.35">
      <c r="A848" s="226"/>
      <c r="B848" s="226"/>
      <c r="C848" s="226"/>
      <c r="D848" s="226"/>
      <c r="E848" s="226"/>
      <c r="F848" s="226"/>
      <c r="G848" s="226"/>
      <c r="H848" s="226"/>
      <c r="I848" s="226"/>
      <c r="J848" s="226"/>
      <c r="K848" s="226"/>
      <c r="L848" s="226"/>
      <c r="M848" s="226"/>
      <c r="N848" s="226"/>
      <c r="O848" s="226"/>
      <c r="P848" s="226"/>
      <c r="Q848" s="226"/>
      <c r="R848" s="226"/>
      <c r="S848" s="226"/>
      <c r="T848" s="226"/>
      <c r="U848" s="226"/>
      <c r="V848" s="226"/>
      <c r="W848" s="226"/>
      <c r="X848" s="226"/>
      <c r="Y848" s="226"/>
      <c r="Z848" s="226"/>
    </row>
    <row r="849" spans="1:26" x14ac:dyDescent="0.35">
      <c r="A849" s="226"/>
      <c r="B849" s="226"/>
      <c r="C849" s="226"/>
      <c r="D849" s="226"/>
      <c r="E849" s="226"/>
      <c r="F849" s="226"/>
      <c r="G849" s="226"/>
      <c r="H849" s="226"/>
      <c r="I849" s="226"/>
      <c r="J849" s="226"/>
      <c r="K849" s="226"/>
      <c r="L849" s="226"/>
      <c r="M849" s="226"/>
      <c r="N849" s="226"/>
      <c r="O849" s="226"/>
      <c r="P849" s="226"/>
      <c r="Q849" s="226"/>
      <c r="R849" s="226"/>
      <c r="S849" s="226"/>
      <c r="T849" s="226"/>
      <c r="U849" s="226"/>
      <c r="V849" s="226"/>
      <c r="W849" s="226"/>
      <c r="X849" s="226"/>
      <c r="Y849" s="226"/>
      <c r="Z849" s="226"/>
    </row>
    <row r="850" spans="1:26" x14ac:dyDescent="0.35">
      <c r="A850" s="226"/>
      <c r="B850" s="226"/>
      <c r="C850" s="226"/>
      <c r="D850" s="226"/>
      <c r="E850" s="226"/>
      <c r="F850" s="226"/>
      <c r="G850" s="226"/>
      <c r="H850" s="226"/>
      <c r="I850" s="226"/>
      <c r="J850" s="226"/>
      <c r="K850" s="226"/>
      <c r="L850" s="226"/>
      <c r="M850" s="226"/>
      <c r="N850" s="226"/>
      <c r="O850" s="226"/>
      <c r="P850" s="226"/>
      <c r="Q850" s="226"/>
      <c r="R850" s="226"/>
      <c r="S850" s="226"/>
      <c r="T850" s="226"/>
      <c r="U850" s="226"/>
      <c r="V850" s="226"/>
      <c r="W850" s="226"/>
      <c r="X850" s="226"/>
      <c r="Y850" s="226"/>
      <c r="Z850" s="226"/>
    </row>
    <row r="851" spans="1:26" x14ac:dyDescent="0.35">
      <c r="A851" s="226"/>
      <c r="B851" s="226"/>
      <c r="C851" s="226"/>
      <c r="D851" s="226"/>
      <c r="E851" s="226"/>
      <c r="F851" s="226"/>
      <c r="G851" s="226"/>
      <c r="H851" s="226"/>
      <c r="I851" s="226"/>
      <c r="J851" s="226"/>
      <c r="K851" s="226"/>
      <c r="L851" s="226"/>
      <c r="M851" s="226"/>
      <c r="N851" s="226"/>
      <c r="O851" s="226"/>
      <c r="P851" s="226"/>
      <c r="Q851" s="226"/>
      <c r="R851" s="226"/>
      <c r="S851" s="226"/>
      <c r="T851" s="226"/>
      <c r="U851" s="226"/>
      <c r="V851" s="226"/>
      <c r="W851" s="226"/>
      <c r="X851" s="226"/>
      <c r="Y851" s="226"/>
      <c r="Z851" s="226"/>
    </row>
    <row r="852" spans="1:26" x14ac:dyDescent="0.35">
      <c r="A852" s="226"/>
      <c r="B852" s="226"/>
      <c r="C852" s="226"/>
      <c r="D852" s="226"/>
      <c r="E852" s="226"/>
      <c r="F852" s="226"/>
      <c r="G852" s="226"/>
      <c r="H852" s="226"/>
      <c r="I852" s="226"/>
      <c r="J852" s="226"/>
      <c r="K852" s="226"/>
      <c r="L852" s="226"/>
      <c r="M852" s="226"/>
      <c r="N852" s="226"/>
      <c r="O852" s="226"/>
      <c r="P852" s="226"/>
      <c r="Q852" s="226"/>
      <c r="R852" s="226"/>
      <c r="S852" s="226"/>
      <c r="T852" s="226"/>
      <c r="U852" s="226"/>
      <c r="V852" s="226"/>
      <c r="W852" s="226"/>
      <c r="X852" s="226"/>
      <c r="Y852" s="226"/>
      <c r="Z852" s="226"/>
    </row>
    <row r="853" spans="1:26" x14ac:dyDescent="0.35">
      <c r="A853" s="226"/>
      <c r="B853" s="226"/>
      <c r="C853" s="226"/>
      <c r="D853" s="226"/>
      <c r="E853" s="226"/>
      <c r="F853" s="226"/>
      <c r="G853" s="226"/>
      <c r="H853" s="226"/>
      <c r="I853" s="226"/>
      <c r="J853" s="226"/>
      <c r="K853" s="226"/>
      <c r="L853" s="226"/>
      <c r="M853" s="226"/>
      <c r="N853" s="226"/>
      <c r="O853" s="226"/>
      <c r="P853" s="226"/>
      <c r="Q853" s="226"/>
      <c r="R853" s="226"/>
      <c r="S853" s="226"/>
      <c r="T853" s="226"/>
      <c r="U853" s="226"/>
      <c r="V853" s="226"/>
      <c r="W853" s="226"/>
      <c r="X853" s="226"/>
      <c r="Y853" s="226"/>
      <c r="Z853" s="226"/>
    </row>
    <row r="854" spans="1:26" x14ac:dyDescent="0.35">
      <c r="A854" s="226"/>
      <c r="B854" s="226"/>
      <c r="C854" s="226"/>
      <c r="D854" s="226"/>
      <c r="E854" s="226"/>
      <c r="F854" s="226"/>
      <c r="G854" s="226"/>
      <c r="H854" s="226"/>
      <c r="I854" s="226"/>
      <c r="J854" s="226"/>
      <c r="K854" s="226"/>
      <c r="L854" s="226"/>
      <c r="M854" s="226"/>
      <c r="N854" s="226"/>
      <c r="O854" s="226"/>
      <c r="P854" s="226"/>
      <c r="Q854" s="226"/>
      <c r="R854" s="226"/>
      <c r="S854" s="226"/>
      <c r="T854" s="226"/>
      <c r="U854" s="226"/>
      <c r="V854" s="226"/>
      <c r="W854" s="226"/>
      <c r="X854" s="226"/>
      <c r="Y854" s="226"/>
      <c r="Z854" s="226"/>
    </row>
    <row r="855" spans="1:26" x14ac:dyDescent="0.35">
      <c r="A855" s="226"/>
      <c r="B855" s="226"/>
      <c r="C855" s="226"/>
      <c r="D855" s="226"/>
      <c r="E855" s="226"/>
      <c r="F855" s="226"/>
      <c r="G855" s="226"/>
      <c r="H855" s="226"/>
      <c r="I855" s="226"/>
      <c r="J855" s="226"/>
      <c r="K855" s="226"/>
      <c r="L855" s="226"/>
      <c r="M855" s="226"/>
      <c r="N855" s="226"/>
      <c r="O855" s="226"/>
      <c r="P855" s="226"/>
      <c r="Q855" s="226"/>
      <c r="R855" s="226"/>
      <c r="S855" s="226"/>
      <c r="T855" s="226"/>
      <c r="U855" s="226"/>
      <c r="V855" s="226"/>
      <c r="W855" s="226"/>
      <c r="X855" s="226"/>
      <c r="Y855" s="226"/>
      <c r="Z855" s="226"/>
    </row>
    <row r="856" spans="1:26" x14ac:dyDescent="0.35">
      <c r="A856" s="226"/>
      <c r="B856" s="226"/>
      <c r="C856" s="226"/>
      <c r="D856" s="226"/>
      <c r="E856" s="226"/>
      <c r="F856" s="226"/>
      <c r="G856" s="226"/>
      <c r="H856" s="226"/>
      <c r="I856" s="226"/>
      <c r="J856" s="226"/>
      <c r="K856" s="226"/>
      <c r="L856" s="226"/>
      <c r="M856" s="226"/>
      <c r="N856" s="226"/>
      <c r="O856" s="226"/>
      <c r="P856" s="226"/>
      <c r="Q856" s="226"/>
      <c r="R856" s="226"/>
      <c r="S856" s="226"/>
      <c r="T856" s="226"/>
      <c r="U856" s="226"/>
      <c r="V856" s="226"/>
      <c r="W856" s="226"/>
      <c r="X856" s="226"/>
      <c r="Y856" s="226"/>
      <c r="Z856" s="226"/>
    </row>
    <row r="857" spans="1:26" x14ac:dyDescent="0.35">
      <c r="A857" s="226"/>
      <c r="B857" s="226"/>
      <c r="C857" s="226"/>
      <c r="D857" s="226"/>
      <c r="E857" s="226"/>
      <c r="F857" s="226"/>
      <c r="G857" s="226"/>
      <c r="H857" s="226"/>
      <c r="I857" s="226"/>
      <c r="J857" s="226"/>
      <c r="K857" s="226"/>
      <c r="L857" s="226"/>
      <c r="M857" s="226"/>
      <c r="N857" s="226"/>
      <c r="O857" s="226"/>
      <c r="P857" s="226"/>
      <c r="Q857" s="226"/>
      <c r="R857" s="226"/>
      <c r="S857" s="226"/>
      <c r="T857" s="226"/>
      <c r="U857" s="226"/>
      <c r="V857" s="226"/>
      <c r="W857" s="226"/>
      <c r="X857" s="226"/>
      <c r="Y857" s="226"/>
      <c r="Z857" s="226"/>
    </row>
    <row r="858" spans="1:26" x14ac:dyDescent="0.35">
      <c r="A858" s="226"/>
      <c r="B858" s="226"/>
      <c r="C858" s="226"/>
      <c r="D858" s="226"/>
      <c r="E858" s="226"/>
      <c r="F858" s="226"/>
      <c r="G858" s="226"/>
      <c r="H858" s="226"/>
      <c r="I858" s="226"/>
      <c r="J858" s="226"/>
      <c r="K858" s="226"/>
      <c r="L858" s="226"/>
      <c r="M858" s="226"/>
      <c r="N858" s="226"/>
      <c r="O858" s="226"/>
      <c r="P858" s="226"/>
      <c r="Q858" s="226"/>
      <c r="R858" s="226"/>
      <c r="S858" s="226"/>
      <c r="T858" s="226"/>
      <c r="U858" s="226"/>
      <c r="V858" s="226"/>
      <c r="W858" s="226"/>
      <c r="X858" s="226"/>
      <c r="Y858" s="226"/>
      <c r="Z858" s="226"/>
    </row>
    <row r="859" spans="1:26" x14ac:dyDescent="0.35">
      <c r="A859" s="226"/>
      <c r="B859" s="226"/>
      <c r="C859" s="226"/>
      <c r="D859" s="226"/>
      <c r="E859" s="226"/>
      <c r="F859" s="226"/>
      <c r="G859" s="226"/>
      <c r="H859" s="226"/>
      <c r="I859" s="226"/>
      <c r="J859" s="226"/>
      <c r="K859" s="226"/>
      <c r="L859" s="226"/>
      <c r="M859" s="226"/>
      <c r="N859" s="226"/>
      <c r="O859" s="226"/>
      <c r="P859" s="226"/>
      <c r="Q859" s="226"/>
      <c r="R859" s="226"/>
      <c r="S859" s="226"/>
      <c r="T859" s="226"/>
      <c r="U859" s="226"/>
      <c r="V859" s="226"/>
      <c r="W859" s="226"/>
      <c r="X859" s="226"/>
      <c r="Y859" s="226"/>
      <c r="Z859" s="226"/>
    </row>
    <row r="860" spans="1:26" x14ac:dyDescent="0.35">
      <c r="A860" s="226"/>
      <c r="B860" s="226"/>
      <c r="C860" s="226"/>
      <c r="D860" s="226"/>
      <c r="E860" s="226"/>
      <c r="F860" s="226"/>
      <c r="G860" s="226"/>
      <c r="H860" s="226"/>
      <c r="I860" s="226"/>
      <c r="J860" s="226"/>
      <c r="K860" s="226"/>
      <c r="L860" s="226"/>
      <c r="M860" s="226"/>
      <c r="N860" s="226"/>
      <c r="O860" s="226"/>
      <c r="P860" s="226"/>
      <c r="Q860" s="226"/>
      <c r="R860" s="226"/>
      <c r="S860" s="226"/>
      <c r="T860" s="226"/>
      <c r="U860" s="226"/>
      <c r="V860" s="226"/>
      <c r="W860" s="226"/>
      <c r="X860" s="226"/>
      <c r="Y860" s="226"/>
      <c r="Z860" s="226"/>
    </row>
    <row r="861" spans="1:26" x14ac:dyDescent="0.35">
      <c r="A861" s="226"/>
      <c r="B861" s="226"/>
      <c r="C861" s="226"/>
      <c r="D861" s="226"/>
      <c r="E861" s="226"/>
      <c r="F861" s="226"/>
      <c r="G861" s="226"/>
      <c r="H861" s="226"/>
      <c r="I861" s="226"/>
      <c r="J861" s="226"/>
      <c r="K861" s="226"/>
      <c r="L861" s="226"/>
      <c r="M861" s="226"/>
      <c r="N861" s="226"/>
      <c r="O861" s="226"/>
      <c r="P861" s="226"/>
      <c r="Q861" s="226"/>
      <c r="R861" s="226"/>
      <c r="S861" s="226"/>
      <c r="T861" s="226"/>
      <c r="U861" s="226"/>
      <c r="V861" s="226"/>
      <c r="W861" s="226"/>
      <c r="X861" s="226"/>
      <c r="Y861" s="226"/>
      <c r="Z861" s="226"/>
    </row>
    <row r="862" spans="1:26" x14ac:dyDescent="0.35">
      <c r="A862" s="226"/>
      <c r="B862" s="226"/>
      <c r="C862" s="226"/>
      <c r="D862" s="226"/>
      <c r="E862" s="226"/>
      <c r="F862" s="226"/>
      <c r="G862" s="226"/>
      <c r="H862" s="226"/>
      <c r="I862" s="226"/>
      <c r="J862" s="226"/>
      <c r="K862" s="226"/>
      <c r="L862" s="226"/>
      <c r="M862" s="226"/>
      <c r="N862" s="226"/>
      <c r="O862" s="226"/>
      <c r="P862" s="226"/>
      <c r="Q862" s="226"/>
      <c r="R862" s="226"/>
      <c r="S862" s="226"/>
      <c r="T862" s="226"/>
      <c r="U862" s="226"/>
      <c r="V862" s="226"/>
      <c r="W862" s="226"/>
      <c r="X862" s="226"/>
      <c r="Y862" s="226"/>
      <c r="Z862" s="226"/>
    </row>
    <row r="863" spans="1:26" x14ac:dyDescent="0.35">
      <c r="A863" s="226"/>
      <c r="B863" s="226"/>
      <c r="C863" s="226"/>
      <c r="D863" s="226"/>
      <c r="E863" s="226"/>
      <c r="F863" s="226"/>
      <c r="G863" s="226"/>
      <c r="H863" s="226"/>
      <c r="I863" s="226"/>
      <c r="J863" s="226"/>
      <c r="K863" s="226"/>
      <c r="L863" s="226"/>
      <c r="M863" s="226"/>
      <c r="N863" s="226"/>
      <c r="O863" s="226"/>
      <c r="P863" s="226"/>
      <c r="Q863" s="226"/>
      <c r="R863" s="226"/>
      <c r="S863" s="226"/>
      <c r="T863" s="226"/>
      <c r="U863" s="226"/>
      <c r="V863" s="226"/>
      <c r="W863" s="226"/>
      <c r="X863" s="226"/>
      <c r="Y863" s="226"/>
      <c r="Z863" s="226"/>
    </row>
    <row r="864" spans="1:26" x14ac:dyDescent="0.35">
      <c r="A864" s="226"/>
      <c r="B864" s="226"/>
      <c r="C864" s="226"/>
      <c r="D864" s="226"/>
      <c r="E864" s="226"/>
      <c r="F864" s="226"/>
      <c r="G864" s="226"/>
      <c r="H864" s="226"/>
      <c r="I864" s="226"/>
      <c r="J864" s="226"/>
      <c r="K864" s="226"/>
      <c r="L864" s="226"/>
      <c r="M864" s="226"/>
      <c r="N864" s="226"/>
      <c r="O864" s="226"/>
      <c r="P864" s="226"/>
      <c r="Q864" s="226"/>
      <c r="R864" s="226"/>
      <c r="S864" s="226"/>
      <c r="T864" s="226"/>
      <c r="U864" s="226"/>
      <c r="V864" s="226"/>
      <c r="W864" s="226"/>
      <c r="X864" s="226"/>
      <c r="Y864" s="226"/>
      <c r="Z864" s="226"/>
    </row>
    <row r="865" spans="1:26" x14ac:dyDescent="0.35">
      <c r="A865" s="226"/>
      <c r="B865" s="226"/>
      <c r="C865" s="226"/>
      <c r="D865" s="226"/>
      <c r="E865" s="226"/>
      <c r="F865" s="226"/>
      <c r="G865" s="226"/>
      <c r="H865" s="226"/>
      <c r="I865" s="226"/>
      <c r="J865" s="226"/>
      <c r="K865" s="226"/>
      <c r="L865" s="226"/>
      <c r="M865" s="226"/>
      <c r="N865" s="226"/>
      <c r="O865" s="226"/>
      <c r="P865" s="226"/>
      <c r="Q865" s="226"/>
      <c r="R865" s="226"/>
      <c r="S865" s="226"/>
      <c r="T865" s="226"/>
      <c r="U865" s="226"/>
      <c r="V865" s="226"/>
      <c r="W865" s="226"/>
      <c r="X865" s="226"/>
      <c r="Y865" s="226"/>
      <c r="Z865" s="226"/>
    </row>
    <row r="866" spans="1:26" x14ac:dyDescent="0.35">
      <c r="A866" s="226"/>
      <c r="B866" s="226"/>
      <c r="C866" s="226"/>
      <c r="D866" s="226"/>
      <c r="E866" s="226"/>
      <c r="F866" s="226"/>
      <c r="G866" s="226"/>
      <c r="H866" s="226"/>
      <c r="I866" s="226"/>
      <c r="J866" s="226"/>
      <c r="K866" s="226"/>
      <c r="L866" s="226"/>
      <c r="M866" s="226"/>
      <c r="N866" s="226"/>
      <c r="O866" s="226"/>
      <c r="P866" s="226"/>
      <c r="Q866" s="226"/>
      <c r="R866" s="226"/>
      <c r="S866" s="226"/>
      <c r="T866" s="226"/>
      <c r="U866" s="226"/>
      <c r="V866" s="226"/>
      <c r="W866" s="226"/>
      <c r="X866" s="226"/>
      <c r="Y866" s="226"/>
      <c r="Z866" s="226"/>
    </row>
    <row r="867" spans="1:26" x14ac:dyDescent="0.35">
      <c r="A867" s="226"/>
      <c r="B867" s="226"/>
      <c r="C867" s="226"/>
      <c r="D867" s="226"/>
      <c r="E867" s="226"/>
      <c r="F867" s="226"/>
      <c r="G867" s="226"/>
      <c r="H867" s="226"/>
      <c r="I867" s="226"/>
      <c r="J867" s="226"/>
      <c r="K867" s="226"/>
      <c r="L867" s="226"/>
      <c r="M867" s="226"/>
      <c r="N867" s="226"/>
      <c r="O867" s="226"/>
      <c r="P867" s="226"/>
      <c r="Q867" s="226"/>
      <c r="R867" s="226"/>
      <c r="S867" s="226"/>
      <c r="T867" s="226"/>
      <c r="U867" s="226"/>
      <c r="V867" s="226"/>
      <c r="W867" s="226"/>
      <c r="X867" s="226"/>
      <c r="Y867" s="226"/>
      <c r="Z867" s="226"/>
    </row>
    <row r="868" spans="1:26" x14ac:dyDescent="0.35">
      <c r="A868" s="226"/>
      <c r="B868" s="226"/>
      <c r="C868" s="226"/>
      <c r="D868" s="226"/>
      <c r="E868" s="226"/>
      <c r="F868" s="226"/>
      <c r="G868" s="226"/>
      <c r="H868" s="226"/>
      <c r="I868" s="226"/>
      <c r="J868" s="226"/>
      <c r="K868" s="226"/>
      <c r="L868" s="226"/>
      <c r="M868" s="226"/>
      <c r="N868" s="226"/>
      <c r="O868" s="226"/>
      <c r="P868" s="226"/>
      <c r="Q868" s="226"/>
      <c r="R868" s="226"/>
      <c r="S868" s="226"/>
      <c r="T868" s="226"/>
      <c r="U868" s="226"/>
      <c r="V868" s="226"/>
      <c r="W868" s="226"/>
      <c r="X868" s="226"/>
      <c r="Y868" s="226"/>
      <c r="Z868" s="226"/>
    </row>
    <row r="869" spans="1:26" x14ac:dyDescent="0.35">
      <c r="A869" s="226"/>
      <c r="B869" s="226"/>
      <c r="C869" s="226"/>
      <c r="D869" s="226"/>
      <c r="E869" s="226"/>
      <c r="F869" s="226"/>
      <c r="G869" s="226"/>
      <c r="H869" s="226"/>
      <c r="I869" s="226"/>
      <c r="J869" s="226"/>
      <c r="K869" s="226"/>
      <c r="L869" s="226"/>
      <c r="M869" s="226"/>
      <c r="N869" s="226"/>
      <c r="O869" s="226"/>
      <c r="P869" s="226"/>
      <c r="Q869" s="226"/>
      <c r="R869" s="226"/>
      <c r="S869" s="226"/>
      <c r="T869" s="226"/>
      <c r="U869" s="226"/>
      <c r="V869" s="226"/>
      <c r="W869" s="226"/>
      <c r="X869" s="226"/>
      <c r="Y869" s="226"/>
      <c r="Z869" s="226"/>
    </row>
    <row r="870" spans="1:26" x14ac:dyDescent="0.35">
      <c r="A870" s="226"/>
      <c r="B870" s="226"/>
      <c r="C870" s="226"/>
      <c r="D870" s="226"/>
      <c r="E870" s="226"/>
      <c r="F870" s="226"/>
      <c r="G870" s="226"/>
      <c r="H870" s="226"/>
      <c r="I870" s="226"/>
      <c r="J870" s="226"/>
      <c r="K870" s="226"/>
      <c r="L870" s="226"/>
      <c r="M870" s="226"/>
      <c r="N870" s="226"/>
      <c r="O870" s="226"/>
      <c r="P870" s="226"/>
      <c r="Q870" s="226"/>
      <c r="R870" s="226"/>
      <c r="S870" s="226"/>
      <c r="T870" s="226"/>
      <c r="U870" s="226"/>
      <c r="V870" s="226"/>
      <c r="W870" s="226"/>
      <c r="X870" s="226"/>
      <c r="Y870" s="226"/>
      <c r="Z870" s="226"/>
    </row>
    <row r="871" spans="1:26" x14ac:dyDescent="0.35">
      <c r="A871" s="226"/>
      <c r="B871" s="226"/>
      <c r="C871" s="226"/>
      <c r="D871" s="226"/>
      <c r="E871" s="226"/>
      <c r="F871" s="226"/>
      <c r="G871" s="226"/>
      <c r="H871" s="226"/>
      <c r="I871" s="226"/>
      <c r="J871" s="226"/>
      <c r="K871" s="226"/>
      <c r="L871" s="226"/>
      <c r="M871" s="226"/>
      <c r="N871" s="226"/>
      <c r="O871" s="226"/>
      <c r="P871" s="226"/>
      <c r="Q871" s="226"/>
      <c r="R871" s="226"/>
      <c r="S871" s="226"/>
      <c r="T871" s="226"/>
      <c r="U871" s="226"/>
      <c r="V871" s="226"/>
      <c r="W871" s="226"/>
      <c r="X871" s="226"/>
      <c r="Y871" s="226"/>
      <c r="Z871" s="226"/>
    </row>
    <row r="872" spans="1:26" x14ac:dyDescent="0.35">
      <c r="A872" s="226"/>
      <c r="B872" s="226"/>
      <c r="C872" s="226"/>
      <c r="D872" s="226"/>
      <c r="E872" s="226"/>
      <c r="F872" s="226"/>
      <c r="G872" s="226"/>
      <c r="H872" s="226"/>
      <c r="I872" s="226"/>
      <c r="J872" s="226"/>
      <c r="K872" s="226"/>
      <c r="L872" s="226"/>
      <c r="M872" s="226"/>
      <c r="N872" s="226"/>
      <c r="O872" s="226"/>
      <c r="P872" s="226"/>
      <c r="Q872" s="226"/>
      <c r="R872" s="226"/>
      <c r="S872" s="226"/>
      <c r="T872" s="226"/>
      <c r="U872" s="226"/>
      <c r="V872" s="226"/>
      <c r="W872" s="226"/>
      <c r="X872" s="226"/>
      <c r="Y872" s="226"/>
      <c r="Z872" s="226"/>
    </row>
    <row r="873" spans="1:26" x14ac:dyDescent="0.35">
      <c r="A873" s="226"/>
      <c r="B873" s="226"/>
      <c r="C873" s="226"/>
      <c r="D873" s="226"/>
      <c r="E873" s="226"/>
      <c r="F873" s="226"/>
      <c r="G873" s="226"/>
      <c r="H873" s="226"/>
      <c r="I873" s="226"/>
      <c r="J873" s="226"/>
      <c r="K873" s="226"/>
      <c r="L873" s="226"/>
      <c r="M873" s="226"/>
      <c r="N873" s="226"/>
      <c r="O873" s="226"/>
      <c r="P873" s="226"/>
      <c r="Q873" s="226"/>
      <c r="R873" s="226"/>
      <c r="S873" s="226"/>
      <c r="T873" s="226"/>
      <c r="U873" s="226"/>
      <c r="V873" s="226"/>
      <c r="W873" s="226"/>
      <c r="X873" s="226"/>
      <c r="Y873" s="226"/>
      <c r="Z873" s="226"/>
    </row>
    <row r="874" spans="1:26" x14ac:dyDescent="0.35">
      <c r="A874" s="226"/>
      <c r="B874" s="226"/>
      <c r="C874" s="226"/>
      <c r="D874" s="226"/>
      <c r="E874" s="226"/>
      <c r="F874" s="226"/>
      <c r="G874" s="226"/>
      <c r="H874" s="226"/>
      <c r="I874" s="226"/>
      <c r="J874" s="226"/>
      <c r="K874" s="226"/>
      <c r="L874" s="226"/>
      <c r="M874" s="226"/>
      <c r="N874" s="226"/>
      <c r="O874" s="226"/>
      <c r="P874" s="226"/>
      <c r="Q874" s="226"/>
      <c r="R874" s="226"/>
      <c r="S874" s="226"/>
      <c r="T874" s="226"/>
      <c r="U874" s="226"/>
      <c r="V874" s="226"/>
      <c r="W874" s="226"/>
      <c r="X874" s="226"/>
      <c r="Y874" s="226"/>
      <c r="Z874" s="226"/>
    </row>
    <row r="875" spans="1:26" x14ac:dyDescent="0.35">
      <c r="A875" s="226"/>
      <c r="B875" s="226"/>
      <c r="C875" s="226"/>
      <c r="D875" s="226"/>
      <c r="E875" s="226"/>
      <c r="F875" s="226"/>
      <c r="G875" s="226"/>
      <c r="H875" s="226"/>
      <c r="I875" s="226"/>
      <c r="J875" s="226"/>
      <c r="K875" s="226"/>
      <c r="L875" s="226"/>
      <c r="M875" s="226"/>
      <c r="N875" s="226"/>
      <c r="O875" s="226"/>
      <c r="P875" s="226"/>
      <c r="Q875" s="226"/>
      <c r="R875" s="226"/>
      <c r="S875" s="226"/>
      <c r="T875" s="226"/>
      <c r="U875" s="226"/>
      <c r="V875" s="226"/>
      <c r="W875" s="226"/>
      <c r="X875" s="226"/>
      <c r="Y875" s="226"/>
      <c r="Z875" s="226"/>
    </row>
    <row r="876" spans="1:26" x14ac:dyDescent="0.35">
      <c r="A876" s="226"/>
      <c r="B876" s="226"/>
      <c r="C876" s="226"/>
      <c r="D876" s="226"/>
      <c r="E876" s="226"/>
      <c r="F876" s="226"/>
      <c r="G876" s="226"/>
      <c r="H876" s="226"/>
      <c r="I876" s="226"/>
      <c r="J876" s="226"/>
      <c r="K876" s="226"/>
      <c r="L876" s="226"/>
      <c r="M876" s="226"/>
      <c r="N876" s="226"/>
      <c r="O876" s="226"/>
      <c r="P876" s="226"/>
      <c r="Q876" s="226"/>
      <c r="R876" s="226"/>
      <c r="S876" s="226"/>
      <c r="T876" s="226"/>
      <c r="U876" s="226"/>
      <c r="V876" s="226"/>
      <c r="W876" s="226"/>
      <c r="X876" s="226"/>
      <c r="Y876" s="226"/>
      <c r="Z876" s="226"/>
    </row>
    <row r="877" spans="1:26" x14ac:dyDescent="0.35">
      <c r="A877" s="226"/>
      <c r="B877" s="226"/>
      <c r="C877" s="226"/>
      <c r="D877" s="226"/>
      <c r="E877" s="226"/>
      <c r="F877" s="226"/>
      <c r="G877" s="226"/>
      <c r="H877" s="226"/>
      <c r="I877" s="226"/>
      <c r="J877" s="226"/>
      <c r="K877" s="226"/>
      <c r="L877" s="226"/>
      <c r="M877" s="226"/>
      <c r="N877" s="226"/>
      <c r="O877" s="226"/>
      <c r="P877" s="226"/>
      <c r="Q877" s="226"/>
      <c r="R877" s="226"/>
      <c r="S877" s="226"/>
      <c r="T877" s="226"/>
      <c r="U877" s="226"/>
      <c r="V877" s="226"/>
      <c r="W877" s="226"/>
      <c r="X877" s="226"/>
      <c r="Y877" s="226"/>
      <c r="Z877" s="226"/>
    </row>
    <row r="878" spans="1:26" x14ac:dyDescent="0.35">
      <c r="A878" s="226"/>
      <c r="B878" s="226"/>
      <c r="C878" s="226"/>
      <c r="D878" s="226"/>
      <c r="E878" s="226"/>
      <c r="F878" s="226"/>
      <c r="G878" s="226"/>
      <c r="H878" s="226"/>
      <c r="I878" s="226"/>
      <c r="J878" s="226"/>
      <c r="K878" s="226"/>
      <c r="L878" s="226"/>
      <c r="M878" s="226"/>
      <c r="N878" s="226"/>
      <c r="O878" s="226"/>
      <c r="P878" s="226"/>
      <c r="Q878" s="226"/>
      <c r="R878" s="226"/>
      <c r="S878" s="226"/>
      <c r="T878" s="226"/>
      <c r="U878" s="226"/>
      <c r="V878" s="226"/>
      <c r="W878" s="226"/>
      <c r="X878" s="226"/>
      <c r="Y878" s="226"/>
      <c r="Z878" s="226"/>
    </row>
    <row r="879" spans="1:26" x14ac:dyDescent="0.35">
      <c r="A879" s="226"/>
      <c r="B879" s="226"/>
      <c r="C879" s="226"/>
      <c r="D879" s="226"/>
      <c r="E879" s="226"/>
      <c r="F879" s="226"/>
      <c r="G879" s="226"/>
      <c r="H879" s="226"/>
      <c r="I879" s="226"/>
      <c r="J879" s="226"/>
      <c r="K879" s="226"/>
      <c r="L879" s="226"/>
      <c r="M879" s="226"/>
      <c r="N879" s="226"/>
      <c r="O879" s="226"/>
      <c r="P879" s="226"/>
      <c r="Q879" s="226"/>
      <c r="R879" s="226"/>
      <c r="S879" s="226"/>
      <c r="T879" s="226"/>
      <c r="U879" s="226"/>
      <c r="V879" s="226"/>
      <c r="W879" s="226"/>
      <c r="X879" s="226"/>
      <c r="Y879" s="226"/>
      <c r="Z879" s="226"/>
    </row>
    <row r="880" spans="1:26" x14ac:dyDescent="0.35">
      <c r="A880" s="226"/>
      <c r="B880" s="226"/>
      <c r="C880" s="226"/>
      <c r="D880" s="226"/>
      <c r="E880" s="226"/>
      <c r="F880" s="226"/>
      <c r="G880" s="226"/>
      <c r="H880" s="226"/>
      <c r="I880" s="226"/>
      <c r="J880" s="226"/>
      <c r="K880" s="226"/>
      <c r="L880" s="226"/>
      <c r="M880" s="226"/>
      <c r="N880" s="226"/>
      <c r="O880" s="226"/>
      <c r="P880" s="226"/>
      <c r="Q880" s="226"/>
      <c r="R880" s="226"/>
      <c r="S880" s="226"/>
      <c r="T880" s="226"/>
      <c r="U880" s="226"/>
      <c r="V880" s="226"/>
      <c r="W880" s="226"/>
      <c r="X880" s="226"/>
      <c r="Y880" s="226"/>
      <c r="Z880" s="226"/>
    </row>
    <row r="881" spans="1:26" x14ac:dyDescent="0.35">
      <c r="A881" s="226"/>
      <c r="B881" s="226"/>
      <c r="C881" s="226"/>
      <c r="D881" s="226"/>
      <c r="E881" s="226"/>
      <c r="F881" s="226"/>
      <c r="G881" s="226"/>
      <c r="H881" s="226"/>
      <c r="I881" s="226"/>
      <c r="J881" s="226"/>
      <c r="K881" s="226"/>
      <c r="L881" s="226"/>
      <c r="M881" s="226"/>
      <c r="N881" s="226"/>
      <c r="O881" s="226"/>
      <c r="P881" s="226"/>
      <c r="Q881" s="226"/>
      <c r="R881" s="226"/>
      <c r="S881" s="226"/>
      <c r="T881" s="226"/>
      <c r="U881" s="226"/>
      <c r="V881" s="226"/>
      <c r="W881" s="226"/>
      <c r="X881" s="226"/>
      <c r="Y881" s="226"/>
      <c r="Z881" s="226"/>
    </row>
    <row r="882" spans="1:26" x14ac:dyDescent="0.35">
      <c r="A882" s="226"/>
      <c r="B882" s="226"/>
      <c r="C882" s="226"/>
      <c r="D882" s="226"/>
      <c r="E882" s="226"/>
      <c r="F882" s="226"/>
      <c r="G882" s="226"/>
      <c r="H882" s="226"/>
      <c r="I882" s="226"/>
      <c r="J882" s="226"/>
      <c r="K882" s="226"/>
      <c r="L882" s="226"/>
      <c r="M882" s="226"/>
      <c r="N882" s="226"/>
      <c r="O882" s="226"/>
      <c r="P882" s="226"/>
      <c r="Q882" s="226"/>
      <c r="R882" s="226"/>
      <c r="S882" s="226"/>
      <c r="T882" s="226"/>
      <c r="U882" s="226"/>
      <c r="V882" s="226"/>
      <c r="W882" s="226"/>
      <c r="X882" s="226"/>
      <c r="Y882" s="226"/>
      <c r="Z882" s="226"/>
    </row>
    <row r="883" spans="1:26" x14ac:dyDescent="0.35">
      <c r="A883" s="226"/>
      <c r="B883" s="226"/>
      <c r="C883" s="226"/>
      <c r="D883" s="226"/>
      <c r="E883" s="226"/>
      <c r="F883" s="226"/>
      <c r="G883" s="226"/>
      <c r="H883" s="226"/>
      <c r="I883" s="226"/>
      <c r="J883" s="226"/>
      <c r="K883" s="226"/>
      <c r="L883" s="226"/>
      <c r="M883" s="226"/>
      <c r="N883" s="226"/>
      <c r="O883" s="226"/>
      <c r="P883" s="226"/>
      <c r="Q883" s="226"/>
      <c r="R883" s="226"/>
      <c r="S883" s="226"/>
      <c r="T883" s="226"/>
      <c r="U883" s="226"/>
      <c r="V883" s="226"/>
      <c r="W883" s="226"/>
      <c r="X883" s="226"/>
      <c r="Y883" s="226"/>
      <c r="Z883" s="226"/>
    </row>
    <row r="884" spans="1:26" x14ac:dyDescent="0.35">
      <c r="A884" s="226"/>
      <c r="B884" s="226"/>
      <c r="C884" s="226"/>
      <c r="D884" s="226"/>
      <c r="E884" s="226"/>
      <c r="F884" s="226"/>
      <c r="G884" s="226"/>
      <c r="H884" s="226"/>
      <c r="I884" s="226"/>
      <c r="J884" s="226"/>
      <c r="K884" s="226"/>
      <c r="L884" s="226"/>
      <c r="M884" s="226"/>
      <c r="N884" s="226"/>
      <c r="O884" s="226"/>
      <c r="P884" s="226"/>
      <c r="Q884" s="226"/>
      <c r="R884" s="226"/>
      <c r="S884" s="226"/>
      <c r="T884" s="226"/>
      <c r="U884" s="226"/>
      <c r="V884" s="226"/>
      <c r="W884" s="226"/>
      <c r="X884" s="226"/>
      <c r="Y884" s="226"/>
      <c r="Z884" s="226"/>
    </row>
    <row r="885" spans="1:26" x14ac:dyDescent="0.35">
      <c r="A885" s="226"/>
      <c r="B885" s="226"/>
      <c r="C885" s="226"/>
      <c r="D885" s="226"/>
      <c r="E885" s="226"/>
      <c r="F885" s="226"/>
      <c r="G885" s="226"/>
      <c r="H885" s="226"/>
      <c r="I885" s="226"/>
      <c r="J885" s="226"/>
      <c r="K885" s="226"/>
      <c r="L885" s="226"/>
      <c r="M885" s="226"/>
      <c r="N885" s="226"/>
      <c r="O885" s="226"/>
      <c r="P885" s="226"/>
      <c r="Q885" s="226"/>
      <c r="R885" s="226"/>
      <c r="S885" s="226"/>
      <c r="T885" s="226"/>
      <c r="U885" s="226"/>
      <c r="V885" s="226"/>
      <c r="W885" s="226"/>
      <c r="X885" s="226"/>
      <c r="Y885" s="226"/>
      <c r="Z885" s="226"/>
    </row>
    <row r="886" spans="1:26" x14ac:dyDescent="0.35">
      <c r="A886" s="226"/>
      <c r="B886" s="226"/>
      <c r="C886" s="226"/>
      <c r="D886" s="226"/>
      <c r="E886" s="226"/>
      <c r="F886" s="226"/>
      <c r="G886" s="226"/>
      <c r="H886" s="226"/>
      <c r="I886" s="226"/>
      <c r="J886" s="226"/>
      <c r="K886" s="226"/>
      <c r="L886" s="226"/>
      <c r="M886" s="226"/>
      <c r="N886" s="226"/>
      <c r="O886" s="226"/>
      <c r="P886" s="226"/>
      <c r="Q886" s="226"/>
      <c r="R886" s="226"/>
      <c r="S886" s="226"/>
      <c r="T886" s="226"/>
      <c r="U886" s="226"/>
      <c r="V886" s="226"/>
      <c r="W886" s="226"/>
      <c r="X886" s="226"/>
      <c r="Y886" s="226"/>
      <c r="Z886" s="226"/>
    </row>
    <row r="887" spans="1:26" x14ac:dyDescent="0.35">
      <c r="A887" s="226"/>
      <c r="B887" s="226"/>
      <c r="C887" s="226"/>
      <c r="D887" s="226"/>
      <c r="E887" s="226"/>
      <c r="F887" s="226"/>
      <c r="G887" s="226"/>
      <c r="H887" s="226"/>
      <c r="I887" s="226"/>
      <c r="J887" s="226"/>
      <c r="K887" s="226"/>
      <c r="L887" s="226"/>
      <c r="M887" s="226"/>
      <c r="N887" s="226"/>
      <c r="O887" s="226"/>
      <c r="P887" s="226"/>
      <c r="Q887" s="226"/>
      <c r="R887" s="226"/>
      <c r="S887" s="226"/>
      <c r="T887" s="226"/>
      <c r="U887" s="226"/>
      <c r="V887" s="226"/>
      <c r="W887" s="226"/>
      <c r="X887" s="226"/>
      <c r="Y887" s="226"/>
      <c r="Z887" s="226"/>
    </row>
    <row r="888" spans="1:26" x14ac:dyDescent="0.35">
      <c r="A888" s="226"/>
      <c r="B888" s="226"/>
      <c r="C888" s="226"/>
      <c r="D888" s="226"/>
      <c r="E888" s="226"/>
      <c r="F888" s="226"/>
      <c r="G888" s="226"/>
      <c r="H888" s="226"/>
      <c r="I888" s="226"/>
      <c r="J888" s="226"/>
      <c r="K888" s="226"/>
      <c r="L888" s="226"/>
      <c r="M888" s="226"/>
      <c r="N888" s="226"/>
      <c r="O888" s="226"/>
      <c r="P888" s="226"/>
      <c r="Q888" s="226"/>
      <c r="R888" s="226"/>
      <c r="S888" s="226"/>
      <c r="T888" s="226"/>
      <c r="U888" s="226"/>
      <c r="V888" s="226"/>
      <c r="W888" s="226"/>
      <c r="X888" s="226"/>
      <c r="Y888" s="226"/>
      <c r="Z888" s="226"/>
    </row>
    <row r="889" spans="1:26" x14ac:dyDescent="0.35">
      <c r="A889" s="226"/>
      <c r="B889" s="226"/>
      <c r="C889" s="226"/>
      <c r="D889" s="226"/>
      <c r="E889" s="226"/>
      <c r="F889" s="226"/>
      <c r="G889" s="226"/>
      <c r="H889" s="226"/>
      <c r="I889" s="226"/>
      <c r="J889" s="226"/>
      <c r="K889" s="226"/>
      <c r="L889" s="226"/>
      <c r="M889" s="226"/>
      <c r="N889" s="226"/>
      <c r="O889" s="226"/>
      <c r="P889" s="226"/>
      <c r="Q889" s="226"/>
      <c r="R889" s="226"/>
      <c r="S889" s="226"/>
      <c r="T889" s="226"/>
      <c r="U889" s="226"/>
      <c r="V889" s="226"/>
      <c r="W889" s="226"/>
      <c r="X889" s="226"/>
      <c r="Y889" s="226"/>
      <c r="Z889" s="226"/>
    </row>
    <row r="890" spans="1:26" x14ac:dyDescent="0.35">
      <c r="A890" s="226"/>
      <c r="B890" s="226"/>
      <c r="C890" s="226"/>
      <c r="D890" s="226"/>
      <c r="E890" s="226"/>
      <c r="F890" s="226"/>
      <c r="G890" s="226"/>
      <c r="H890" s="226"/>
      <c r="I890" s="226"/>
      <c r="J890" s="226"/>
      <c r="K890" s="226"/>
      <c r="L890" s="226"/>
      <c r="M890" s="226"/>
      <c r="N890" s="226"/>
      <c r="O890" s="226"/>
      <c r="P890" s="226"/>
      <c r="Q890" s="226"/>
      <c r="R890" s="226"/>
      <c r="S890" s="226"/>
      <c r="T890" s="226"/>
      <c r="U890" s="226"/>
      <c r="V890" s="226"/>
      <c r="W890" s="226"/>
      <c r="X890" s="226"/>
      <c r="Y890" s="226"/>
      <c r="Z890" s="226"/>
    </row>
    <row r="891" spans="1:26" x14ac:dyDescent="0.35">
      <c r="A891" s="226"/>
      <c r="B891" s="226"/>
      <c r="C891" s="226"/>
      <c r="D891" s="226"/>
      <c r="E891" s="226"/>
      <c r="F891" s="226"/>
      <c r="G891" s="226"/>
      <c r="H891" s="226"/>
      <c r="I891" s="226"/>
      <c r="J891" s="226"/>
      <c r="K891" s="226"/>
      <c r="L891" s="226"/>
      <c r="M891" s="226"/>
      <c r="N891" s="226"/>
      <c r="O891" s="226"/>
      <c r="P891" s="226"/>
      <c r="Q891" s="226"/>
      <c r="R891" s="226"/>
      <c r="S891" s="226"/>
      <c r="T891" s="226"/>
      <c r="U891" s="226"/>
      <c r="V891" s="226"/>
      <c r="W891" s="226"/>
      <c r="X891" s="226"/>
      <c r="Y891" s="226"/>
      <c r="Z891" s="226"/>
    </row>
    <row r="892" spans="1:26" x14ac:dyDescent="0.35">
      <c r="A892" s="226"/>
      <c r="B892" s="226"/>
      <c r="C892" s="226"/>
      <c r="D892" s="226"/>
      <c r="E892" s="226"/>
      <c r="F892" s="226"/>
      <c r="G892" s="226"/>
      <c r="H892" s="226"/>
      <c r="I892" s="226"/>
      <c r="J892" s="226"/>
      <c r="K892" s="226"/>
      <c r="L892" s="226"/>
      <c r="M892" s="226"/>
      <c r="N892" s="226"/>
      <c r="O892" s="226"/>
      <c r="P892" s="226"/>
      <c r="Q892" s="226"/>
      <c r="R892" s="226"/>
      <c r="S892" s="226"/>
      <c r="T892" s="226"/>
      <c r="U892" s="226"/>
      <c r="V892" s="226"/>
      <c r="W892" s="226"/>
      <c r="X892" s="226"/>
      <c r="Y892" s="226"/>
      <c r="Z892" s="226"/>
    </row>
    <row r="893" spans="1:26" x14ac:dyDescent="0.35">
      <c r="A893" s="226"/>
      <c r="B893" s="226"/>
      <c r="C893" s="226"/>
      <c r="D893" s="226"/>
      <c r="E893" s="226"/>
      <c r="F893" s="226"/>
      <c r="G893" s="226"/>
      <c r="H893" s="226"/>
      <c r="I893" s="226"/>
      <c r="J893" s="226"/>
      <c r="K893" s="226"/>
      <c r="L893" s="226"/>
      <c r="M893" s="226"/>
      <c r="N893" s="226"/>
      <c r="O893" s="226"/>
      <c r="P893" s="226"/>
      <c r="Q893" s="226"/>
      <c r="R893" s="226"/>
      <c r="S893" s="226"/>
      <c r="T893" s="226"/>
      <c r="U893" s="226"/>
      <c r="V893" s="226"/>
      <c r="W893" s="226"/>
      <c r="X893" s="226"/>
      <c r="Y893" s="226"/>
      <c r="Z893" s="226"/>
    </row>
    <row r="894" spans="1:26" x14ac:dyDescent="0.35">
      <c r="A894" s="226"/>
      <c r="B894" s="226"/>
      <c r="C894" s="226"/>
      <c r="D894" s="226"/>
      <c r="E894" s="226"/>
      <c r="F894" s="226"/>
      <c r="G894" s="226"/>
      <c r="H894" s="226"/>
      <c r="I894" s="226"/>
      <c r="J894" s="226"/>
      <c r="K894" s="226"/>
      <c r="L894" s="226"/>
      <c r="M894" s="226"/>
      <c r="N894" s="226"/>
      <c r="O894" s="226"/>
      <c r="P894" s="226"/>
      <c r="Q894" s="226"/>
      <c r="R894" s="226"/>
      <c r="S894" s="226"/>
      <c r="T894" s="226"/>
      <c r="U894" s="226"/>
      <c r="V894" s="226"/>
      <c r="W894" s="226"/>
      <c r="X894" s="226"/>
      <c r="Y894" s="226"/>
      <c r="Z894" s="226"/>
    </row>
    <row r="895" spans="1:26" x14ac:dyDescent="0.35">
      <c r="A895" s="226"/>
      <c r="B895" s="226"/>
      <c r="C895" s="226"/>
      <c r="D895" s="226"/>
      <c r="E895" s="226"/>
      <c r="F895" s="226"/>
      <c r="G895" s="226"/>
      <c r="H895" s="226"/>
      <c r="I895" s="226"/>
      <c r="J895" s="226"/>
      <c r="K895" s="226"/>
      <c r="L895" s="226"/>
      <c r="M895" s="226"/>
      <c r="N895" s="226"/>
      <c r="O895" s="226"/>
      <c r="P895" s="226"/>
      <c r="Q895" s="226"/>
      <c r="R895" s="226"/>
      <c r="S895" s="226"/>
      <c r="T895" s="226"/>
      <c r="U895" s="226"/>
      <c r="V895" s="226"/>
      <c r="W895" s="226"/>
      <c r="X895" s="226"/>
      <c r="Y895" s="226"/>
      <c r="Z895" s="226"/>
    </row>
    <row r="896" spans="1:26" x14ac:dyDescent="0.35">
      <c r="A896" s="226"/>
      <c r="B896" s="226"/>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row>
    <row r="897" spans="1:26" x14ac:dyDescent="0.35">
      <c r="A897" s="226"/>
      <c r="B897" s="226"/>
      <c r="C897" s="226"/>
      <c r="D897" s="226"/>
      <c r="E897" s="226"/>
      <c r="F897" s="226"/>
      <c r="G897" s="226"/>
      <c r="H897" s="226"/>
      <c r="I897" s="226"/>
      <c r="J897" s="226"/>
      <c r="K897" s="226"/>
      <c r="L897" s="226"/>
      <c r="M897" s="226"/>
      <c r="N897" s="226"/>
      <c r="O897" s="226"/>
      <c r="P897" s="226"/>
      <c r="Q897" s="226"/>
      <c r="R897" s="226"/>
      <c r="S897" s="226"/>
      <c r="T897" s="226"/>
      <c r="U897" s="226"/>
      <c r="V897" s="226"/>
      <c r="W897" s="226"/>
      <c r="X897" s="226"/>
      <c r="Y897" s="226"/>
      <c r="Z897" s="226"/>
    </row>
    <row r="898" spans="1:26" x14ac:dyDescent="0.35">
      <c r="A898" s="226"/>
      <c r="B898" s="226"/>
      <c r="C898" s="226"/>
      <c r="D898" s="226"/>
      <c r="E898" s="226"/>
      <c r="F898" s="226"/>
      <c r="G898" s="226"/>
      <c r="H898" s="226"/>
      <c r="I898" s="226"/>
      <c r="J898" s="226"/>
      <c r="K898" s="226"/>
      <c r="L898" s="226"/>
      <c r="M898" s="226"/>
      <c r="N898" s="226"/>
      <c r="O898" s="226"/>
      <c r="P898" s="226"/>
      <c r="Q898" s="226"/>
      <c r="R898" s="226"/>
      <c r="S898" s="226"/>
      <c r="T898" s="226"/>
      <c r="U898" s="226"/>
      <c r="V898" s="226"/>
      <c r="W898" s="226"/>
      <c r="X898" s="226"/>
      <c r="Y898" s="226"/>
      <c r="Z898" s="226"/>
    </row>
    <row r="899" spans="1:26" x14ac:dyDescent="0.35">
      <c r="A899" s="226"/>
      <c r="B899" s="226"/>
      <c r="C899" s="226"/>
      <c r="D899" s="226"/>
      <c r="E899" s="226"/>
      <c r="F899" s="226"/>
      <c r="G899" s="226"/>
      <c r="H899" s="226"/>
      <c r="I899" s="226"/>
      <c r="J899" s="226"/>
      <c r="K899" s="226"/>
      <c r="L899" s="226"/>
      <c r="M899" s="226"/>
      <c r="N899" s="226"/>
      <c r="O899" s="226"/>
      <c r="P899" s="226"/>
      <c r="Q899" s="226"/>
      <c r="R899" s="226"/>
      <c r="S899" s="226"/>
      <c r="T899" s="226"/>
      <c r="U899" s="226"/>
      <c r="V899" s="226"/>
      <c r="W899" s="226"/>
      <c r="X899" s="226"/>
      <c r="Y899" s="226"/>
      <c r="Z899" s="226"/>
    </row>
    <row r="900" spans="1:26" x14ac:dyDescent="0.35">
      <c r="A900" s="226"/>
      <c r="B900" s="226"/>
      <c r="C900" s="226"/>
      <c r="D900" s="226"/>
      <c r="E900" s="226"/>
      <c r="F900" s="226"/>
      <c r="G900" s="226"/>
      <c r="H900" s="226"/>
      <c r="I900" s="226"/>
      <c r="J900" s="226"/>
      <c r="K900" s="226"/>
      <c r="L900" s="226"/>
      <c r="M900" s="226"/>
      <c r="N900" s="226"/>
      <c r="O900" s="226"/>
      <c r="P900" s="226"/>
      <c r="Q900" s="226"/>
      <c r="R900" s="226"/>
      <c r="S900" s="226"/>
      <c r="T900" s="226"/>
      <c r="U900" s="226"/>
      <c r="V900" s="226"/>
      <c r="W900" s="226"/>
      <c r="X900" s="226"/>
      <c r="Y900" s="226"/>
      <c r="Z900" s="226"/>
    </row>
    <row r="901" spans="1:26" x14ac:dyDescent="0.35">
      <c r="A901" s="226"/>
      <c r="B901" s="226"/>
      <c r="C901" s="226"/>
      <c r="D901" s="226"/>
      <c r="E901" s="226"/>
      <c r="F901" s="226"/>
      <c r="G901" s="226"/>
      <c r="H901" s="226"/>
      <c r="I901" s="226"/>
      <c r="J901" s="226"/>
      <c r="K901" s="226"/>
      <c r="L901" s="226"/>
      <c r="M901" s="226"/>
      <c r="N901" s="226"/>
      <c r="O901" s="226"/>
      <c r="P901" s="226"/>
      <c r="Q901" s="226"/>
      <c r="R901" s="226"/>
      <c r="S901" s="226"/>
      <c r="T901" s="226"/>
      <c r="U901" s="226"/>
      <c r="V901" s="226"/>
      <c r="W901" s="226"/>
      <c r="X901" s="226"/>
      <c r="Y901" s="226"/>
      <c r="Z901" s="226"/>
    </row>
    <row r="902" spans="1:26" x14ac:dyDescent="0.35">
      <c r="A902" s="226"/>
      <c r="B902" s="226"/>
      <c r="C902" s="226"/>
      <c r="D902" s="226"/>
      <c r="E902" s="226"/>
      <c r="F902" s="226"/>
      <c r="G902" s="226"/>
      <c r="H902" s="226"/>
      <c r="I902" s="226"/>
      <c r="J902" s="226"/>
      <c r="K902" s="226"/>
      <c r="L902" s="226"/>
      <c r="M902" s="226"/>
      <c r="N902" s="226"/>
      <c r="O902" s="226"/>
      <c r="P902" s="226"/>
      <c r="Q902" s="226"/>
      <c r="R902" s="226"/>
      <c r="S902" s="226"/>
      <c r="T902" s="226"/>
      <c r="U902" s="226"/>
      <c r="V902" s="226"/>
      <c r="W902" s="226"/>
      <c r="X902" s="226"/>
      <c r="Y902" s="226"/>
      <c r="Z902" s="226"/>
    </row>
    <row r="903" spans="1:26" x14ac:dyDescent="0.35">
      <c r="A903" s="226"/>
      <c r="B903" s="226"/>
      <c r="C903" s="226"/>
      <c r="D903" s="226"/>
      <c r="E903" s="226"/>
      <c r="F903" s="226"/>
      <c r="G903" s="226"/>
      <c r="H903" s="226"/>
      <c r="I903" s="226"/>
      <c r="J903" s="226"/>
      <c r="K903" s="226"/>
      <c r="L903" s="226"/>
      <c r="M903" s="226"/>
      <c r="N903" s="226"/>
      <c r="O903" s="226"/>
      <c r="P903" s="226"/>
      <c r="Q903" s="226"/>
      <c r="R903" s="226"/>
      <c r="S903" s="226"/>
      <c r="T903" s="226"/>
      <c r="U903" s="226"/>
      <c r="V903" s="226"/>
      <c r="W903" s="226"/>
      <c r="X903" s="226"/>
      <c r="Y903" s="226"/>
      <c r="Z903" s="226"/>
    </row>
    <row r="904" spans="1:26" x14ac:dyDescent="0.35">
      <c r="A904" s="226"/>
      <c r="B904" s="226"/>
      <c r="C904" s="226"/>
      <c r="D904" s="226"/>
      <c r="E904" s="226"/>
      <c r="F904" s="226"/>
      <c r="G904" s="226"/>
      <c r="H904" s="226"/>
      <c r="I904" s="226"/>
      <c r="J904" s="226"/>
      <c r="K904" s="226"/>
      <c r="L904" s="226"/>
      <c r="M904" s="226"/>
      <c r="N904" s="226"/>
      <c r="O904" s="226"/>
      <c r="P904" s="226"/>
      <c r="Q904" s="226"/>
      <c r="R904" s="226"/>
      <c r="S904" s="226"/>
      <c r="T904" s="226"/>
      <c r="U904" s="226"/>
      <c r="V904" s="226"/>
      <c r="W904" s="226"/>
      <c r="X904" s="226"/>
      <c r="Y904" s="226"/>
      <c r="Z904" s="226"/>
    </row>
    <row r="905" spans="1:26" x14ac:dyDescent="0.35">
      <c r="A905" s="226"/>
      <c r="B905" s="226"/>
      <c r="C905" s="226"/>
      <c r="D905" s="226"/>
      <c r="E905" s="226"/>
      <c r="F905" s="226"/>
      <c r="G905" s="226"/>
      <c r="H905" s="226"/>
      <c r="I905" s="226"/>
      <c r="J905" s="226"/>
      <c r="K905" s="226"/>
      <c r="L905" s="226"/>
      <c r="M905" s="226"/>
      <c r="N905" s="226"/>
      <c r="O905" s="226"/>
      <c r="P905" s="226"/>
      <c r="Q905" s="226"/>
      <c r="R905" s="226"/>
      <c r="S905" s="226"/>
      <c r="T905" s="226"/>
      <c r="U905" s="226"/>
      <c r="V905" s="226"/>
      <c r="W905" s="226"/>
      <c r="X905" s="226"/>
      <c r="Y905" s="226"/>
      <c r="Z905" s="226"/>
    </row>
    <row r="906" spans="1:26" x14ac:dyDescent="0.35">
      <c r="A906" s="226"/>
      <c r="B906" s="226"/>
      <c r="C906" s="226"/>
      <c r="D906" s="226"/>
      <c r="E906" s="226"/>
      <c r="F906" s="226"/>
      <c r="G906" s="226"/>
      <c r="H906" s="226"/>
      <c r="I906" s="226"/>
      <c r="J906" s="226"/>
      <c r="K906" s="226"/>
      <c r="L906" s="226"/>
      <c r="M906" s="226"/>
      <c r="N906" s="226"/>
      <c r="O906" s="226"/>
      <c r="P906" s="226"/>
      <c r="Q906" s="226"/>
      <c r="R906" s="226"/>
      <c r="S906" s="226"/>
      <c r="T906" s="226"/>
      <c r="U906" s="226"/>
      <c r="V906" s="226"/>
      <c r="W906" s="226"/>
      <c r="X906" s="226"/>
      <c r="Y906" s="226"/>
      <c r="Z906" s="226"/>
    </row>
    <row r="907" spans="1:26" x14ac:dyDescent="0.35">
      <c r="A907" s="226"/>
      <c r="B907" s="226"/>
      <c r="C907" s="226"/>
      <c r="D907" s="226"/>
      <c r="E907" s="226"/>
      <c r="F907" s="226"/>
      <c r="G907" s="226"/>
      <c r="H907" s="226"/>
      <c r="I907" s="226"/>
      <c r="J907" s="226"/>
      <c r="K907" s="226"/>
      <c r="L907" s="226"/>
      <c r="M907" s="226"/>
      <c r="N907" s="226"/>
      <c r="O907" s="226"/>
      <c r="P907" s="226"/>
      <c r="Q907" s="226"/>
      <c r="R907" s="226"/>
      <c r="S907" s="226"/>
      <c r="T907" s="226"/>
      <c r="U907" s="226"/>
      <c r="V907" s="226"/>
      <c r="W907" s="226"/>
      <c r="X907" s="226"/>
      <c r="Y907" s="226"/>
      <c r="Z907" s="226"/>
    </row>
    <row r="908" spans="1:26" x14ac:dyDescent="0.35">
      <c r="A908" s="226"/>
      <c r="B908" s="226"/>
      <c r="C908" s="226"/>
      <c r="D908" s="226"/>
      <c r="E908" s="226"/>
      <c r="F908" s="226"/>
      <c r="G908" s="226"/>
      <c r="H908" s="226"/>
      <c r="I908" s="226"/>
      <c r="J908" s="226"/>
      <c r="K908" s="226"/>
      <c r="L908" s="226"/>
      <c r="M908" s="226"/>
      <c r="N908" s="226"/>
      <c r="O908" s="226"/>
      <c r="P908" s="226"/>
      <c r="Q908" s="226"/>
      <c r="R908" s="226"/>
      <c r="S908" s="226"/>
      <c r="T908" s="226"/>
      <c r="U908" s="226"/>
      <c r="V908" s="226"/>
      <c r="W908" s="226"/>
      <c r="X908" s="226"/>
      <c r="Y908" s="226"/>
      <c r="Z908" s="226"/>
    </row>
    <row r="909" spans="1:26" x14ac:dyDescent="0.35">
      <c r="A909" s="226"/>
      <c r="B909" s="226"/>
      <c r="C909" s="226"/>
      <c r="D909" s="226"/>
      <c r="E909" s="226"/>
      <c r="F909" s="226"/>
      <c r="G909" s="226"/>
      <c r="H909" s="226"/>
      <c r="I909" s="226"/>
      <c r="J909" s="226"/>
      <c r="K909" s="226"/>
      <c r="L909" s="226"/>
      <c r="M909" s="226"/>
      <c r="N909" s="226"/>
      <c r="O909" s="226"/>
      <c r="P909" s="226"/>
      <c r="Q909" s="226"/>
      <c r="R909" s="226"/>
      <c r="S909" s="226"/>
      <c r="T909" s="226"/>
      <c r="U909" s="226"/>
      <c r="V909" s="226"/>
      <c r="W909" s="226"/>
      <c r="X909" s="226"/>
      <c r="Y909" s="226"/>
      <c r="Z909" s="226"/>
    </row>
    <row r="910" spans="1:26" x14ac:dyDescent="0.35">
      <c r="A910" s="226"/>
      <c r="B910" s="226"/>
      <c r="C910" s="226"/>
      <c r="D910" s="226"/>
      <c r="E910" s="226"/>
      <c r="F910" s="226"/>
      <c r="G910" s="226"/>
      <c r="H910" s="226"/>
      <c r="I910" s="226"/>
      <c r="J910" s="226"/>
      <c r="K910" s="226"/>
      <c r="L910" s="226"/>
      <c r="M910" s="226"/>
      <c r="N910" s="226"/>
      <c r="O910" s="226"/>
      <c r="P910" s="226"/>
      <c r="Q910" s="226"/>
      <c r="R910" s="226"/>
      <c r="S910" s="226"/>
      <c r="T910" s="226"/>
      <c r="U910" s="226"/>
      <c r="V910" s="226"/>
      <c r="W910" s="226"/>
      <c r="X910" s="226"/>
      <c r="Y910" s="226"/>
      <c r="Z910" s="226"/>
    </row>
    <row r="911" spans="1:26" x14ac:dyDescent="0.35">
      <c r="A911" s="226"/>
      <c r="B911" s="226"/>
      <c r="C911" s="226"/>
      <c r="D911" s="226"/>
      <c r="E911" s="226"/>
      <c r="F911" s="226"/>
      <c r="G911" s="226"/>
      <c r="H911" s="226"/>
      <c r="I911" s="226"/>
      <c r="J911" s="226"/>
      <c r="K911" s="226"/>
      <c r="L911" s="226"/>
      <c r="M911" s="226"/>
      <c r="N911" s="226"/>
      <c r="O911" s="226"/>
      <c r="P911" s="226"/>
      <c r="Q911" s="226"/>
      <c r="R911" s="226"/>
      <c r="S911" s="226"/>
      <c r="T911" s="226"/>
      <c r="U911" s="226"/>
      <c r="V911" s="226"/>
      <c r="W911" s="226"/>
      <c r="X911" s="226"/>
      <c r="Y911" s="226"/>
      <c r="Z911" s="226"/>
    </row>
    <row r="912" spans="1:26" x14ac:dyDescent="0.35">
      <c r="A912" s="226"/>
      <c r="B912" s="226"/>
      <c r="C912" s="226"/>
      <c r="D912" s="226"/>
      <c r="E912" s="226"/>
      <c r="F912" s="226"/>
      <c r="G912" s="226"/>
      <c r="H912" s="226"/>
      <c r="I912" s="226"/>
      <c r="J912" s="226"/>
      <c r="K912" s="226"/>
      <c r="L912" s="226"/>
      <c r="M912" s="226"/>
      <c r="N912" s="226"/>
      <c r="O912" s="226"/>
      <c r="P912" s="226"/>
      <c r="Q912" s="226"/>
      <c r="R912" s="226"/>
      <c r="S912" s="226"/>
      <c r="T912" s="226"/>
      <c r="U912" s="226"/>
      <c r="V912" s="226"/>
      <c r="W912" s="226"/>
      <c r="X912" s="226"/>
      <c r="Y912" s="226"/>
      <c r="Z912" s="226"/>
    </row>
    <row r="913" spans="1:26" x14ac:dyDescent="0.35">
      <c r="A913" s="226"/>
      <c r="B913" s="226"/>
      <c r="C913" s="226"/>
      <c r="D913" s="226"/>
      <c r="E913" s="226"/>
      <c r="F913" s="226"/>
      <c r="G913" s="226"/>
      <c r="H913" s="226"/>
      <c r="I913" s="226"/>
      <c r="J913" s="226"/>
      <c r="K913" s="226"/>
      <c r="L913" s="226"/>
      <c r="M913" s="226"/>
      <c r="N913" s="226"/>
      <c r="O913" s="226"/>
      <c r="P913" s="226"/>
      <c r="Q913" s="226"/>
      <c r="R913" s="226"/>
      <c r="S913" s="226"/>
      <c r="T913" s="226"/>
      <c r="U913" s="226"/>
      <c r="V913" s="226"/>
      <c r="W913" s="226"/>
      <c r="X913" s="226"/>
      <c r="Y913" s="226"/>
      <c r="Z913" s="226"/>
    </row>
    <row r="914" spans="1:26" x14ac:dyDescent="0.35">
      <c r="A914" s="226"/>
      <c r="B914" s="226"/>
      <c r="C914" s="226"/>
      <c r="D914" s="226"/>
      <c r="E914" s="226"/>
      <c r="F914" s="226"/>
      <c r="G914" s="226"/>
      <c r="H914" s="226"/>
      <c r="I914" s="226"/>
      <c r="J914" s="226"/>
      <c r="K914" s="226"/>
      <c r="L914" s="226"/>
      <c r="M914" s="226"/>
      <c r="N914" s="226"/>
      <c r="O914" s="226"/>
      <c r="P914" s="226"/>
      <c r="Q914" s="226"/>
      <c r="R914" s="226"/>
      <c r="S914" s="226"/>
      <c r="T914" s="226"/>
      <c r="U914" s="226"/>
      <c r="V914" s="226"/>
      <c r="W914" s="226"/>
      <c r="X914" s="226"/>
      <c r="Y914" s="226"/>
      <c r="Z914" s="226"/>
    </row>
    <row r="915" spans="1:26" x14ac:dyDescent="0.35">
      <c r="A915" s="226"/>
      <c r="B915" s="226"/>
      <c r="C915" s="226"/>
      <c r="D915" s="226"/>
      <c r="E915" s="226"/>
      <c r="F915" s="226"/>
      <c r="G915" s="226"/>
      <c r="H915" s="226"/>
      <c r="I915" s="226"/>
      <c r="J915" s="226"/>
      <c r="K915" s="226"/>
      <c r="L915" s="226"/>
      <c r="M915" s="226"/>
      <c r="N915" s="226"/>
      <c r="O915" s="226"/>
      <c r="P915" s="226"/>
      <c r="Q915" s="226"/>
      <c r="R915" s="226"/>
      <c r="S915" s="226"/>
      <c r="T915" s="226"/>
      <c r="U915" s="226"/>
      <c r="V915" s="226"/>
      <c r="W915" s="226"/>
      <c r="X915" s="226"/>
      <c r="Y915" s="226"/>
      <c r="Z915" s="226"/>
    </row>
    <row r="916" spans="1:26" x14ac:dyDescent="0.35">
      <c r="A916" s="226"/>
      <c r="B916" s="226"/>
      <c r="C916" s="226"/>
      <c r="D916" s="226"/>
      <c r="E916" s="226"/>
      <c r="F916" s="226"/>
      <c r="G916" s="226"/>
      <c r="H916" s="226"/>
      <c r="I916" s="226"/>
      <c r="J916" s="226"/>
      <c r="K916" s="226"/>
      <c r="L916" s="226"/>
      <c r="M916" s="226"/>
      <c r="N916" s="226"/>
      <c r="O916" s="226"/>
      <c r="P916" s="226"/>
      <c r="Q916" s="226"/>
      <c r="R916" s="226"/>
      <c r="S916" s="226"/>
      <c r="T916" s="226"/>
      <c r="U916" s="226"/>
      <c r="V916" s="226"/>
      <c r="W916" s="226"/>
      <c r="X916" s="226"/>
      <c r="Y916" s="226"/>
      <c r="Z916" s="226"/>
    </row>
    <row r="917" spans="1:26" x14ac:dyDescent="0.35">
      <c r="A917" s="226"/>
      <c r="B917" s="226"/>
      <c r="C917" s="226"/>
      <c r="D917" s="226"/>
      <c r="E917" s="226"/>
      <c r="F917" s="226"/>
      <c r="G917" s="226"/>
      <c r="H917" s="226"/>
      <c r="I917" s="226"/>
      <c r="J917" s="226"/>
      <c r="K917" s="226"/>
      <c r="L917" s="226"/>
      <c r="M917" s="226"/>
      <c r="N917" s="226"/>
      <c r="O917" s="226"/>
      <c r="P917" s="226"/>
      <c r="Q917" s="226"/>
      <c r="R917" s="226"/>
      <c r="S917" s="226"/>
      <c r="T917" s="226"/>
      <c r="U917" s="226"/>
      <c r="V917" s="226"/>
      <c r="W917" s="226"/>
      <c r="X917" s="226"/>
      <c r="Y917" s="226"/>
      <c r="Z917" s="226"/>
    </row>
    <row r="918" spans="1:26" x14ac:dyDescent="0.35">
      <c r="A918" s="226"/>
      <c r="B918" s="226"/>
      <c r="C918" s="226"/>
      <c r="D918" s="226"/>
      <c r="E918" s="226"/>
      <c r="F918" s="226"/>
      <c r="G918" s="226"/>
      <c r="H918" s="226"/>
      <c r="I918" s="226"/>
      <c r="J918" s="226"/>
      <c r="K918" s="226"/>
      <c r="L918" s="226"/>
      <c r="M918" s="226"/>
      <c r="N918" s="226"/>
      <c r="O918" s="226"/>
      <c r="P918" s="226"/>
      <c r="Q918" s="226"/>
      <c r="R918" s="226"/>
      <c r="S918" s="226"/>
      <c r="T918" s="226"/>
      <c r="U918" s="226"/>
      <c r="V918" s="226"/>
      <c r="W918" s="226"/>
      <c r="X918" s="226"/>
      <c r="Y918" s="226"/>
      <c r="Z918" s="226"/>
    </row>
    <row r="919" spans="1:26" x14ac:dyDescent="0.35">
      <c r="A919" s="226"/>
      <c r="B919" s="226"/>
      <c r="C919" s="226"/>
      <c r="D919" s="226"/>
      <c r="E919" s="226"/>
      <c r="F919" s="226"/>
      <c r="G919" s="226"/>
      <c r="H919" s="226"/>
      <c r="I919" s="226"/>
      <c r="J919" s="226"/>
      <c r="K919" s="226"/>
      <c r="L919" s="226"/>
      <c r="M919" s="226"/>
      <c r="N919" s="226"/>
      <c r="O919" s="226"/>
      <c r="P919" s="226"/>
      <c r="Q919" s="226"/>
      <c r="R919" s="226"/>
      <c r="S919" s="226"/>
      <c r="T919" s="226"/>
      <c r="U919" s="226"/>
      <c r="V919" s="226"/>
      <c r="W919" s="226"/>
      <c r="X919" s="226"/>
      <c r="Y919" s="226"/>
      <c r="Z919" s="226"/>
    </row>
    <row r="920" spans="1:26" x14ac:dyDescent="0.35">
      <c r="A920" s="226"/>
      <c r="B920" s="226"/>
      <c r="C920" s="226"/>
      <c r="D920" s="226"/>
      <c r="E920" s="226"/>
      <c r="F920" s="226"/>
      <c r="G920" s="226"/>
      <c r="H920" s="226"/>
      <c r="I920" s="226"/>
      <c r="J920" s="226"/>
      <c r="K920" s="226"/>
      <c r="L920" s="226"/>
      <c r="M920" s="226"/>
      <c r="N920" s="226"/>
      <c r="O920" s="226"/>
      <c r="P920" s="226"/>
      <c r="Q920" s="226"/>
      <c r="R920" s="226"/>
      <c r="S920" s="226"/>
      <c r="T920" s="226"/>
      <c r="U920" s="226"/>
      <c r="V920" s="226"/>
      <c r="W920" s="226"/>
      <c r="X920" s="226"/>
      <c r="Y920" s="226"/>
      <c r="Z920" s="226"/>
    </row>
    <row r="921" spans="1:26" x14ac:dyDescent="0.35">
      <c r="A921" s="226"/>
      <c r="B921" s="226"/>
      <c r="C921" s="226"/>
      <c r="D921" s="226"/>
      <c r="E921" s="226"/>
      <c r="F921" s="226"/>
      <c r="G921" s="226"/>
      <c r="H921" s="226"/>
      <c r="I921" s="226"/>
      <c r="J921" s="226"/>
      <c r="K921" s="226"/>
      <c r="L921" s="226"/>
      <c r="M921" s="226"/>
      <c r="N921" s="226"/>
      <c r="O921" s="226"/>
      <c r="P921" s="226"/>
      <c r="Q921" s="226"/>
      <c r="R921" s="226"/>
      <c r="S921" s="226"/>
      <c r="T921" s="226"/>
      <c r="U921" s="226"/>
      <c r="V921" s="226"/>
      <c r="W921" s="226"/>
      <c r="X921" s="226"/>
      <c r="Y921" s="226"/>
      <c r="Z921" s="226"/>
    </row>
    <row r="922" spans="1:26" x14ac:dyDescent="0.35">
      <c r="A922" s="226"/>
      <c r="B922" s="226"/>
      <c r="C922" s="226"/>
      <c r="D922" s="226"/>
      <c r="E922" s="226"/>
      <c r="F922" s="226"/>
      <c r="G922" s="226"/>
      <c r="H922" s="226"/>
      <c r="I922" s="226"/>
      <c r="J922" s="226"/>
      <c r="K922" s="226"/>
      <c r="L922" s="226"/>
      <c r="M922" s="226"/>
      <c r="N922" s="226"/>
      <c r="O922" s="226"/>
      <c r="P922" s="226"/>
      <c r="Q922" s="226"/>
      <c r="R922" s="226"/>
      <c r="S922" s="226"/>
      <c r="T922" s="226"/>
      <c r="U922" s="226"/>
      <c r="V922" s="226"/>
      <c r="W922" s="226"/>
      <c r="X922" s="226"/>
      <c r="Y922" s="226"/>
      <c r="Z922" s="226"/>
    </row>
    <row r="923" spans="1:26" x14ac:dyDescent="0.35">
      <c r="A923" s="226"/>
      <c r="B923" s="226"/>
      <c r="C923" s="226"/>
      <c r="D923" s="226"/>
      <c r="E923" s="226"/>
      <c r="F923" s="226"/>
      <c r="G923" s="226"/>
      <c r="H923" s="226"/>
      <c r="I923" s="226"/>
      <c r="J923" s="226"/>
      <c r="K923" s="226"/>
      <c r="L923" s="226"/>
      <c r="M923" s="226"/>
      <c r="N923" s="226"/>
      <c r="O923" s="226"/>
      <c r="P923" s="226"/>
      <c r="Q923" s="226"/>
      <c r="R923" s="226"/>
      <c r="S923" s="226"/>
      <c r="T923" s="226"/>
      <c r="U923" s="226"/>
      <c r="V923" s="226"/>
      <c r="W923" s="226"/>
      <c r="X923" s="226"/>
      <c r="Y923" s="226"/>
      <c r="Z923" s="226"/>
    </row>
    <row r="924" spans="1:26" x14ac:dyDescent="0.35">
      <c r="A924" s="226"/>
      <c r="B924" s="226"/>
      <c r="C924" s="226"/>
      <c r="D924" s="226"/>
      <c r="E924" s="226"/>
      <c r="F924" s="226"/>
      <c r="G924" s="226"/>
      <c r="H924" s="226"/>
      <c r="I924" s="226"/>
      <c r="J924" s="226"/>
      <c r="K924" s="226"/>
      <c r="L924" s="226"/>
      <c r="M924" s="226"/>
      <c r="N924" s="226"/>
      <c r="O924" s="226"/>
      <c r="P924" s="226"/>
      <c r="Q924" s="226"/>
      <c r="R924" s="226"/>
      <c r="S924" s="226"/>
      <c r="T924" s="226"/>
      <c r="U924" s="226"/>
      <c r="V924" s="226"/>
      <c r="W924" s="226"/>
      <c r="X924" s="226"/>
      <c r="Y924" s="226"/>
      <c r="Z924" s="226"/>
    </row>
    <row r="925" spans="1:26" x14ac:dyDescent="0.35">
      <c r="A925" s="226"/>
      <c r="B925" s="226"/>
      <c r="C925" s="226"/>
      <c r="D925" s="226"/>
      <c r="E925" s="226"/>
      <c r="F925" s="226"/>
      <c r="G925" s="226"/>
      <c r="H925" s="226"/>
      <c r="I925" s="226"/>
      <c r="J925" s="226"/>
      <c r="K925" s="226"/>
      <c r="L925" s="226"/>
      <c r="M925" s="226"/>
      <c r="N925" s="226"/>
      <c r="O925" s="226"/>
      <c r="P925" s="226"/>
      <c r="Q925" s="226"/>
      <c r="R925" s="226"/>
      <c r="S925" s="226"/>
      <c r="T925" s="226"/>
      <c r="U925" s="226"/>
      <c r="V925" s="226"/>
      <c r="W925" s="226"/>
      <c r="X925" s="226"/>
      <c r="Y925" s="226"/>
      <c r="Z925" s="226"/>
    </row>
    <row r="926" spans="1:26" x14ac:dyDescent="0.35">
      <c r="A926" s="226"/>
      <c r="B926" s="226"/>
      <c r="C926" s="226"/>
      <c r="D926" s="226"/>
      <c r="E926" s="226"/>
      <c r="F926" s="226"/>
      <c r="G926" s="226"/>
      <c r="H926" s="226"/>
      <c r="I926" s="226"/>
      <c r="J926" s="226"/>
      <c r="K926" s="226"/>
      <c r="L926" s="226"/>
      <c r="M926" s="226"/>
      <c r="N926" s="226"/>
      <c r="O926" s="226"/>
      <c r="P926" s="226"/>
      <c r="Q926" s="226"/>
      <c r="R926" s="226"/>
      <c r="S926" s="226"/>
      <c r="T926" s="226"/>
      <c r="U926" s="226"/>
      <c r="V926" s="226"/>
      <c r="W926" s="226"/>
      <c r="X926" s="226"/>
      <c r="Y926" s="226"/>
      <c r="Z926" s="226"/>
    </row>
    <row r="927" spans="1:26" x14ac:dyDescent="0.35">
      <c r="A927" s="226"/>
      <c r="B927" s="226"/>
      <c r="C927" s="226"/>
      <c r="D927" s="226"/>
      <c r="E927" s="226"/>
      <c r="F927" s="226"/>
      <c r="G927" s="226"/>
      <c r="H927" s="226"/>
      <c r="I927" s="226"/>
      <c r="J927" s="226"/>
      <c r="K927" s="226"/>
      <c r="L927" s="226"/>
      <c r="M927" s="226"/>
      <c r="N927" s="226"/>
      <c r="O927" s="226"/>
      <c r="P927" s="226"/>
      <c r="Q927" s="226"/>
      <c r="R927" s="226"/>
      <c r="S927" s="226"/>
      <c r="T927" s="226"/>
      <c r="U927" s="226"/>
      <c r="V927" s="226"/>
      <c r="W927" s="226"/>
      <c r="X927" s="226"/>
      <c r="Y927" s="226"/>
      <c r="Z927" s="226"/>
    </row>
    <row r="928" spans="1:26" x14ac:dyDescent="0.35">
      <c r="A928" s="226"/>
      <c r="B928" s="226"/>
      <c r="C928" s="226"/>
      <c r="D928" s="226"/>
      <c r="E928" s="226"/>
      <c r="F928" s="226"/>
      <c r="G928" s="226"/>
      <c r="H928" s="226"/>
      <c r="I928" s="226"/>
      <c r="J928" s="226"/>
      <c r="K928" s="226"/>
      <c r="L928" s="226"/>
      <c r="M928" s="226"/>
      <c r="N928" s="226"/>
      <c r="O928" s="226"/>
      <c r="P928" s="226"/>
      <c r="Q928" s="226"/>
      <c r="R928" s="226"/>
      <c r="S928" s="226"/>
      <c r="T928" s="226"/>
      <c r="U928" s="226"/>
      <c r="V928" s="226"/>
      <c r="W928" s="226"/>
      <c r="X928" s="226"/>
      <c r="Y928" s="226"/>
      <c r="Z928" s="226"/>
    </row>
    <row r="929" spans="1:26" x14ac:dyDescent="0.35">
      <c r="A929" s="226"/>
      <c r="B929" s="226"/>
      <c r="C929" s="226"/>
      <c r="D929" s="226"/>
      <c r="E929" s="226"/>
      <c r="F929" s="226"/>
      <c r="G929" s="226"/>
      <c r="H929" s="226"/>
      <c r="I929" s="226"/>
      <c r="J929" s="226"/>
      <c r="K929" s="226"/>
      <c r="L929" s="226"/>
      <c r="M929" s="226"/>
      <c r="N929" s="226"/>
      <c r="O929" s="226"/>
      <c r="P929" s="226"/>
      <c r="Q929" s="226"/>
      <c r="R929" s="226"/>
      <c r="S929" s="226"/>
      <c r="T929" s="226"/>
      <c r="U929" s="226"/>
      <c r="V929" s="226"/>
      <c r="W929" s="226"/>
      <c r="X929" s="226"/>
      <c r="Y929" s="226"/>
      <c r="Z929" s="226"/>
    </row>
    <row r="930" spans="1:26" x14ac:dyDescent="0.35">
      <c r="A930" s="226"/>
      <c r="B930" s="226"/>
      <c r="C930" s="226"/>
      <c r="D930" s="226"/>
      <c r="E930" s="226"/>
      <c r="F930" s="226"/>
      <c r="G930" s="226"/>
      <c r="H930" s="226"/>
      <c r="I930" s="226"/>
      <c r="J930" s="226"/>
      <c r="K930" s="226"/>
      <c r="L930" s="226"/>
      <c r="M930" s="226"/>
      <c r="N930" s="226"/>
      <c r="O930" s="226"/>
      <c r="P930" s="226"/>
      <c r="Q930" s="226"/>
      <c r="R930" s="226"/>
      <c r="S930" s="226"/>
      <c r="T930" s="226"/>
      <c r="U930" s="226"/>
      <c r="V930" s="226"/>
      <c r="W930" s="226"/>
      <c r="X930" s="226"/>
      <c r="Y930" s="226"/>
      <c r="Z930" s="226"/>
    </row>
    <row r="931" spans="1:26" x14ac:dyDescent="0.35">
      <c r="A931" s="226"/>
      <c r="B931" s="226"/>
      <c r="C931" s="226"/>
      <c r="D931" s="226"/>
      <c r="E931" s="226"/>
      <c r="F931" s="226"/>
      <c r="G931" s="226"/>
      <c r="H931" s="226"/>
      <c r="I931" s="226"/>
      <c r="J931" s="226"/>
      <c r="K931" s="226"/>
      <c r="L931" s="226"/>
      <c r="M931" s="226"/>
      <c r="N931" s="226"/>
      <c r="O931" s="226"/>
      <c r="P931" s="226"/>
      <c r="Q931" s="226"/>
      <c r="R931" s="226"/>
      <c r="S931" s="226"/>
      <c r="T931" s="226"/>
      <c r="U931" s="226"/>
      <c r="V931" s="226"/>
      <c r="W931" s="226"/>
      <c r="X931" s="226"/>
      <c r="Y931" s="226"/>
      <c r="Z931" s="226"/>
    </row>
    <row r="932" spans="1:26" x14ac:dyDescent="0.35">
      <c r="A932" s="226"/>
      <c r="B932" s="226"/>
      <c r="C932" s="226"/>
      <c r="D932" s="226"/>
      <c r="E932" s="226"/>
      <c r="F932" s="226"/>
      <c r="G932" s="226"/>
      <c r="H932" s="226"/>
      <c r="I932" s="226"/>
      <c r="J932" s="226"/>
      <c r="K932" s="226"/>
      <c r="L932" s="226"/>
      <c r="M932" s="226"/>
      <c r="N932" s="226"/>
      <c r="O932" s="226"/>
      <c r="P932" s="226"/>
      <c r="Q932" s="226"/>
      <c r="R932" s="226"/>
      <c r="S932" s="226"/>
      <c r="T932" s="226"/>
      <c r="U932" s="226"/>
      <c r="V932" s="226"/>
      <c r="W932" s="226"/>
      <c r="X932" s="226"/>
      <c r="Y932" s="226"/>
      <c r="Z932" s="226"/>
    </row>
    <row r="933" spans="1:26" x14ac:dyDescent="0.35">
      <c r="A933" s="226"/>
      <c r="B933" s="226"/>
      <c r="C933" s="226"/>
      <c r="D933" s="226"/>
      <c r="E933" s="226"/>
      <c r="F933" s="226"/>
      <c r="G933" s="226"/>
      <c r="H933" s="226"/>
      <c r="I933" s="226"/>
      <c r="J933" s="226"/>
      <c r="K933" s="226"/>
      <c r="L933" s="226"/>
      <c r="M933" s="226"/>
      <c r="N933" s="226"/>
      <c r="O933" s="226"/>
      <c r="P933" s="226"/>
      <c r="Q933" s="226"/>
      <c r="R933" s="226"/>
      <c r="S933" s="226"/>
      <c r="T933" s="226"/>
      <c r="U933" s="226"/>
      <c r="V933" s="226"/>
      <c r="W933" s="226"/>
      <c r="X933" s="226"/>
      <c r="Y933" s="226"/>
      <c r="Z933" s="226"/>
    </row>
    <row r="934" spans="1:26" x14ac:dyDescent="0.35">
      <c r="A934" s="226"/>
      <c r="B934" s="226"/>
      <c r="C934" s="226"/>
      <c r="D934" s="226"/>
      <c r="E934" s="226"/>
      <c r="F934" s="226"/>
      <c r="G934" s="226"/>
      <c r="H934" s="226"/>
      <c r="I934" s="226"/>
      <c r="J934" s="226"/>
      <c r="K934" s="226"/>
      <c r="L934" s="226"/>
      <c r="M934" s="226"/>
      <c r="N934" s="226"/>
      <c r="O934" s="226"/>
      <c r="P934" s="226"/>
      <c r="Q934" s="226"/>
      <c r="R934" s="226"/>
      <c r="S934" s="226"/>
      <c r="T934" s="226"/>
      <c r="U934" s="226"/>
      <c r="V934" s="226"/>
      <c r="W934" s="226"/>
      <c r="X934" s="226"/>
      <c r="Y934" s="226"/>
      <c r="Z934" s="226"/>
    </row>
    <row r="935" spans="1:26" x14ac:dyDescent="0.35">
      <c r="A935" s="226"/>
      <c r="B935" s="226"/>
      <c r="C935" s="226"/>
      <c r="D935" s="226"/>
      <c r="E935" s="226"/>
      <c r="F935" s="226"/>
      <c r="G935" s="226"/>
      <c r="H935" s="226"/>
      <c r="I935" s="226"/>
      <c r="J935" s="226"/>
      <c r="K935" s="226"/>
      <c r="L935" s="226"/>
      <c r="M935" s="226"/>
      <c r="N935" s="226"/>
      <c r="O935" s="226"/>
      <c r="P935" s="226"/>
      <c r="Q935" s="226"/>
      <c r="R935" s="226"/>
      <c r="S935" s="226"/>
      <c r="T935" s="226"/>
      <c r="U935" s="226"/>
      <c r="V935" s="226"/>
      <c r="W935" s="226"/>
      <c r="X935" s="226"/>
      <c r="Y935" s="226"/>
      <c r="Z935" s="226"/>
    </row>
    <row r="936" spans="1:26" x14ac:dyDescent="0.35">
      <c r="A936" s="226"/>
      <c r="B936" s="226"/>
      <c r="C936" s="226"/>
      <c r="D936" s="226"/>
      <c r="E936" s="226"/>
      <c r="F936" s="226"/>
      <c r="G936" s="226"/>
      <c r="H936" s="226"/>
      <c r="I936" s="226"/>
      <c r="J936" s="226"/>
      <c r="K936" s="226"/>
      <c r="L936" s="226"/>
      <c r="M936" s="226"/>
      <c r="N936" s="226"/>
      <c r="O936" s="226"/>
      <c r="P936" s="226"/>
      <c r="Q936" s="226"/>
      <c r="R936" s="226"/>
      <c r="S936" s="226"/>
      <c r="T936" s="226"/>
      <c r="U936" s="226"/>
      <c r="V936" s="226"/>
      <c r="W936" s="226"/>
      <c r="X936" s="226"/>
      <c r="Y936" s="226"/>
      <c r="Z936" s="226"/>
    </row>
    <row r="937" spans="1:26" x14ac:dyDescent="0.35">
      <c r="A937" s="226"/>
      <c r="B937" s="226"/>
      <c r="C937" s="226"/>
      <c r="D937" s="226"/>
      <c r="E937" s="226"/>
      <c r="F937" s="226"/>
      <c r="G937" s="226"/>
      <c r="H937" s="226"/>
      <c r="I937" s="226"/>
      <c r="J937" s="226"/>
      <c r="K937" s="226"/>
      <c r="L937" s="226"/>
      <c r="M937" s="226"/>
      <c r="N937" s="226"/>
      <c r="O937" s="226"/>
      <c r="P937" s="226"/>
      <c r="Q937" s="226"/>
      <c r="R937" s="226"/>
      <c r="S937" s="226"/>
      <c r="T937" s="226"/>
      <c r="U937" s="226"/>
      <c r="V937" s="226"/>
      <c r="W937" s="226"/>
      <c r="X937" s="226"/>
      <c r="Y937" s="226"/>
      <c r="Z937" s="226"/>
    </row>
    <row r="938" spans="1:26" x14ac:dyDescent="0.35">
      <c r="A938" s="226"/>
      <c r="B938" s="226"/>
      <c r="C938" s="226"/>
      <c r="D938" s="226"/>
      <c r="E938" s="226"/>
      <c r="F938" s="226"/>
      <c r="G938" s="226"/>
      <c r="H938" s="226"/>
      <c r="I938" s="226"/>
      <c r="J938" s="226"/>
      <c r="K938" s="226"/>
      <c r="L938" s="226"/>
      <c r="M938" s="226"/>
      <c r="N938" s="226"/>
      <c r="O938" s="226"/>
      <c r="P938" s="226"/>
      <c r="Q938" s="226"/>
      <c r="R938" s="226"/>
      <c r="S938" s="226"/>
      <c r="T938" s="226"/>
      <c r="U938" s="226"/>
      <c r="V938" s="226"/>
      <c r="W938" s="226"/>
      <c r="X938" s="226"/>
      <c r="Y938" s="226"/>
      <c r="Z938" s="226"/>
    </row>
    <row r="939" spans="1:26" x14ac:dyDescent="0.35">
      <c r="A939" s="226"/>
      <c r="B939" s="226"/>
      <c r="C939" s="226"/>
      <c r="D939" s="226"/>
      <c r="E939" s="226"/>
      <c r="F939" s="226"/>
      <c r="G939" s="226"/>
      <c r="H939" s="226"/>
      <c r="I939" s="226"/>
      <c r="J939" s="226"/>
      <c r="K939" s="226"/>
      <c r="L939" s="226"/>
      <c r="M939" s="226"/>
      <c r="N939" s="226"/>
      <c r="O939" s="226"/>
      <c r="P939" s="226"/>
      <c r="Q939" s="226"/>
      <c r="R939" s="226"/>
      <c r="S939" s="226"/>
      <c r="T939" s="226"/>
      <c r="U939" s="226"/>
      <c r="V939" s="226"/>
      <c r="W939" s="226"/>
      <c r="X939" s="226"/>
      <c r="Y939" s="226"/>
      <c r="Z939" s="226"/>
    </row>
    <row r="940" spans="1:26" x14ac:dyDescent="0.35">
      <c r="A940" s="226"/>
      <c r="B940" s="226"/>
      <c r="C940" s="226"/>
      <c r="D940" s="226"/>
      <c r="E940" s="226"/>
      <c r="F940" s="226"/>
      <c r="G940" s="226"/>
      <c r="H940" s="226"/>
      <c r="I940" s="226"/>
      <c r="J940" s="226"/>
      <c r="K940" s="226"/>
      <c r="L940" s="226"/>
      <c r="M940" s="226"/>
      <c r="N940" s="226"/>
      <c r="O940" s="226"/>
      <c r="P940" s="226"/>
      <c r="Q940" s="226"/>
      <c r="R940" s="226"/>
      <c r="S940" s="226"/>
      <c r="T940" s="226"/>
      <c r="U940" s="226"/>
      <c r="V940" s="226"/>
      <c r="W940" s="226"/>
      <c r="X940" s="226"/>
      <c r="Y940" s="226"/>
      <c r="Z940" s="226"/>
    </row>
    <row r="941" spans="1:26" x14ac:dyDescent="0.35">
      <c r="A941" s="226"/>
      <c r="B941" s="226"/>
      <c r="C941" s="226"/>
      <c r="D941" s="226"/>
      <c r="E941" s="226"/>
      <c r="F941" s="226"/>
      <c r="G941" s="226"/>
      <c r="H941" s="226"/>
      <c r="I941" s="226"/>
      <c r="J941" s="226"/>
      <c r="K941" s="226"/>
      <c r="L941" s="226"/>
      <c r="M941" s="226"/>
      <c r="N941" s="226"/>
      <c r="O941" s="226"/>
      <c r="P941" s="226"/>
      <c r="Q941" s="226"/>
      <c r="R941" s="226"/>
      <c r="S941" s="226"/>
      <c r="T941" s="226"/>
      <c r="U941" s="226"/>
      <c r="V941" s="226"/>
      <c r="W941" s="226"/>
      <c r="X941" s="226"/>
      <c r="Y941" s="226"/>
      <c r="Z941" s="226"/>
    </row>
    <row r="942" spans="1:26" x14ac:dyDescent="0.35">
      <c r="A942" s="226"/>
      <c r="B942" s="226"/>
      <c r="C942" s="226"/>
      <c r="D942" s="226"/>
      <c r="E942" s="226"/>
      <c r="F942" s="226"/>
      <c r="G942" s="226"/>
      <c r="H942" s="226"/>
      <c r="I942" s="226"/>
      <c r="J942" s="226"/>
      <c r="K942" s="226"/>
      <c r="L942" s="226"/>
      <c r="M942" s="226"/>
      <c r="N942" s="226"/>
      <c r="O942" s="226"/>
      <c r="P942" s="226"/>
      <c r="Q942" s="226"/>
      <c r="R942" s="226"/>
      <c r="S942" s="226"/>
      <c r="T942" s="226"/>
      <c r="U942" s="226"/>
      <c r="V942" s="226"/>
      <c r="W942" s="226"/>
      <c r="X942" s="226"/>
      <c r="Y942" s="226"/>
      <c r="Z942" s="226"/>
    </row>
    <row r="943" spans="1:26" x14ac:dyDescent="0.35">
      <c r="A943" s="226"/>
      <c r="B943" s="226"/>
      <c r="C943" s="226"/>
      <c r="D943" s="226"/>
      <c r="E943" s="226"/>
      <c r="F943" s="226"/>
      <c r="G943" s="226"/>
      <c r="H943" s="226"/>
      <c r="I943" s="226"/>
      <c r="J943" s="226"/>
      <c r="K943" s="226"/>
      <c r="L943" s="226"/>
      <c r="M943" s="226"/>
      <c r="N943" s="226"/>
      <c r="O943" s="226"/>
      <c r="P943" s="226"/>
      <c r="Q943" s="226"/>
      <c r="R943" s="226"/>
      <c r="S943" s="226"/>
      <c r="T943" s="226"/>
      <c r="U943" s="226"/>
      <c r="V943" s="226"/>
      <c r="W943" s="226"/>
      <c r="X943" s="226"/>
      <c r="Y943" s="226"/>
      <c r="Z943" s="226"/>
    </row>
    <row r="944" spans="1:26" x14ac:dyDescent="0.35">
      <c r="A944" s="226"/>
      <c r="B944" s="226"/>
      <c r="C944" s="226"/>
      <c r="D944" s="226"/>
      <c r="E944" s="226"/>
      <c r="F944" s="226"/>
      <c r="G944" s="226"/>
      <c r="H944" s="226"/>
      <c r="I944" s="226"/>
      <c r="J944" s="226"/>
      <c r="K944" s="226"/>
      <c r="L944" s="226"/>
      <c r="M944" s="226"/>
      <c r="N944" s="226"/>
      <c r="O944" s="226"/>
      <c r="P944" s="226"/>
      <c r="Q944" s="226"/>
      <c r="R944" s="226"/>
      <c r="S944" s="226"/>
      <c r="T944" s="226"/>
      <c r="U944" s="226"/>
      <c r="V944" s="226"/>
      <c r="W944" s="226"/>
      <c r="X944" s="226"/>
      <c r="Y944" s="226"/>
      <c r="Z944" s="226"/>
    </row>
    <row r="945" spans="1:26" x14ac:dyDescent="0.35">
      <c r="A945" s="226"/>
      <c r="B945" s="226"/>
      <c r="C945" s="226"/>
      <c r="D945" s="226"/>
      <c r="E945" s="226"/>
      <c r="F945" s="226"/>
      <c r="G945" s="226"/>
      <c r="H945" s="226"/>
      <c r="I945" s="226"/>
      <c r="J945" s="226"/>
      <c r="K945" s="226"/>
      <c r="L945" s="226"/>
      <c r="M945" s="226"/>
      <c r="N945" s="226"/>
      <c r="O945" s="226"/>
      <c r="P945" s="226"/>
      <c r="Q945" s="226"/>
      <c r="R945" s="226"/>
      <c r="S945" s="226"/>
      <c r="T945" s="226"/>
      <c r="U945" s="226"/>
      <c r="V945" s="226"/>
      <c r="W945" s="226"/>
      <c r="X945" s="226"/>
      <c r="Y945" s="226"/>
      <c r="Z945" s="226"/>
    </row>
    <row r="946" spans="1:26" x14ac:dyDescent="0.35">
      <c r="A946" s="226"/>
      <c r="B946" s="226"/>
      <c r="C946" s="226"/>
      <c r="D946" s="226"/>
      <c r="E946" s="226"/>
      <c r="F946" s="226"/>
      <c r="G946" s="226"/>
      <c r="H946" s="226"/>
      <c r="I946" s="226"/>
      <c r="J946" s="226"/>
      <c r="K946" s="226"/>
      <c r="L946" s="226"/>
      <c r="M946" s="226"/>
      <c r="N946" s="226"/>
      <c r="O946" s="226"/>
      <c r="P946" s="226"/>
      <c r="Q946" s="226"/>
      <c r="R946" s="226"/>
      <c r="S946" s="226"/>
      <c r="T946" s="226"/>
      <c r="U946" s="226"/>
      <c r="V946" s="226"/>
      <c r="W946" s="226"/>
      <c r="X946" s="226"/>
      <c r="Y946" s="226"/>
      <c r="Z946" s="226"/>
    </row>
    <row r="947" spans="1:26" x14ac:dyDescent="0.35">
      <c r="A947" s="226"/>
      <c r="B947" s="226"/>
      <c r="C947" s="226"/>
      <c r="D947" s="226"/>
      <c r="E947" s="226"/>
      <c r="F947" s="226"/>
      <c r="G947" s="226"/>
      <c r="H947" s="226"/>
      <c r="I947" s="226"/>
      <c r="J947" s="226"/>
      <c r="K947" s="226"/>
      <c r="L947" s="226"/>
      <c r="M947" s="226"/>
      <c r="N947" s="226"/>
      <c r="O947" s="226"/>
      <c r="P947" s="226"/>
      <c r="Q947" s="226"/>
      <c r="R947" s="226"/>
      <c r="S947" s="226"/>
      <c r="T947" s="226"/>
      <c r="U947" s="226"/>
      <c r="V947" s="226"/>
      <c r="W947" s="226"/>
      <c r="X947" s="226"/>
      <c r="Y947" s="226"/>
      <c r="Z947" s="226"/>
    </row>
    <row r="948" spans="1:26" x14ac:dyDescent="0.35">
      <c r="A948" s="226"/>
      <c r="B948" s="226"/>
      <c r="C948" s="226"/>
      <c r="D948" s="226"/>
      <c r="E948" s="226"/>
      <c r="F948" s="226"/>
      <c r="G948" s="226"/>
      <c r="H948" s="226"/>
      <c r="I948" s="226"/>
      <c r="J948" s="226"/>
      <c r="K948" s="226"/>
      <c r="L948" s="226"/>
      <c r="M948" s="226"/>
      <c r="N948" s="226"/>
      <c r="O948" s="226"/>
      <c r="P948" s="226"/>
      <c r="Q948" s="226"/>
      <c r="R948" s="226"/>
      <c r="S948" s="226"/>
      <c r="T948" s="226"/>
      <c r="U948" s="226"/>
      <c r="V948" s="226"/>
      <c r="W948" s="226"/>
      <c r="X948" s="226"/>
      <c r="Y948" s="226"/>
      <c r="Z948" s="226"/>
    </row>
    <row r="949" spans="1:26" x14ac:dyDescent="0.35">
      <c r="A949" s="226"/>
      <c r="B949" s="226"/>
      <c r="C949" s="226"/>
      <c r="D949" s="226"/>
      <c r="E949" s="226"/>
      <c r="F949" s="226"/>
      <c r="G949" s="226"/>
      <c r="H949" s="226"/>
      <c r="I949" s="226"/>
      <c r="J949" s="226"/>
      <c r="K949" s="226"/>
      <c r="L949" s="226"/>
      <c r="M949" s="226"/>
      <c r="N949" s="226"/>
      <c r="O949" s="226"/>
      <c r="P949" s="226"/>
      <c r="Q949" s="226"/>
      <c r="R949" s="226"/>
      <c r="S949" s="226"/>
      <c r="T949" s="226"/>
      <c r="U949" s="226"/>
      <c r="V949" s="226"/>
      <c r="W949" s="226"/>
      <c r="X949" s="226"/>
      <c r="Y949" s="226"/>
      <c r="Z949" s="226"/>
    </row>
    <row r="950" spans="1:26" x14ac:dyDescent="0.35">
      <c r="A950" s="226"/>
      <c r="B950" s="226"/>
      <c r="C950" s="226"/>
      <c r="D950" s="226"/>
      <c r="E950" s="226"/>
      <c r="F950" s="226"/>
      <c r="G950" s="226"/>
      <c r="H950" s="226"/>
      <c r="I950" s="226"/>
      <c r="J950" s="226"/>
      <c r="K950" s="226"/>
      <c r="L950" s="226"/>
      <c r="M950" s="226"/>
      <c r="N950" s="226"/>
      <c r="O950" s="226"/>
      <c r="P950" s="226"/>
      <c r="Q950" s="226"/>
      <c r="R950" s="226"/>
      <c r="S950" s="226"/>
      <c r="T950" s="226"/>
      <c r="U950" s="226"/>
      <c r="V950" s="226"/>
      <c r="W950" s="226"/>
      <c r="X950" s="226"/>
      <c r="Y950" s="226"/>
      <c r="Z950" s="226"/>
    </row>
    <row r="951" spans="1:26" x14ac:dyDescent="0.35">
      <c r="A951" s="226"/>
      <c r="B951" s="226"/>
      <c r="C951" s="226"/>
      <c r="D951" s="226"/>
      <c r="E951" s="226"/>
      <c r="F951" s="226"/>
      <c r="G951" s="226"/>
      <c r="H951" s="226"/>
      <c r="I951" s="226"/>
      <c r="J951" s="226"/>
      <c r="K951" s="226"/>
      <c r="L951" s="226"/>
      <c r="M951" s="226"/>
      <c r="N951" s="226"/>
      <c r="O951" s="226"/>
      <c r="P951" s="226"/>
      <c r="Q951" s="226"/>
      <c r="R951" s="226"/>
      <c r="S951" s="226"/>
      <c r="T951" s="226"/>
      <c r="U951" s="226"/>
      <c r="V951" s="226"/>
      <c r="W951" s="226"/>
      <c r="X951" s="226"/>
      <c r="Y951" s="226"/>
      <c r="Z951" s="226"/>
    </row>
    <row r="952" spans="1:26" x14ac:dyDescent="0.35">
      <c r="A952" s="226"/>
      <c r="B952" s="226"/>
      <c r="C952" s="226"/>
      <c r="D952" s="226"/>
      <c r="E952" s="226"/>
      <c r="F952" s="226"/>
      <c r="G952" s="226"/>
      <c r="H952" s="226"/>
      <c r="I952" s="226"/>
      <c r="J952" s="226"/>
      <c r="K952" s="226"/>
      <c r="L952" s="226"/>
      <c r="M952" s="226"/>
      <c r="N952" s="226"/>
      <c r="O952" s="226"/>
      <c r="P952" s="226"/>
      <c r="Q952" s="226"/>
      <c r="R952" s="226"/>
      <c r="S952" s="226"/>
      <c r="T952" s="226"/>
      <c r="U952" s="226"/>
      <c r="V952" s="226"/>
      <c r="W952" s="226"/>
      <c r="X952" s="226"/>
      <c r="Y952" s="226"/>
      <c r="Z952" s="226"/>
    </row>
    <row r="953" spans="1:26" x14ac:dyDescent="0.35">
      <c r="A953" s="226"/>
      <c r="B953" s="226"/>
      <c r="C953" s="226"/>
      <c r="D953" s="226"/>
      <c r="E953" s="226"/>
      <c r="F953" s="226"/>
      <c r="G953" s="226"/>
      <c r="H953" s="226"/>
      <c r="I953" s="226"/>
      <c r="J953" s="226"/>
      <c r="K953" s="226"/>
      <c r="L953" s="226"/>
      <c r="M953" s="226"/>
      <c r="N953" s="226"/>
      <c r="O953" s="226"/>
      <c r="P953" s="226"/>
      <c r="Q953" s="226"/>
      <c r="R953" s="226"/>
      <c r="S953" s="226"/>
      <c r="T953" s="226"/>
      <c r="U953" s="226"/>
      <c r="V953" s="226"/>
      <c r="W953" s="226"/>
      <c r="X953" s="226"/>
      <c r="Y953" s="226"/>
      <c r="Z953" s="226"/>
    </row>
    <row r="954" spans="1:26" x14ac:dyDescent="0.35">
      <c r="A954" s="226"/>
      <c r="B954" s="226"/>
      <c r="C954" s="226"/>
      <c r="D954" s="226"/>
      <c r="E954" s="226"/>
      <c r="F954" s="226"/>
      <c r="G954" s="226"/>
      <c r="H954" s="226"/>
      <c r="I954" s="226"/>
      <c r="J954" s="226"/>
      <c r="K954" s="226"/>
      <c r="L954" s="226"/>
      <c r="M954" s="226"/>
      <c r="N954" s="226"/>
      <c r="O954" s="226"/>
      <c r="P954" s="226"/>
      <c r="Q954" s="226"/>
      <c r="R954" s="226"/>
      <c r="S954" s="226"/>
      <c r="T954" s="226"/>
      <c r="U954" s="226"/>
      <c r="V954" s="226"/>
      <c r="W954" s="226"/>
      <c r="X954" s="226"/>
      <c r="Y954" s="226"/>
      <c r="Z954" s="226"/>
    </row>
    <row r="955" spans="1:26" x14ac:dyDescent="0.35">
      <c r="A955" s="226"/>
      <c r="B955" s="226"/>
      <c r="C955" s="226"/>
      <c r="D955" s="226"/>
      <c r="E955" s="226"/>
      <c r="F955" s="226"/>
      <c r="G955" s="226"/>
      <c r="H955" s="226"/>
      <c r="I955" s="226"/>
      <c r="J955" s="226"/>
      <c r="K955" s="226"/>
      <c r="L955" s="226"/>
      <c r="M955" s="226"/>
      <c r="N955" s="226"/>
      <c r="O955" s="226"/>
      <c r="P955" s="226"/>
      <c r="Q955" s="226"/>
      <c r="R955" s="226"/>
      <c r="S955" s="226"/>
      <c r="T955" s="226"/>
      <c r="U955" s="226"/>
      <c r="V955" s="226"/>
      <c r="W955" s="226"/>
      <c r="X955" s="226"/>
      <c r="Y955" s="226"/>
      <c r="Z955" s="226"/>
    </row>
    <row r="956" spans="1:26" x14ac:dyDescent="0.35">
      <c r="A956" s="226"/>
      <c r="B956" s="226"/>
      <c r="C956" s="226"/>
      <c r="D956" s="226"/>
      <c r="E956" s="226"/>
      <c r="F956" s="226"/>
      <c r="G956" s="226"/>
      <c r="H956" s="226"/>
      <c r="I956" s="226"/>
      <c r="J956" s="226"/>
      <c r="K956" s="226"/>
      <c r="L956" s="226"/>
      <c r="M956" s="226"/>
      <c r="N956" s="226"/>
      <c r="O956" s="226"/>
      <c r="P956" s="226"/>
      <c r="Q956" s="226"/>
      <c r="R956" s="226"/>
      <c r="S956" s="226"/>
      <c r="T956" s="226"/>
      <c r="U956" s="226"/>
      <c r="V956" s="226"/>
      <c r="W956" s="226"/>
      <c r="X956" s="226"/>
      <c r="Y956" s="226"/>
      <c r="Z956" s="226"/>
    </row>
    <row r="957" spans="1:26" x14ac:dyDescent="0.35">
      <c r="A957" s="226"/>
      <c r="B957" s="226"/>
      <c r="C957" s="226"/>
      <c r="D957" s="226"/>
      <c r="E957" s="226"/>
      <c r="F957" s="226"/>
      <c r="G957" s="226"/>
      <c r="H957" s="226"/>
      <c r="I957" s="226"/>
      <c r="J957" s="226"/>
      <c r="K957" s="226"/>
      <c r="L957" s="226"/>
      <c r="M957" s="226"/>
      <c r="N957" s="226"/>
      <c r="O957" s="226"/>
      <c r="P957" s="226"/>
      <c r="Q957" s="226"/>
      <c r="R957" s="226"/>
      <c r="S957" s="226"/>
      <c r="T957" s="226"/>
      <c r="U957" s="226"/>
      <c r="V957" s="226"/>
      <c r="W957" s="226"/>
      <c r="X957" s="226"/>
      <c r="Y957" s="226"/>
      <c r="Z957" s="226"/>
    </row>
    <row r="958" spans="1:26" x14ac:dyDescent="0.35">
      <c r="A958" s="226"/>
      <c r="B958" s="226"/>
      <c r="C958" s="226"/>
      <c r="D958" s="226"/>
      <c r="E958" s="226"/>
      <c r="F958" s="226"/>
      <c r="G958" s="226"/>
      <c r="H958" s="226"/>
      <c r="I958" s="226"/>
      <c r="J958" s="226"/>
      <c r="K958" s="226"/>
      <c r="L958" s="226"/>
      <c r="M958" s="226"/>
      <c r="N958" s="226"/>
      <c r="O958" s="226"/>
      <c r="P958" s="226"/>
      <c r="Q958" s="226"/>
      <c r="R958" s="226"/>
      <c r="S958" s="226"/>
      <c r="T958" s="226"/>
      <c r="U958" s="226"/>
      <c r="V958" s="226"/>
      <c r="W958" s="226"/>
      <c r="X958" s="226"/>
      <c r="Y958" s="226"/>
      <c r="Z958" s="226"/>
    </row>
    <row r="959" spans="1:26" x14ac:dyDescent="0.35">
      <c r="A959" s="226"/>
      <c r="B959" s="226"/>
      <c r="C959" s="226"/>
      <c r="D959" s="226"/>
      <c r="E959" s="226"/>
      <c r="F959" s="226"/>
      <c r="G959" s="226"/>
      <c r="H959" s="226"/>
      <c r="I959" s="226"/>
      <c r="J959" s="226"/>
      <c r="K959" s="226"/>
      <c r="L959" s="226"/>
      <c r="M959" s="226"/>
      <c r="N959" s="226"/>
      <c r="O959" s="226"/>
      <c r="P959" s="226"/>
      <c r="Q959" s="226"/>
      <c r="R959" s="226"/>
      <c r="S959" s="226"/>
      <c r="T959" s="226"/>
      <c r="U959" s="226"/>
      <c r="V959" s="226"/>
      <c r="W959" s="226"/>
      <c r="X959" s="226"/>
      <c r="Y959" s="226"/>
      <c r="Z959" s="226"/>
    </row>
    <row r="960" spans="1:26" x14ac:dyDescent="0.35">
      <c r="A960" s="226"/>
      <c r="B960" s="226"/>
      <c r="C960" s="226"/>
      <c r="D960" s="226"/>
      <c r="E960" s="226"/>
      <c r="F960" s="226"/>
      <c r="G960" s="226"/>
      <c r="H960" s="226"/>
      <c r="I960" s="226"/>
      <c r="J960" s="226"/>
      <c r="K960" s="226"/>
      <c r="L960" s="226"/>
      <c r="M960" s="226"/>
      <c r="N960" s="226"/>
      <c r="O960" s="226"/>
      <c r="P960" s="226"/>
      <c r="Q960" s="226"/>
      <c r="R960" s="226"/>
      <c r="S960" s="226"/>
      <c r="T960" s="226"/>
      <c r="U960" s="226"/>
      <c r="V960" s="226"/>
      <c r="W960" s="226"/>
      <c r="X960" s="226"/>
      <c r="Y960" s="226"/>
      <c r="Z960" s="226"/>
    </row>
    <row r="961" spans="1:26" x14ac:dyDescent="0.35">
      <c r="A961" s="226"/>
      <c r="B961" s="226"/>
      <c r="C961" s="226"/>
      <c r="D961" s="226"/>
      <c r="E961" s="226"/>
      <c r="F961" s="226"/>
      <c r="G961" s="226"/>
      <c r="H961" s="226"/>
      <c r="I961" s="226"/>
      <c r="J961" s="226"/>
      <c r="K961" s="226"/>
      <c r="L961" s="226"/>
      <c r="M961" s="226"/>
      <c r="N961" s="226"/>
      <c r="O961" s="226"/>
      <c r="P961" s="226"/>
      <c r="Q961" s="226"/>
      <c r="R961" s="226"/>
      <c r="S961" s="226"/>
      <c r="T961" s="226"/>
      <c r="U961" s="226"/>
      <c r="V961" s="226"/>
      <c r="W961" s="226"/>
      <c r="X961" s="226"/>
      <c r="Y961" s="226"/>
      <c r="Z961" s="226"/>
    </row>
    <row r="962" spans="1:26" x14ac:dyDescent="0.35">
      <c r="A962" s="226"/>
      <c r="B962" s="226"/>
      <c r="C962" s="226"/>
      <c r="D962" s="226"/>
      <c r="E962" s="226"/>
      <c r="F962" s="226"/>
      <c r="G962" s="226"/>
      <c r="H962" s="226"/>
      <c r="I962" s="226"/>
      <c r="J962" s="226"/>
      <c r="K962" s="226"/>
      <c r="L962" s="226"/>
      <c r="M962" s="226"/>
      <c r="N962" s="226"/>
      <c r="O962" s="226"/>
      <c r="P962" s="226"/>
      <c r="Q962" s="226"/>
      <c r="R962" s="226"/>
      <c r="S962" s="226"/>
      <c r="T962" s="226"/>
      <c r="U962" s="226"/>
      <c r="V962" s="226"/>
      <c r="W962" s="226"/>
      <c r="X962" s="226"/>
      <c r="Y962" s="226"/>
      <c r="Z962" s="226"/>
    </row>
    <row r="963" spans="1:26" x14ac:dyDescent="0.35">
      <c r="A963" s="226"/>
      <c r="B963" s="226"/>
      <c r="C963" s="226"/>
      <c r="D963" s="226"/>
      <c r="E963" s="226"/>
      <c r="F963" s="226"/>
      <c r="G963" s="226"/>
      <c r="H963" s="226"/>
      <c r="I963" s="226"/>
      <c r="J963" s="226"/>
      <c r="K963" s="226"/>
      <c r="L963" s="226"/>
      <c r="M963" s="226"/>
      <c r="N963" s="226"/>
      <c r="O963" s="226"/>
      <c r="P963" s="226"/>
      <c r="Q963" s="226"/>
      <c r="R963" s="226"/>
      <c r="S963" s="226"/>
      <c r="T963" s="226"/>
      <c r="U963" s="226"/>
      <c r="V963" s="226"/>
      <c r="W963" s="226"/>
      <c r="X963" s="226"/>
      <c r="Y963" s="226"/>
      <c r="Z963" s="226"/>
    </row>
    <row r="964" spans="1:26" x14ac:dyDescent="0.35">
      <c r="A964" s="226"/>
      <c r="B964" s="226"/>
      <c r="C964" s="226"/>
      <c r="D964" s="226"/>
      <c r="E964" s="226"/>
      <c r="F964" s="226"/>
      <c r="G964" s="226"/>
      <c r="H964" s="226"/>
      <c r="I964" s="226"/>
      <c r="J964" s="226"/>
      <c r="K964" s="226"/>
      <c r="L964" s="226"/>
      <c r="M964" s="226"/>
      <c r="N964" s="226"/>
      <c r="O964" s="226"/>
      <c r="P964" s="226"/>
      <c r="Q964" s="226"/>
      <c r="R964" s="226"/>
      <c r="S964" s="226"/>
      <c r="T964" s="226"/>
      <c r="U964" s="226"/>
      <c r="V964" s="226"/>
      <c r="W964" s="226"/>
      <c r="X964" s="226"/>
      <c r="Y964" s="226"/>
      <c r="Z964" s="226"/>
    </row>
    <row r="965" spans="1:26" x14ac:dyDescent="0.35">
      <c r="A965" s="226"/>
      <c r="B965" s="226"/>
      <c r="C965" s="226"/>
      <c r="D965" s="226"/>
      <c r="E965" s="226"/>
      <c r="F965" s="226"/>
      <c r="G965" s="226"/>
      <c r="H965" s="226"/>
      <c r="I965" s="226"/>
      <c r="J965" s="226"/>
      <c r="K965" s="226"/>
      <c r="L965" s="226"/>
      <c r="M965" s="226"/>
      <c r="N965" s="226"/>
      <c r="O965" s="226"/>
      <c r="P965" s="226"/>
      <c r="Q965" s="226"/>
      <c r="R965" s="226"/>
      <c r="S965" s="226"/>
      <c r="T965" s="226"/>
      <c r="U965" s="226"/>
      <c r="V965" s="226"/>
      <c r="W965" s="226"/>
      <c r="X965" s="226"/>
      <c r="Y965" s="226"/>
      <c r="Z965" s="226"/>
    </row>
    <row r="966" spans="1:26" x14ac:dyDescent="0.35">
      <c r="A966" s="226"/>
      <c r="B966" s="226"/>
      <c r="C966" s="226"/>
      <c r="D966" s="226"/>
      <c r="E966" s="226"/>
      <c r="F966" s="226"/>
      <c r="G966" s="226"/>
      <c r="H966" s="226"/>
      <c r="I966" s="226"/>
      <c r="J966" s="226"/>
      <c r="K966" s="226"/>
      <c r="L966" s="226"/>
      <c r="M966" s="226"/>
      <c r="N966" s="226"/>
      <c r="O966" s="226"/>
      <c r="P966" s="226"/>
      <c r="Q966" s="226"/>
      <c r="R966" s="226"/>
      <c r="S966" s="226"/>
      <c r="T966" s="226"/>
      <c r="U966" s="226"/>
      <c r="V966" s="226"/>
      <c r="W966" s="226"/>
      <c r="X966" s="226"/>
      <c r="Y966" s="226"/>
      <c r="Z966" s="226"/>
    </row>
    <row r="967" spans="1:26" x14ac:dyDescent="0.35">
      <c r="A967" s="226"/>
      <c r="B967" s="226"/>
      <c r="C967" s="226"/>
      <c r="D967" s="226"/>
      <c r="E967" s="226"/>
      <c r="F967" s="226"/>
      <c r="G967" s="226"/>
      <c r="H967" s="226"/>
      <c r="I967" s="226"/>
      <c r="J967" s="226"/>
      <c r="K967" s="226"/>
      <c r="L967" s="226"/>
      <c r="M967" s="226"/>
      <c r="N967" s="226"/>
      <c r="O967" s="226"/>
      <c r="P967" s="226"/>
      <c r="Q967" s="226"/>
      <c r="R967" s="226"/>
      <c r="S967" s="226"/>
      <c r="T967" s="226"/>
      <c r="U967" s="226"/>
      <c r="V967" s="226"/>
      <c r="W967" s="226"/>
      <c r="X967" s="226"/>
      <c r="Y967" s="226"/>
      <c r="Z967" s="226"/>
    </row>
    <row r="968" spans="1:26" x14ac:dyDescent="0.35">
      <c r="A968" s="226"/>
      <c r="B968" s="226"/>
      <c r="C968" s="226"/>
      <c r="D968" s="226"/>
      <c r="E968" s="226"/>
      <c r="F968" s="226"/>
      <c r="G968" s="226"/>
      <c r="H968" s="226"/>
      <c r="I968" s="226"/>
      <c r="J968" s="226"/>
      <c r="K968" s="226"/>
      <c r="L968" s="226"/>
      <c r="M968" s="226"/>
      <c r="N968" s="226"/>
      <c r="O968" s="226"/>
      <c r="P968" s="226"/>
      <c r="Q968" s="226"/>
      <c r="R968" s="226"/>
      <c r="S968" s="226"/>
      <c r="T968" s="226"/>
      <c r="U968" s="226"/>
      <c r="V968" s="226"/>
      <c r="W968" s="226"/>
      <c r="X968" s="226"/>
      <c r="Y968" s="226"/>
      <c r="Z968" s="226"/>
    </row>
    <row r="969" spans="1:26" x14ac:dyDescent="0.35">
      <c r="A969" s="226"/>
      <c r="B969" s="226"/>
      <c r="C969" s="226"/>
      <c r="D969" s="226"/>
      <c r="E969" s="226"/>
      <c r="F969" s="226"/>
      <c r="G969" s="226"/>
      <c r="H969" s="226"/>
      <c r="I969" s="226"/>
      <c r="J969" s="226"/>
      <c r="K969" s="226"/>
      <c r="L969" s="226"/>
      <c r="M969" s="226"/>
      <c r="N969" s="226"/>
      <c r="O969" s="226"/>
      <c r="P969" s="226"/>
      <c r="Q969" s="226"/>
      <c r="R969" s="226"/>
      <c r="S969" s="226"/>
      <c r="T969" s="226"/>
      <c r="U969" s="226"/>
      <c r="V969" s="226"/>
      <c r="W969" s="226"/>
      <c r="X969" s="226"/>
      <c r="Y969" s="226"/>
      <c r="Z969" s="226"/>
    </row>
    <row r="970" spans="1:26" x14ac:dyDescent="0.35">
      <c r="A970" s="226"/>
      <c r="B970" s="226"/>
      <c r="C970" s="226"/>
      <c r="D970" s="226"/>
      <c r="E970" s="226"/>
      <c r="F970" s="226"/>
      <c r="G970" s="226"/>
      <c r="H970" s="226"/>
      <c r="I970" s="226"/>
      <c r="J970" s="226"/>
      <c r="K970" s="226"/>
      <c r="L970" s="226"/>
      <c r="M970" s="226"/>
      <c r="N970" s="226"/>
      <c r="O970" s="226"/>
      <c r="P970" s="226"/>
      <c r="Q970" s="226"/>
      <c r="R970" s="226"/>
      <c r="S970" s="226"/>
      <c r="T970" s="226"/>
      <c r="U970" s="226"/>
      <c r="V970" s="226"/>
      <c r="W970" s="226"/>
      <c r="X970" s="226"/>
      <c r="Y970" s="226"/>
      <c r="Z970" s="226"/>
    </row>
    <row r="971" spans="1:26" x14ac:dyDescent="0.35">
      <c r="A971" s="226"/>
      <c r="B971" s="226"/>
      <c r="C971" s="226"/>
      <c r="D971" s="226"/>
      <c r="E971" s="226"/>
      <c r="F971" s="226"/>
      <c r="G971" s="226"/>
      <c r="H971" s="226"/>
      <c r="I971" s="226"/>
      <c r="J971" s="226"/>
      <c r="K971" s="226"/>
      <c r="L971" s="226"/>
      <c r="M971" s="226"/>
      <c r="N971" s="226"/>
      <c r="O971" s="226"/>
      <c r="P971" s="226"/>
      <c r="Q971" s="226"/>
      <c r="R971" s="226"/>
      <c r="S971" s="226"/>
      <c r="T971" s="226"/>
      <c r="U971" s="226"/>
      <c r="V971" s="226"/>
      <c r="W971" s="226"/>
      <c r="X971" s="226"/>
      <c r="Y971" s="226"/>
      <c r="Z971" s="226"/>
    </row>
    <row r="972" spans="1:26" x14ac:dyDescent="0.35">
      <c r="A972" s="226"/>
      <c r="B972" s="226"/>
      <c r="C972" s="226"/>
      <c r="D972" s="226"/>
      <c r="E972" s="226"/>
      <c r="F972" s="226"/>
      <c r="G972" s="226"/>
      <c r="H972" s="226"/>
      <c r="I972" s="226"/>
      <c r="J972" s="226"/>
      <c r="K972" s="226"/>
      <c r="L972" s="226"/>
      <c r="M972" s="226"/>
      <c r="N972" s="226"/>
      <c r="O972" s="226"/>
      <c r="P972" s="226"/>
      <c r="Q972" s="226"/>
      <c r="R972" s="226"/>
      <c r="S972" s="226"/>
      <c r="T972" s="226"/>
      <c r="U972" s="226"/>
      <c r="V972" s="226"/>
      <c r="W972" s="226"/>
      <c r="X972" s="226"/>
      <c r="Y972" s="226"/>
      <c r="Z972" s="226"/>
    </row>
    <row r="973" spans="1:26" x14ac:dyDescent="0.35">
      <c r="A973" s="226"/>
      <c r="B973" s="226"/>
      <c r="C973" s="226"/>
      <c r="D973" s="226"/>
      <c r="E973" s="226"/>
      <c r="F973" s="226"/>
      <c r="G973" s="226"/>
      <c r="H973" s="226"/>
      <c r="I973" s="226"/>
      <c r="J973" s="226"/>
      <c r="K973" s="226"/>
      <c r="L973" s="226"/>
      <c r="M973" s="226"/>
      <c r="N973" s="226"/>
      <c r="O973" s="226"/>
      <c r="P973" s="226"/>
      <c r="Q973" s="226"/>
      <c r="R973" s="226"/>
      <c r="S973" s="226"/>
      <c r="T973" s="226"/>
      <c r="U973" s="226"/>
      <c r="V973" s="226"/>
      <c r="W973" s="226"/>
      <c r="X973" s="226"/>
      <c r="Y973" s="226"/>
      <c r="Z973" s="226"/>
    </row>
    <row r="974" spans="1:26" x14ac:dyDescent="0.35">
      <c r="A974" s="226"/>
      <c r="B974" s="226"/>
      <c r="C974" s="226"/>
      <c r="D974" s="226"/>
      <c r="E974" s="226"/>
      <c r="F974" s="226"/>
      <c r="G974" s="226"/>
      <c r="H974" s="226"/>
      <c r="I974" s="226"/>
      <c r="J974" s="226"/>
      <c r="K974" s="226"/>
      <c r="L974" s="226"/>
      <c r="M974" s="226"/>
      <c r="N974" s="226"/>
      <c r="O974" s="226"/>
      <c r="P974" s="226"/>
      <c r="Q974" s="226"/>
      <c r="R974" s="226"/>
      <c r="S974" s="226"/>
      <c r="T974" s="226"/>
      <c r="U974" s="226"/>
      <c r="V974" s="226"/>
      <c r="W974" s="226"/>
      <c r="X974" s="226"/>
      <c r="Y974" s="226"/>
      <c r="Z974" s="226"/>
    </row>
    <row r="975" spans="1:26" x14ac:dyDescent="0.35">
      <c r="A975" s="226"/>
      <c r="B975" s="226"/>
      <c r="C975" s="226"/>
      <c r="D975" s="226"/>
      <c r="E975" s="226"/>
      <c r="F975" s="226"/>
      <c r="G975" s="226"/>
      <c r="H975" s="226"/>
      <c r="I975" s="226"/>
      <c r="J975" s="226"/>
      <c r="K975" s="226"/>
      <c r="L975" s="226"/>
      <c r="M975" s="226"/>
      <c r="N975" s="226"/>
      <c r="O975" s="226"/>
      <c r="P975" s="226"/>
      <c r="Q975" s="226"/>
      <c r="R975" s="226"/>
      <c r="S975" s="226"/>
      <c r="T975" s="226"/>
      <c r="U975" s="226"/>
      <c r="V975" s="226"/>
      <c r="W975" s="226"/>
      <c r="X975" s="226"/>
      <c r="Y975" s="226"/>
      <c r="Z975" s="226"/>
    </row>
    <row r="976" spans="1:26" x14ac:dyDescent="0.35">
      <c r="A976" s="226"/>
      <c r="B976" s="226"/>
      <c r="C976" s="226"/>
      <c r="D976" s="226"/>
      <c r="E976" s="226"/>
      <c r="F976" s="226"/>
      <c r="G976" s="226"/>
      <c r="H976" s="226"/>
      <c r="I976" s="226"/>
      <c r="J976" s="226"/>
      <c r="K976" s="226"/>
      <c r="L976" s="226"/>
      <c r="M976" s="226"/>
      <c r="N976" s="226"/>
      <c r="O976" s="226"/>
      <c r="P976" s="226"/>
      <c r="Q976" s="226"/>
      <c r="R976" s="226"/>
      <c r="S976" s="226"/>
      <c r="T976" s="226"/>
      <c r="U976" s="226"/>
      <c r="V976" s="226"/>
      <c r="W976" s="226"/>
      <c r="X976" s="226"/>
      <c r="Y976" s="226"/>
      <c r="Z976" s="226"/>
    </row>
    <row r="977" spans="1:26" x14ac:dyDescent="0.35">
      <c r="A977" s="226"/>
      <c r="B977" s="226"/>
      <c r="C977" s="226"/>
      <c r="D977" s="226"/>
      <c r="E977" s="226"/>
      <c r="F977" s="226"/>
      <c r="G977" s="226"/>
      <c r="H977" s="226"/>
      <c r="I977" s="226"/>
      <c r="J977" s="226"/>
      <c r="K977" s="226"/>
      <c r="L977" s="226"/>
      <c r="M977" s="226"/>
      <c r="N977" s="226"/>
      <c r="O977" s="226"/>
      <c r="P977" s="226"/>
      <c r="Q977" s="226"/>
      <c r="R977" s="226"/>
      <c r="S977" s="226"/>
      <c r="T977" s="226"/>
      <c r="U977" s="226"/>
      <c r="V977" s="226"/>
      <c r="W977" s="226"/>
      <c r="X977" s="226"/>
      <c r="Y977" s="226"/>
      <c r="Z977" s="226"/>
    </row>
    <row r="978" spans="1:26" x14ac:dyDescent="0.35">
      <c r="A978" s="226"/>
      <c r="B978" s="226"/>
      <c r="C978" s="226"/>
      <c r="D978" s="226"/>
      <c r="E978" s="226"/>
      <c r="F978" s="226"/>
      <c r="G978" s="226"/>
      <c r="H978" s="226"/>
      <c r="I978" s="226"/>
      <c r="J978" s="226"/>
      <c r="K978" s="226"/>
      <c r="L978" s="226"/>
      <c r="M978" s="226"/>
      <c r="N978" s="226"/>
      <c r="O978" s="226"/>
      <c r="P978" s="226"/>
      <c r="Q978" s="226"/>
      <c r="R978" s="226"/>
      <c r="S978" s="226"/>
      <c r="T978" s="226"/>
      <c r="U978" s="226"/>
      <c r="V978" s="226"/>
      <c r="W978" s="226"/>
      <c r="X978" s="226"/>
      <c r="Y978" s="226"/>
      <c r="Z978" s="226"/>
    </row>
    <row r="979" spans="1:26" x14ac:dyDescent="0.35">
      <c r="A979" s="226"/>
      <c r="B979" s="226"/>
      <c r="C979" s="226"/>
      <c r="D979" s="226"/>
      <c r="E979" s="226"/>
      <c r="F979" s="226"/>
      <c r="G979" s="226"/>
      <c r="H979" s="226"/>
      <c r="I979" s="226"/>
      <c r="J979" s="226"/>
      <c r="K979" s="226"/>
      <c r="L979" s="226"/>
      <c r="M979" s="226"/>
      <c r="N979" s="226"/>
      <c r="O979" s="226"/>
      <c r="P979" s="226"/>
      <c r="Q979" s="226"/>
      <c r="R979" s="226"/>
      <c r="S979" s="226"/>
      <c r="T979" s="226"/>
      <c r="U979" s="226"/>
      <c r="V979" s="226"/>
      <c r="W979" s="226"/>
      <c r="X979" s="226"/>
      <c r="Y979" s="226"/>
      <c r="Z979" s="226"/>
    </row>
    <row r="980" spans="1:26" x14ac:dyDescent="0.35">
      <c r="A980" s="226"/>
      <c r="B980" s="226"/>
      <c r="C980" s="226"/>
      <c r="D980" s="226"/>
      <c r="E980" s="226"/>
      <c r="F980" s="226"/>
      <c r="G980" s="226"/>
      <c r="H980" s="226"/>
      <c r="I980" s="226"/>
      <c r="J980" s="226"/>
      <c r="K980" s="226"/>
      <c r="L980" s="226"/>
      <c r="M980" s="226"/>
      <c r="N980" s="226"/>
      <c r="O980" s="226"/>
      <c r="P980" s="226"/>
      <c r="Q980" s="226"/>
      <c r="R980" s="226"/>
      <c r="S980" s="226"/>
      <c r="T980" s="226"/>
      <c r="U980" s="226"/>
      <c r="V980" s="226"/>
      <c r="W980" s="226"/>
      <c r="X980" s="226"/>
      <c r="Y980" s="226"/>
      <c r="Z980" s="226"/>
    </row>
    <row r="981" spans="1:26" x14ac:dyDescent="0.35">
      <c r="A981" s="226"/>
      <c r="B981" s="226"/>
      <c r="C981" s="226"/>
      <c r="D981" s="226"/>
      <c r="E981" s="226"/>
      <c r="F981" s="226"/>
      <c r="G981" s="226"/>
      <c r="H981" s="226"/>
      <c r="I981" s="226"/>
      <c r="J981" s="226"/>
      <c r="K981" s="226"/>
      <c r="L981" s="226"/>
      <c r="M981" s="226"/>
      <c r="N981" s="226"/>
      <c r="O981" s="226"/>
      <c r="P981" s="226"/>
      <c r="Q981" s="226"/>
      <c r="R981" s="226"/>
      <c r="S981" s="226"/>
      <c r="T981" s="226"/>
      <c r="U981" s="226"/>
      <c r="V981" s="226"/>
      <c r="W981" s="226"/>
      <c r="X981" s="226"/>
      <c r="Y981" s="226"/>
      <c r="Z981" s="226"/>
    </row>
    <row r="982" spans="1:26" x14ac:dyDescent="0.35">
      <c r="A982" s="226"/>
      <c r="B982" s="226"/>
      <c r="C982" s="226"/>
      <c r="D982" s="226"/>
      <c r="E982" s="226"/>
      <c r="F982" s="226"/>
      <c r="G982" s="226"/>
      <c r="H982" s="226"/>
      <c r="I982" s="226"/>
      <c r="J982" s="226"/>
      <c r="K982" s="226"/>
      <c r="L982" s="226"/>
      <c r="M982" s="226"/>
      <c r="N982" s="226"/>
      <c r="O982" s="226"/>
      <c r="P982" s="226"/>
      <c r="Q982" s="226"/>
      <c r="R982" s="226"/>
      <c r="S982" s="226"/>
      <c r="T982" s="226"/>
      <c r="U982" s="226"/>
      <c r="V982" s="226"/>
      <c r="W982" s="226"/>
      <c r="X982" s="226"/>
      <c r="Y982" s="226"/>
      <c r="Z982" s="226"/>
    </row>
    <row r="983" spans="1:26" x14ac:dyDescent="0.35">
      <c r="A983" s="226"/>
      <c r="B983" s="226"/>
      <c r="C983" s="226"/>
      <c r="D983" s="226"/>
      <c r="E983" s="226"/>
      <c r="F983" s="226"/>
      <c r="G983" s="226"/>
      <c r="H983" s="226"/>
      <c r="I983" s="226"/>
      <c r="J983" s="226"/>
      <c r="K983" s="226"/>
      <c r="L983" s="226"/>
      <c r="M983" s="226"/>
      <c r="N983" s="226"/>
      <c r="O983" s="226"/>
      <c r="P983" s="226"/>
      <c r="Q983" s="226"/>
      <c r="R983" s="226"/>
      <c r="S983" s="226"/>
      <c r="T983" s="226"/>
      <c r="U983" s="226"/>
      <c r="V983" s="226"/>
      <c r="W983" s="226"/>
      <c r="X983" s="226"/>
      <c r="Y983" s="226"/>
      <c r="Z983" s="226"/>
    </row>
    <row r="984" spans="1:26" x14ac:dyDescent="0.35">
      <c r="A984" s="226"/>
      <c r="B984" s="226"/>
      <c r="C984" s="226"/>
      <c r="D984" s="226"/>
      <c r="E984" s="226"/>
      <c r="F984" s="226"/>
      <c r="G984" s="226"/>
      <c r="H984" s="226"/>
      <c r="I984" s="226"/>
      <c r="J984" s="226"/>
      <c r="K984" s="226"/>
      <c r="L984" s="226"/>
      <c r="M984" s="226"/>
      <c r="N984" s="226"/>
      <c r="O984" s="226"/>
      <c r="P984" s="226"/>
      <c r="Q984" s="226"/>
      <c r="R984" s="226"/>
      <c r="S984" s="226"/>
      <c r="T984" s="226"/>
      <c r="U984" s="226"/>
      <c r="V984" s="226"/>
      <c r="W984" s="226"/>
      <c r="X984" s="226"/>
      <c r="Y984" s="226"/>
      <c r="Z984" s="226"/>
    </row>
    <row r="985" spans="1:26" x14ac:dyDescent="0.35">
      <c r="A985" s="226"/>
      <c r="B985" s="226"/>
      <c r="C985" s="226"/>
      <c r="D985" s="226"/>
      <c r="E985" s="226"/>
      <c r="F985" s="226"/>
      <c r="G985" s="226"/>
      <c r="H985" s="226"/>
      <c r="I985" s="226"/>
      <c r="J985" s="226"/>
      <c r="K985" s="226"/>
      <c r="L985" s="226"/>
      <c r="M985" s="226"/>
      <c r="N985" s="226"/>
      <c r="O985" s="226"/>
      <c r="P985" s="226"/>
      <c r="Q985" s="226"/>
      <c r="R985" s="226"/>
      <c r="S985" s="226"/>
      <c r="T985" s="226"/>
      <c r="U985" s="226"/>
      <c r="V985" s="226"/>
      <c r="W985" s="226"/>
      <c r="X985" s="226"/>
      <c r="Y985" s="226"/>
      <c r="Z985" s="226"/>
    </row>
    <row r="986" spans="1:26" x14ac:dyDescent="0.35">
      <c r="A986" s="226"/>
      <c r="B986" s="226"/>
      <c r="C986" s="226"/>
      <c r="D986" s="226"/>
      <c r="E986" s="226"/>
      <c r="F986" s="226"/>
      <c r="G986" s="226"/>
      <c r="H986" s="226"/>
      <c r="I986" s="226"/>
      <c r="J986" s="226"/>
      <c r="K986" s="226"/>
      <c r="L986" s="226"/>
      <c r="M986" s="226"/>
      <c r="N986" s="226"/>
      <c r="O986" s="226"/>
      <c r="P986" s="226"/>
      <c r="Q986" s="226"/>
      <c r="R986" s="226"/>
      <c r="S986" s="226"/>
      <c r="T986" s="226"/>
      <c r="U986" s="226"/>
      <c r="V986" s="226"/>
      <c r="W986" s="226"/>
      <c r="X986" s="226"/>
      <c r="Y986" s="226"/>
      <c r="Z986" s="226"/>
    </row>
    <row r="987" spans="1:26" x14ac:dyDescent="0.35">
      <c r="A987" s="226"/>
      <c r="B987" s="226"/>
      <c r="C987" s="226"/>
      <c r="D987" s="226"/>
      <c r="E987" s="226"/>
      <c r="F987" s="226"/>
      <c r="G987" s="226"/>
      <c r="H987" s="226"/>
      <c r="I987" s="226"/>
      <c r="J987" s="226"/>
      <c r="K987" s="226"/>
      <c r="L987" s="226"/>
      <c r="M987" s="226"/>
      <c r="N987" s="226"/>
      <c r="O987" s="226"/>
      <c r="P987" s="226"/>
      <c r="Q987" s="226"/>
      <c r="R987" s="226"/>
      <c r="S987" s="226"/>
      <c r="T987" s="226"/>
      <c r="U987" s="226"/>
      <c r="V987" s="226"/>
      <c r="W987" s="226"/>
      <c r="X987" s="226"/>
      <c r="Y987" s="226"/>
      <c r="Z987" s="226"/>
    </row>
    <row r="988" spans="1:26" x14ac:dyDescent="0.35">
      <c r="A988" s="226"/>
      <c r="B988" s="226"/>
      <c r="C988" s="226"/>
      <c r="D988" s="226"/>
      <c r="E988" s="226"/>
      <c r="F988" s="226"/>
      <c r="G988" s="226"/>
      <c r="H988" s="226"/>
      <c r="I988" s="226"/>
      <c r="J988" s="226"/>
      <c r="K988" s="226"/>
      <c r="L988" s="226"/>
      <c r="M988" s="226"/>
      <c r="N988" s="226"/>
      <c r="O988" s="226"/>
      <c r="P988" s="226"/>
      <c r="Q988" s="226"/>
      <c r="R988" s="226"/>
      <c r="S988" s="226"/>
      <c r="T988" s="226"/>
      <c r="U988" s="226"/>
      <c r="V988" s="226"/>
      <c r="W988" s="226"/>
      <c r="X988" s="226"/>
      <c r="Y988" s="226"/>
      <c r="Z988" s="226"/>
    </row>
    <row r="989" spans="1:26" x14ac:dyDescent="0.35">
      <c r="A989" s="226"/>
      <c r="B989" s="226"/>
      <c r="C989" s="226"/>
      <c r="D989" s="226"/>
      <c r="E989" s="226"/>
      <c r="F989" s="226"/>
      <c r="G989" s="226"/>
      <c r="H989" s="226"/>
      <c r="I989" s="226"/>
      <c r="J989" s="226"/>
      <c r="K989" s="226"/>
      <c r="L989" s="226"/>
      <c r="M989" s="226"/>
      <c r="N989" s="226"/>
      <c r="O989" s="226"/>
      <c r="P989" s="226"/>
      <c r="Q989" s="226"/>
      <c r="R989" s="226"/>
      <c r="S989" s="226"/>
      <c r="T989" s="226"/>
      <c r="U989" s="226"/>
      <c r="V989" s="226"/>
      <c r="W989" s="226"/>
      <c r="X989" s="226"/>
      <c r="Y989" s="226"/>
      <c r="Z989" s="226"/>
    </row>
    <row r="990" spans="1:26" x14ac:dyDescent="0.35">
      <c r="A990" s="226"/>
      <c r="B990" s="226"/>
      <c r="C990" s="226"/>
      <c r="D990" s="226"/>
      <c r="E990" s="226"/>
      <c r="F990" s="226"/>
      <c r="G990" s="226"/>
      <c r="H990" s="226"/>
      <c r="I990" s="226"/>
      <c r="J990" s="226"/>
      <c r="K990" s="226"/>
      <c r="L990" s="226"/>
      <c r="M990" s="226"/>
      <c r="N990" s="226"/>
      <c r="O990" s="226"/>
      <c r="P990" s="226"/>
      <c r="Q990" s="226"/>
      <c r="R990" s="226"/>
      <c r="S990" s="226"/>
      <c r="T990" s="226"/>
      <c r="U990" s="226"/>
      <c r="V990" s="226"/>
      <c r="W990" s="226"/>
      <c r="X990" s="226"/>
      <c r="Y990" s="226"/>
      <c r="Z990" s="226"/>
    </row>
    <row r="991" spans="1:26" x14ac:dyDescent="0.35">
      <c r="A991" s="226"/>
      <c r="B991" s="226"/>
      <c r="C991" s="226"/>
      <c r="D991" s="226"/>
      <c r="E991" s="226"/>
      <c r="F991" s="226"/>
      <c r="G991" s="226"/>
      <c r="H991" s="226"/>
      <c r="I991" s="226"/>
      <c r="J991" s="226"/>
      <c r="K991" s="226"/>
      <c r="L991" s="226"/>
      <c r="M991" s="226"/>
      <c r="N991" s="226"/>
      <c r="O991" s="226"/>
      <c r="P991" s="226"/>
      <c r="Q991" s="226"/>
      <c r="R991" s="226"/>
      <c r="S991" s="226"/>
      <c r="T991" s="226"/>
      <c r="U991" s="226"/>
      <c r="V991" s="226"/>
      <c r="W991" s="226"/>
      <c r="X991" s="226"/>
      <c r="Y991" s="226"/>
      <c r="Z991" s="226"/>
    </row>
    <row r="992" spans="1:26" x14ac:dyDescent="0.35">
      <c r="A992" s="226"/>
      <c r="B992" s="226"/>
      <c r="C992" s="226"/>
      <c r="D992" s="226"/>
      <c r="E992" s="226"/>
      <c r="F992" s="226"/>
      <c r="G992" s="226"/>
      <c r="H992" s="226"/>
      <c r="I992" s="226"/>
      <c r="J992" s="226"/>
      <c r="K992" s="226"/>
      <c r="L992" s="226"/>
      <c r="M992" s="226"/>
      <c r="N992" s="226"/>
      <c r="O992" s="226"/>
      <c r="P992" s="226"/>
      <c r="Q992" s="226"/>
      <c r="R992" s="226"/>
      <c r="S992" s="226"/>
      <c r="T992" s="226"/>
      <c r="U992" s="226"/>
      <c r="V992" s="226"/>
      <c r="W992" s="226"/>
      <c r="X992" s="226"/>
      <c r="Y992" s="226"/>
      <c r="Z992" s="226"/>
    </row>
    <row r="993" spans="1:26" x14ac:dyDescent="0.35">
      <c r="A993" s="226"/>
      <c r="B993" s="226"/>
      <c r="C993" s="226"/>
      <c r="D993" s="226"/>
      <c r="E993" s="226"/>
      <c r="F993" s="226"/>
      <c r="G993" s="226"/>
      <c r="H993" s="226"/>
      <c r="I993" s="226"/>
      <c r="J993" s="226"/>
      <c r="K993" s="226"/>
      <c r="L993" s="226"/>
      <c r="M993" s="226"/>
      <c r="N993" s="226"/>
      <c r="O993" s="226"/>
      <c r="P993" s="226"/>
      <c r="Q993" s="226"/>
      <c r="R993" s="226"/>
      <c r="S993" s="226"/>
      <c r="T993" s="226"/>
      <c r="U993" s="226"/>
      <c r="V993" s="226"/>
      <c r="W993" s="226"/>
      <c r="X993" s="226"/>
      <c r="Y993" s="226"/>
      <c r="Z993" s="226"/>
    </row>
    <row r="994" spans="1:26" x14ac:dyDescent="0.35">
      <c r="A994" s="226"/>
      <c r="B994" s="226"/>
      <c r="C994" s="226"/>
      <c r="D994" s="226"/>
      <c r="E994" s="226"/>
      <c r="F994" s="226"/>
      <c r="G994" s="226"/>
      <c r="H994" s="226"/>
      <c r="I994" s="226"/>
      <c r="J994" s="226"/>
      <c r="K994" s="226"/>
      <c r="L994" s="226"/>
      <c r="M994" s="226"/>
      <c r="N994" s="226"/>
      <c r="O994" s="226"/>
      <c r="P994" s="226"/>
      <c r="Q994" s="226"/>
      <c r="R994" s="226"/>
      <c r="S994" s="226"/>
      <c r="T994" s="226"/>
      <c r="U994" s="226"/>
      <c r="V994" s="226"/>
      <c r="W994" s="226"/>
      <c r="X994" s="226"/>
      <c r="Y994" s="226"/>
      <c r="Z994" s="226"/>
    </row>
    <row r="995" spans="1:26" x14ac:dyDescent="0.35">
      <c r="A995" s="226"/>
      <c r="B995" s="226"/>
      <c r="C995" s="226"/>
      <c r="D995" s="226"/>
      <c r="E995" s="226"/>
      <c r="F995" s="226"/>
      <c r="G995" s="226"/>
      <c r="H995" s="226"/>
      <c r="I995" s="226"/>
      <c r="J995" s="226"/>
      <c r="K995" s="226"/>
      <c r="L995" s="226"/>
      <c r="M995" s="226"/>
      <c r="N995" s="226"/>
      <c r="O995" s="226"/>
      <c r="P995" s="226"/>
      <c r="Q995" s="226"/>
      <c r="R995" s="226"/>
      <c r="S995" s="226"/>
      <c r="T995" s="226"/>
      <c r="U995" s="226"/>
      <c r="V995" s="226"/>
      <c r="W995" s="226"/>
      <c r="X995" s="226"/>
      <c r="Y995" s="226"/>
      <c r="Z995" s="226"/>
    </row>
    <row r="996" spans="1:26" x14ac:dyDescent="0.35">
      <c r="A996" s="226"/>
      <c r="B996" s="226"/>
      <c r="C996" s="226"/>
      <c r="D996" s="226"/>
      <c r="E996" s="226"/>
      <c r="F996" s="226"/>
      <c r="G996" s="226"/>
      <c r="H996" s="226"/>
      <c r="I996" s="226"/>
      <c r="J996" s="226"/>
      <c r="K996" s="226"/>
      <c r="L996" s="226"/>
      <c r="M996" s="226"/>
      <c r="N996" s="226"/>
      <c r="O996" s="226"/>
      <c r="P996" s="226"/>
      <c r="Q996" s="226"/>
      <c r="R996" s="226"/>
      <c r="S996" s="226"/>
      <c r="T996" s="226"/>
      <c r="U996" s="226"/>
      <c r="V996" s="226"/>
      <c r="W996" s="226"/>
      <c r="X996" s="226"/>
      <c r="Y996" s="226"/>
      <c r="Z996" s="226"/>
    </row>
    <row r="997" spans="1:26" x14ac:dyDescent="0.35">
      <c r="A997" s="226"/>
      <c r="B997" s="226"/>
      <c r="C997" s="226"/>
      <c r="D997" s="226"/>
      <c r="E997" s="226"/>
      <c r="F997" s="226"/>
      <c r="G997" s="226"/>
      <c r="H997" s="226"/>
      <c r="I997" s="226"/>
      <c r="J997" s="226"/>
      <c r="K997" s="226"/>
      <c r="L997" s="226"/>
      <c r="M997" s="226"/>
      <c r="N997" s="226"/>
      <c r="O997" s="226"/>
      <c r="P997" s="226"/>
      <c r="Q997" s="226"/>
      <c r="R997" s="226"/>
      <c r="S997" s="226"/>
      <c r="T997" s="226"/>
      <c r="U997" s="226"/>
      <c r="V997" s="226"/>
      <c r="W997" s="226"/>
      <c r="X997" s="226"/>
      <c r="Y997" s="226"/>
      <c r="Z997" s="226"/>
    </row>
    <row r="998" spans="1:26" x14ac:dyDescent="0.35">
      <c r="A998" s="226"/>
      <c r="B998" s="226"/>
      <c r="C998" s="226"/>
      <c r="D998" s="226"/>
      <c r="E998" s="226"/>
      <c r="F998" s="226"/>
      <c r="G998" s="226"/>
      <c r="H998" s="226"/>
      <c r="I998" s="226"/>
      <c r="J998" s="226"/>
      <c r="K998" s="226"/>
      <c r="L998" s="226"/>
      <c r="M998" s="226"/>
      <c r="N998" s="226"/>
      <c r="O998" s="226"/>
      <c r="P998" s="226"/>
      <c r="Q998" s="226"/>
      <c r="R998" s="226"/>
      <c r="S998" s="226"/>
      <c r="T998" s="226"/>
      <c r="U998" s="226"/>
      <c r="V998" s="226"/>
      <c r="W998" s="226"/>
      <c r="X998" s="226"/>
      <c r="Y998" s="226"/>
      <c r="Z998" s="226"/>
    </row>
    <row r="999" spans="1:26" x14ac:dyDescent="0.35">
      <c r="A999" s="226"/>
      <c r="B999" s="226"/>
      <c r="C999" s="226"/>
      <c r="D999" s="226"/>
      <c r="E999" s="226"/>
      <c r="F999" s="226"/>
      <c r="G999" s="226"/>
      <c r="H999" s="226"/>
      <c r="I999" s="226"/>
      <c r="J999" s="226"/>
      <c r="K999" s="226"/>
      <c r="L999" s="226"/>
      <c r="M999" s="226"/>
      <c r="N999" s="226"/>
      <c r="O999" s="226"/>
      <c r="P999" s="226"/>
      <c r="Q999" s="226"/>
      <c r="R999" s="226"/>
      <c r="S999" s="226"/>
      <c r="T999" s="226"/>
      <c r="U999" s="226"/>
      <c r="V999" s="226"/>
      <c r="W999" s="226"/>
      <c r="X999" s="226"/>
      <c r="Y999" s="226"/>
      <c r="Z999" s="226"/>
    </row>
    <row r="1000" spans="1:26" x14ac:dyDescent="0.35">
      <c r="A1000" s="226"/>
      <c r="B1000" s="226"/>
      <c r="C1000" s="226"/>
      <c r="D1000" s="226"/>
      <c r="E1000" s="226"/>
      <c r="F1000" s="226"/>
      <c r="G1000" s="226"/>
      <c r="H1000" s="226"/>
      <c r="I1000" s="226"/>
      <c r="J1000" s="226"/>
      <c r="K1000" s="226"/>
      <c r="L1000" s="226"/>
      <c r="M1000" s="226"/>
      <c r="N1000" s="226"/>
      <c r="O1000" s="226"/>
      <c r="P1000" s="226"/>
      <c r="Q1000" s="226"/>
      <c r="R1000" s="226"/>
      <c r="S1000" s="226"/>
      <c r="T1000" s="226"/>
      <c r="U1000" s="226"/>
      <c r="V1000" s="226"/>
      <c r="W1000" s="226"/>
      <c r="X1000" s="226"/>
      <c r="Y1000" s="226"/>
      <c r="Z1000" s="226"/>
    </row>
    <row r="1001" spans="1:26" x14ac:dyDescent="0.35">
      <c r="A1001" s="226"/>
      <c r="B1001" s="226"/>
      <c r="C1001" s="226"/>
      <c r="D1001" s="226"/>
      <c r="E1001" s="226"/>
      <c r="F1001" s="226"/>
      <c r="G1001" s="226"/>
      <c r="H1001" s="226"/>
      <c r="I1001" s="226"/>
      <c r="J1001" s="226"/>
      <c r="K1001" s="226"/>
      <c r="L1001" s="226"/>
      <c r="M1001" s="226"/>
      <c r="N1001" s="226"/>
      <c r="O1001" s="226"/>
      <c r="P1001" s="226"/>
      <c r="Q1001" s="226"/>
      <c r="R1001" s="226"/>
      <c r="S1001" s="226"/>
      <c r="T1001" s="226"/>
      <c r="U1001" s="226"/>
      <c r="V1001" s="226"/>
      <c r="W1001" s="226"/>
      <c r="X1001" s="226"/>
      <c r="Y1001" s="226"/>
      <c r="Z1001" s="226"/>
    </row>
  </sheetData>
  <mergeCells count="11">
    <mergeCell ref="G2:I2"/>
    <mergeCell ref="J2:K2"/>
    <mergeCell ref="A24:N24"/>
    <mergeCell ref="A27:I27"/>
    <mergeCell ref="A1:K1"/>
    <mergeCell ref="A2:A3"/>
    <mergeCell ref="B2:B3"/>
    <mergeCell ref="C2:C3"/>
    <mergeCell ref="D2:D3"/>
    <mergeCell ref="E2:E3"/>
    <mergeCell ref="F2:F3"/>
  </mergeCells>
  <pageMargins left="0.7" right="0.7" top="0.75" bottom="0.75" header="0" footer="0"/>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General information</vt:lpstr>
      <vt:lpstr>Summary Sheet</vt:lpstr>
      <vt:lpstr>Infrastructure Details</vt:lpstr>
      <vt:lpstr>Division Wise Losses</vt:lpstr>
      <vt:lpstr>Form-Input energy</vt:lpstr>
      <vt:lpstr>Details of Received Sources</vt:lpstr>
      <vt:lpstr>Detail of Consumers&amp;Consumption</vt:lpstr>
      <vt:lpstr>Details on Feeder Levels</vt:lpstr>
      <vt:lpstr>Details on DT level losses</vt:lpstr>
      <vt:lpstr>Details of subsidy</vt:lpstr>
      <vt:lpstr>'General information'!Print_Area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Sivakumar V</dc:creator>
  <cp:lastModifiedBy>Ashok Offline</cp:lastModifiedBy>
  <cp:lastPrinted>2026-08-20T09:28:20Z</cp:lastPrinted>
  <dcterms:created xsi:type="dcterms:W3CDTF">2006-09-16T00:00:00Z</dcterms:created>
  <dcterms:modified xsi:type="dcterms:W3CDTF">2026-08-30T08:56:56Z</dcterms:modified>
</cp:coreProperties>
</file>